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600" yWindow="30" windowWidth="18135" windowHeight="9510" tabRatio="884"/>
  </bookViews>
  <sheets>
    <sheet name="201504" sheetId="23" r:id="rId1"/>
    <sheet name="201503" sheetId="19" r:id="rId2"/>
    <sheet name="201502" sheetId="14" r:id="rId3"/>
    <sheet name="201501" sheetId="4" r:id="rId4"/>
    <sheet name="持续迭代（新需求）" sheetId="18" r:id="rId5"/>
    <sheet name="基准" sheetId="20" r:id="rId6"/>
    <sheet name="Sheet1" sheetId="22" r:id="rId7"/>
  </sheets>
  <definedNames>
    <definedName name="_xlnm._FilterDatabase" localSheetId="3" hidden="1">'201501'!$A$1:$AL$267</definedName>
    <definedName name="_xlnm._FilterDatabase" localSheetId="2" hidden="1">'201502'!$A$1:$AC$267</definedName>
    <definedName name="_xlnm._FilterDatabase" localSheetId="1" hidden="1">'201503'!$A$1:$AN$1110</definedName>
    <definedName name="_xlnm._FilterDatabase" localSheetId="0" hidden="1">'201504'!$A$1:$AN$1110</definedName>
    <definedName name="_xlnm._FilterDatabase" localSheetId="5" hidden="1">基准!$A$1:$AN$1153</definedName>
  </definedNames>
  <calcPr calcId="124519"/>
</workbook>
</file>

<file path=xl/calcChain.xml><?xml version="1.0" encoding="utf-8"?>
<calcChain xmlns="http://schemas.openxmlformats.org/spreadsheetml/2006/main">
  <c r="Y546" i="23"/>
  <c r="X546"/>
  <c r="W546"/>
  <c r="Y545"/>
  <c r="X545"/>
  <c r="W545"/>
  <c r="Y544"/>
  <c r="X544"/>
  <c r="W544"/>
  <c r="Y543"/>
  <c r="X543"/>
  <c r="W543"/>
  <c r="Y542"/>
  <c r="X542"/>
  <c r="W542"/>
  <c r="Y443"/>
  <c r="X443"/>
  <c r="W443"/>
  <c r="Y438"/>
  <c r="X438"/>
  <c r="W438"/>
  <c r="Y488"/>
  <c r="X488"/>
  <c r="W488"/>
  <c r="Y446"/>
  <c r="X446"/>
  <c r="W446"/>
  <c r="Y494"/>
  <c r="X494"/>
  <c r="W494"/>
  <c r="Y487"/>
  <c r="X487"/>
  <c r="W487"/>
  <c r="Y464"/>
  <c r="X464"/>
  <c r="W464"/>
  <c r="Y451"/>
  <c r="X451"/>
  <c r="W451"/>
  <c r="Y393"/>
  <c r="X393"/>
  <c r="W393"/>
  <c r="Y511"/>
  <c r="X511"/>
  <c r="W511"/>
  <c r="Y519"/>
  <c r="X519"/>
  <c r="W519"/>
  <c r="Y520"/>
  <c r="X520"/>
  <c r="W520"/>
  <c r="Y486"/>
  <c r="X486"/>
  <c r="W486"/>
  <c r="Y448"/>
  <c r="X448"/>
  <c r="W448"/>
  <c r="Y496"/>
  <c r="X496"/>
  <c r="W496"/>
  <c r="Y453"/>
  <c r="X453"/>
  <c r="W453"/>
  <c r="Y539"/>
  <c r="X539"/>
  <c r="W539"/>
  <c r="Y455"/>
  <c r="X455"/>
  <c r="W455"/>
  <c r="Y504"/>
  <c r="X504"/>
  <c r="W504"/>
  <c r="Y541"/>
  <c r="X541"/>
  <c r="W541"/>
  <c r="Y485"/>
  <c r="X485"/>
  <c r="W485"/>
  <c r="Y447"/>
  <c r="X447"/>
  <c r="W447"/>
  <c r="Y495"/>
  <c r="X495"/>
  <c r="W495"/>
  <c r="Y452"/>
  <c r="X452"/>
  <c r="W452"/>
  <c r="Y538"/>
  <c r="X538"/>
  <c r="W538"/>
  <c r="Y454"/>
  <c r="X454"/>
  <c r="W454"/>
  <c r="Y503"/>
  <c r="X503"/>
  <c r="W503"/>
  <c r="Y528"/>
  <c r="X528"/>
  <c r="W528"/>
  <c r="Y525"/>
  <c r="X525"/>
  <c r="W525"/>
  <c r="Y391"/>
  <c r="X391"/>
  <c r="W391"/>
  <c r="Y437"/>
  <c r="X437"/>
  <c r="W437"/>
  <c r="Y484"/>
  <c r="X484"/>
  <c r="W484"/>
  <c r="Y483"/>
  <c r="X483"/>
  <c r="W483"/>
  <c r="Y456"/>
  <c r="X456"/>
  <c r="W456"/>
  <c r="Y413"/>
  <c r="X413"/>
  <c r="W413"/>
  <c r="Y482"/>
  <c r="X482"/>
  <c r="W482"/>
  <c r="Y428"/>
  <c r="X428"/>
  <c r="W428"/>
  <c r="Y436"/>
  <c r="X436"/>
  <c r="W436"/>
  <c r="Y450"/>
  <c r="X450"/>
  <c r="W450"/>
  <c r="Y501"/>
  <c r="X501"/>
  <c r="W501"/>
  <c r="Y410"/>
  <c r="X410"/>
  <c r="W410"/>
  <c r="Y535"/>
  <c r="X535"/>
  <c r="W535"/>
  <c r="Y516"/>
  <c r="X516"/>
  <c r="W516"/>
  <c r="Y526"/>
  <c r="X526"/>
  <c r="W526"/>
  <c r="Y522"/>
  <c r="X522"/>
  <c r="W522"/>
  <c r="Y440"/>
  <c r="X440"/>
  <c r="W440"/>
  <c r="Y423"/>
  <c r="X423"/>
  <c r="W423"/>
  <c r="Y481"/>
  <c r="X481"/>
  <c r="W481"/>
  <c r="Y493"/>
  <c r="X493"/>
  <c r="W493"/>
  <c r="Y462"/>
  <c r="X462"/>
  <c r="W462"/>
  <c r="Y421"/>
  <c r="X421"/>
  <c r="W421"/>
  <c r="Y445"/>
  <c r="X445"/>
  <c r="W445"/>
  <c r="Y492"/>
  <c r="X492"/>
  <c r="W492"/>
  <c r="Y427"/>
  <c r="X427"/>
  <c r="W427"/>
  <c r="Y460"/>
  <c r="X460"/>
  <c r="W460"/>
  <c r="Y480"/>
  <c r="X480"/>
  <c r="W480"/>
  <c r="Y433"/>
  <c r="X433"/>
  <c r="W433"/>
  <c r="Y449"/>
  <c r="X449"/>
  <c r="W449"/>
  <c r="Y509"/>
  <c r="X509"/>
  <c r="W509"/>
  <c r="Y517"/>
  <c r="X517"/>
  <c r="W517"/>
  <c r="Y540"/>
  <c r="X540"/>
  <c r="W540"/>
  <c r="Y505"/>
  <c r="X505"/>
  <c r="W505"/>
  <c r="Y523"/>
  <c r="X523"/>
  <c r="W523"/>
  <c r="Y506"/>
  <c r="X506"/>
  <c r="W506"/>
  <c r="Y524"/>
  <c r="X524"/>
  <c r="W524"/>
  <c r="Y411"/>
  <c r="X411"/>
  <c r="W411"/>
  <c r="Y521"/>
  <c r="X521"/>
  <c r="W521"/>
  <c r="Y479"/>
  <c r="X479"/>
  <c r="W479"/>
  <c r="Y457"/>
  <c r="X457"/>
  <c r="W457"/>
  <c r="Y414"/>
  <c r="X414"/>
  <c r="W414"/>
  <c r="Y409"/>
  <c r="X409"/>
  <c r="W409"/>
  <c r="Y412"/>
  <c r="X412"/>
  <c r="W412"/>
  <c r="Y415"/>
  <c r="X415"/>
  <c r="W415"/>
  <c r="Y408"/>
  <c r="X408"/>
  <c r="W408"/>
  <c r="Y390"/>
  <c r="X390"/>
  <c r="W390"/>
  <c r="Y478"/>
  <c r="X478"/>
  <c r="W478"/>
  <c r="Y432"/>
  <c r="X432"/>
  <c r="W432"/>
  <c r="Y463"/>
  <c r="X463"/>
  <c r="W463"/>
  <c r="Y536"/>
  <c r="X536"/>
  <c r="W536"/>
  <c r="Y499"/>
  <c r="X499"/>
  <c r="W499"/>
  <c r="Y502"/>
  <c r="X502"/>
  <c r="W502"/>
  <c r="Y392"/>
  <c r="X392"/>
  <c r="W392"/>
  <c r="Y477"/>
  <c r="X477"/>
  <c r="W477"/>
  <c r="Y426"/>
  <c r="X426"/>
  <c r="W426"/>
  <c r="Y476"/>
  <c r="X476"/>
  <c r="W476"/>
  <c r="Y461"/>
  <c r="X461"/>
  <c r="W461"/>
  <c r="Y406"/>
  <c r="X406"/>
  <c r="W406"/>
  <c r="Y459"/>
  <c r="X459"/>
  <c r="W459"/>
  <c r="Y425"/>
  <c r="X425"/>
  <c r="W425"/>
  <c r="Y491"/>
  <c r="X491"/>
  <c r="W491"/>
  <c r="Y475"/>
  <c r="X475"/>
  <c r="W475"/>
  <c r="Y474"/>
  <c r="X474"/>
  <c r="W474"/>
  <c r="Y431"/>
  <c r="X431"/>
  <c r="W431"/>
  <c r="Y442"/>
  <c r="X442"/>
  <c r="W442"/>
  <c r="Y498"/>
  <c r="X498"/>
  <c r="W498"/>
  <c r="Y405"/>
  <c r="X405"/>
  <c r="W405"/>
  <c r="Y515"/>
  <c r="X515"/>
  <c r="W515"/>
  <c r="Y533"/>
  <c r="X533"/>
  <c r="W533"/>
  <c r="Y518"/>
  <c r="X518"/>
  <c r="W518"/>
  <c r="Y404"/>
  <c r="X404"/>
  <c r="W404"/>
  <c r="Y532"/>
  <c r="X532"/>
  <c r="W532"/>
  <c r="Y508"/>
  <c r="X508"/>
  <c r="W508"/>
  <c r="Y398"/>
  <c r="X398"/>
  <c r="W398"/>
  <c r="Y402"/>
  <c r="X402"/>
  <c r="W402"/>
  <c r="Y417"/>
  <c r="X417"/>
  <c r="W417"/>
  <c r="Y429"/>
  <c r="X429"/>
  <c r="W429"/>
  <c r="Y466"/>
  <c r="X466"/>
  <c r="W466"/>
  <c r="Y430"/>
  <c r="X430"/>
  <c r="W430"/>
  <c r="Y473"/>
  <c r="X473"/>
  <c r="W473"/>
  <c r="Y444"/>
  <c r="X444"/>
  <c r="W444"/>
  <c r="Y490"/>
  <c r="X490"/>
  <c r="W490"/>
  <c r="Y497"/>
  <c r="X497"/>
  <c r="W497"/>
  <c r="Y531"/>
  <c r="X531"/>
  <c r="W531"/>
  <c r="Y507"/>
  <c r="X507"/>
  <c r="W507"/>
  <c r="Y514"/>
  <c r="X514"/>
  <c r="W514"/>
  <c r="Y537"/>
  <c r="X537"/>
  <c r="W537"/>
  <c r="Y403"/>
  <c r="X403"/>
  <c r="W403"/>
  <c r="Y489"/>
  <c r="X489"/>
  <c r="W489"/>
  <c r="Y472"/>
  <c r="X472"/>
  <c r="W472"/>
  <c r="Y424"/>
  <c r="X424"/>
  <c r="W424"/>
  <c r="Y458"/>
  <c r="X458"/>
  <c r="W458"/>
  <c r="Y435"/>
  <c r="X435"/>
  <c r="W435"/>
  <c r="Y441"/>
  <c r="X441"/>
  <c r="W441"/>
  <c r="Y471"/>
  <c r="X471"/>
  <c r="W471"/>
  <c r="Y401"/>
  <c r="X401"/>
  <c r="W401"/>
  <c r="Y512"/>
  <c r="X512"/>
  <c r="W512"/>
  <c r="Y513"/>
  <c r="X513"/>
  <c r="W513"/>
  <c r="Y419"/>
  <c r="X419"/>
  <c r="W419"/>
  <c r="Y470"/>
  <c r="X470"/>
  <c r="W470"/>
  <c r="Y434"/>
  <c r="X434"/>
  <c r="W434"/>
  <c r="Y420"/>
  <c r="X420"/>
  <c r="W420"/>
  <c r="Y407"/>
  <c r="X407"/>
  <c r="W407"/>
  <c r="Y439"/>
  <c r="X439"/>
  <c r="W439"/>
  <c r="Y422"/>
  <c r="X422"/>
  <c r="W422"/>
  <c r="Y395"/>
  <c r="X395"/>
  <c r="W395"/>
  <c r="Y394"/>
  <c r="X394"/>
  <c r="W394"/>
  <c r="Y534"/>
  <c r="X534"/>
  <c r="W534"/>
  <c r="Y418"/>
  <c r="X418"/>
  <c r="W418"/>
  <c r="Y397"/>
  <c r="X397"/>
  <c r="W397"/>
  <c r="Y396"/>
  <c r="X396"/>
  <c r="W396"/>
  <c r="Y469"/>
  <c r="X469"/>
  <c r="W469"/>
  <c r="Y467"/>
  <c r="X467"/>
  <c r="W467"/>
  <c r="Y465"/>
  <c r="X465"/>
  <c r="W465"/>
  <c r="Y500"/>
  <c r="X500"/>
  <c r="W500"/>
  <c r="Y510"/>
  <c r="X510"/>
  <c r="W510"/>
  <c r="Y530"/>
  <c r="X530"/>
  <c r="W530"/>
  <c r="Y399"/>
  <c r="X399"/>
  <c r="W399"/>
  <c r="Y529"/>
  <c r="X529"/>
  <c r="W529"/>
  <c r="Y416"/>
  <c r="X416"/>
  <c r="W416"/>
  <c r="Y527"/>
  <c r="X527"/>
  <c r="W527"/>
  <c r="Y468"/>
  <c r="X468"/>
  <c r="W468"/>
  <c r="Y400"/>
  <c r="X400"/>
  <c r="W400"/>
  <c r="Y879"/>
  <c r="X879"/>
  <c r="W879"/>
  <c r="Y897"/>
  <c r="X897"/>
  <c r="W897"/>
  <c r="Y896"/>
  <c r="X896"/>
  <c r="W896"/>
  <c r="Y898"/>
  <c r="X898"/>
  <c r="W898"/>
  <c r="Y873"/>
  <c r="X873"/>
  <c r="W873"/>
  <c r="Y895"/>
  <c r="X895"/>
  <c r="W895"/>
  <c r="Y894"/>
  <c r="X894"/>
  <c r="W894"/>
  <c r="Y892"/>
  <c r="X892"/>
  <c r="W892"/>
  <c r="Y891"/>
  <c r="X891"/>
  <c r="W891"/>
  <c r="Y890"/>
  <c r="X890"/>
  <c r="W890"/>
  <c r="Y889"/>
  <c r="X889"/>
  <c r="W889"/>
  <c r="Y888"/>
  <c r="X888"/>
  <c r="W888"/>
  <c r="Y866"/>
  <c r="X866"/>
  <c r="W866"/>
  <c r="Y865"/>
  <c r="X865"/>
  <c r="W865"/>
  <c r="Y887"/>
  <c r="X887"/>
  <c r="W887"/>
  <c r="Y870"/>
  <c r="X870"/>
  <c r="W870"/>
  <c r="Y869"/>
  <c r="X869"/>
  <c r="W869"/>
  <c r="Y868"/>
  <c r="X868"/>
  <c r="W868"/>
  <c r="Y867"/>
  <c r="X867"/>
  <c r="W867"/>
  <c r="Y883"/>
  <c r="X883"/>
  <c r="W883"/>
  <c r="Y882"/>
  <c r="X882"/>
  <c r="W882"/>
  <c r="Y886"/>
  <c r="X886"/>
  <c r="W886"/>
  <c r="Y885"/>
  <c r="X885"/>
  <c r="W885"/>
  <c r="Y878"/>
  <c r="X878"/>
  <c r="W878"/>
  <c r="Y877"/>
  <c r="X877"/>
  <c r="W877"/>
  <c r="Y881"/>
  <c r="X881"/>
  <c r="W881"/>
  <c r="Y880"/>
  <c r="X880"/>
  <c r="W880"/>
  <c r="Y884"/>
  <c r="X884"/>
  <c r="W884"/>
  <c r="Y893"/>
  <c r="X893"/>
  <c r="W893"/>
  <c r="Y864"/>
  <c r="X864"/>
  <c r="W864"/>
  <c r="Y863"/>
  <c r="X863"/>
  <c r="W863"/>
  <c r="Y899"/>
  <c r="X899"/>
  <c r="W899"/>
  <c r="Y862"/>
  <c r="X862"/>
  <c r="W862"/>
  <c r="Y861"/>
  <c r="X861"/>
  <c r="W861"/>
  <c r="Y876"/>
  <c r="X876"/>
  <c r="W876"/>
  <c r="Y875"/>
  <c r="X875"/>
  <c r="W875"/>
  <c r="Y874"/>
  <c r="X874"/>
  <c r="W874"/>
  <c r="Y872"/>
  <c r="X872"/>
  <c r="W872"/>
  <c r="Y871"/>
  <c r="X871"/>
  <c r="W871"/>
  <c r="Y80"/>
  <c r="X80"/>
  <c r="W80"/>
  <c r="Y28"/>
  <c r="X28"/>
  <c r="W28"/>
  <c r="Y75"/>
  <c r="X75"/>
  <c r="W75"/>
  <c r="Y74"/>
  <c r="X74"/>
  <c r="W74"/>
  <c r="Y73"/>
  <c r="X73"/>
  <c r="W73"/>
  <c r="Y14"/>
  <c r="X14"/>
  <c r="W14"/>
  <c r="Y72"/>
  <c r="X72"/>
  <c r="W72"/>
  <c r="Y71"/>
  <c r="X71"/>
  <c r="W71"/>
  <c r="Y93"/>
  <c r="X93"/>
  <c r="W93"/>
  <c r="Y13"/>
  <c r="X13"/>
  <c r="W13"/>
  <c r="Y92"/>
  <c r="X92"/>
  <c r="W92"/>
  <c r="Y27"/>
  <c r="X27"/>
  <c r="W27"/>
  <c r="Y88"/>
  <c r="X88"/>
  <c r="W88"/>
  <c r="Y87"/>
  <c r="X87"/>
  <c r="W87"/>
  <c r="Y70"/>
  <c r="X70"/>
  <c r="W70"/>
  <c r="Y79"/>
  <c r="X79"/>
  <c r="W79"/>
  <c r="Y91"/>
  <c r="X91"/>
  <c r="W91"/>
  <c r="Y12"/>
  <c r="X12"/>
  <c r="W12"/>
  <c r="Y90"/>
  <c r="X90"/>
  <c r="W90"/>
  <c r="Y26"/>
  <c r="X26"/>
  <c r="W26"/>
  <c r="Y89"/>
  <c r="X89"/>
  <c r="W89"/>
  <c r="Y86"/>
  <c r="X86"/>
  <c r="W86"/>
  <c r="Y69"/>
  <c r="X69"/>
  <c r="W69"/>
  <c r="Y78"/>
  <c r="X78"/>
  <c r="W78"/>
  <c r="Y68"/>
  <c r="X68"/>
  <c r="W68"/>
  <c r="Y67"/>
  <c r="X67"/>
  <c r="W67"/>
  <c r="Y66"/>
  <c r="X66"/>
  <c r="W66"/>
  <c r="Y11"/>
  <c r="X11"/>
  <c r="W11"/>
  <c r="Y65"/>
  <c r="X65"/>
  <c r="W65"/>
  <c r="Y25"/>
  <c r="X25"/>
  <c r="W25"/>
  <c r="Y64"/>
  <c r="X64"/>
  <c r="W64"/>
  <c r="Y63"/>
  <c r="X63"/>
  <c r="W63"/>
  <c r="Y77"/>
  <c r="X77"/>
  <c r="W77"/>
  <c r="Y85"/>
  <c r="X85"/>
  <c r="W85"/>
  <c r="Y62"/>
  <c r="X62"/>
  <c r="W62"/>
  <c r="Y10"/>
  <c r="X10"/>
  <c r="W10"/>
  <c r="Y61"/>
  <c r="X61"/>
  <c r="W61"/>
  <c r="Y9"/>
  <c r="X9"/>
  <c r="W9"/>
  <c r="Y60"/>
  <c r="X60"/>
  <c r="W60"/>
  <c r="Y8"/>
  <c r="X8"/>
  <c r="W8"/>
  <c r="Y59"/>
  <c r="X59"/>
  <c r="W59"/>
  <c r="Y24"/>
  <c r="X24"/>
  <c r="W24"/>
  <c r="Y58"/>
  <c r="X58"/>
  <c r="W58"/>
  <c r="Y57"/>
  <c r="X57"/>
  <c r="W57"/>
  <c r="Y56"/>
  <c r="X56"/>
  <c r="W56"/>
  <c r="Y55"/>
  <c r="X55"/>
  <c r="W55"/>
  <c r="Y54"/>
  <c r="X54"/>
  <c r="W54"/>
  <c r="Y53"/>
  <c r="X53"/>
  <c r="W53"/>
  <c r="Y23"/>
  <c r="X23"/>
  <c r="W23"/>
  <c r="Y52"/>
  <c r="X52"/>
  <c r="W52"/>
  <c r="Y51"/>
  <c r="X51"/>
  <c r="W51"/>
  <c r="Y50"/>
  <c r="X50"/>
  <c r="W50"/>
  <c r="Y81"/>
  <c r="X81"/>
  <c r="W81"/>
  <c r="Y22"/>
  <c r="X22"/>
  <c r="W22"/>
  <c r="Y49"/>
  <c r="X49"/>
  <c r="W49"/>
  <c r="Y48"/>
  <c r="X48"/>
  <c r="W48"/>
  <c r="Y47"/>
  <c r="X47"/>
  <c r="W47"/>
  <c r="Y46"/>
  <c r="X46"/>
  <c r="W46"/>
  <c r="Y45"/>
  <c r="X45"/>
  <c r="W45"/>
  <c r="Y7"/>
  <c r="X7"/>
  <c r="W7"/>
  <c r="Y44"/>
  <c r="X44"/>
  <c r="W44"/>
  <c r="Y21"/>
  <c r="X21"/>
  <c r="W21"/>
  <c r="Y20"/>
  <c r="X20"/>
  <c r="W20"/>
  <c r="Y43"/>
  <c r="X43"/>
  <c r="W43"/>
  <c r="Y42"/>
  <c r="X42"/>
  <c r="W42"/>
  <c r="Y41"/>
  <c r="X41"/>
  <c r="W41"/>
  <c r="Y19"/>
  <c r="X19"/>
  <c r="W19"/>
  <c r="Y40"/>
  <c r="X40"/>
  <c r="W40"/>
  <c r="Y39"/>
  <c r="X39"/>
  <c r="W39"/>
  <c r="Y38"/>
  <c r="X38"/>
  <c r="W38"/>
  <c r="Y84"/>
  <c r="X84"/>
  <c r="W84"/>
  <c r="Y37"/>
  <c r="X37"/>
  <c r="W37"/>
  <c r="Y6"/>
  <c r="X6"/>
  <c r="W6"/>
  <c r="Y36"/>
  <c r="X36"/>
  <c r="W36"/>
  <c r="Y35"/>
  <c r="X35"/>
  <c r="W35"/>
  <c r="Y18"/>
  <c r="X18"/>
  <c r="W18"/>
  <c r="Y34"/>
  <c r="X34"/>
  <c r="W34"/>
  <c r="Y17"/>
  <c r="X17"/>
  <c r="W17"/>
  <c r="Y5"/>
  <c r="X5"/>
  <c r="W5"/>
  <c r="Y33"/>
  <c r="X33"/>
  <c r="W33"/>
  <c r="Y76"/>
  <c r="X76"/>
  <c r="W76"/>
  <c r="Y4"/>
  <c r="X4"/>
  <c r="W4"/>
  <c r="Y83"/>
  <c r="X83"/>
  <c r="W83"/>
  <c r="Y82"/>
  <c r="X82"/>
  <c r="W82"/>
  <c r="Y32"/>
  <c r="X32"/>
  <c r="W32"/>
  <c r="Y16"/>
  <c r="X16"/>
  <c r="W16"/>
  <c r="Y31"/>
  <c r="X31"/>
  <c r="W31"/>
  <c r="Y30"/>
  <c r="X30"/>
  <c r="W30"/>
  <c r="Y29"/>
  <c r="X29"/>
  <c r="W29"/>
  <c r="Y15"/>
  <c r="X15"/>
  <c r="W15"/>
  <c r="Y806"/>
  <c r="X806"/>
  <c r="W806"/>
  <c r="Y766"/>
  <c r="X766"/>
  <c r="W766"/>
  <c r="Y765"/>
  <c r="X765"/>
  <c r="W765"/>
  <c r="Y764"/>
  <c r="X764"/>
  <c r="W764"/>
  <c r="Y763"/>
  <c r="X763"/>
  <c r="W763"/>
  <c r="Y762"/>
  <c r="X762"/>
  <c r="W762"/>
  <c r="Y675"/>
  <c r="X675"/>
  <c r="W675"/>
  <c r="Y674"/>
  <c r="X674"/>
  <c r="W674"/>
  <c r="Y673"/>
  <c r="X673"/>
  <c r="W673"/>
  <c r="Y672"/>
  <c r="X672"/>
  <c r="W672"/>
  <c r="Y761"/>
  <c r="X761"/>
  <c r="W761"/>
  <c r="Y720"/>
  <c r="X720"/>
  <c r="W720"/>
  <c r="Y760"/>
  <c r="X760"/>
  <c r="W760"/>
  <c r="Y759"/>
  <c r="X759"/>
  <c r="W759"/>
  <c r="Y758"/>
  <c r="X758"/>
  <c r="W758"/>
  <c r="Y860"/>
  <c r="X860"/>
  <c r="W860"/>
  <c r="Y757"/>
  <c r="X757"/>
  <c r="W757"/>
  <c r="Y859"/>
  <c r="X859"/>
  <c r="W859"/>
  <c r="Y776"/>
  <c r="X776"/>
  <c r="W776"/>
  <c r="Y756"/>
  <c r="X756"/>
  <c r="W756"/>
  <c r="Y705"/>
  <c r="X705"/>
  <c r="W705"/>
  <c r="Y755"/>
  <c r="X755"/>
  <c r="W755"/>
  <c r="Y754"/>
  <c r="X754"/>
  <c r="W754"/>
  <c r="Y733"/>
  <c r="X733"/>
  <c r="W733"/>
  <c r="Y858"/>
  <c r="X858"/>
  <c r="W858"/>
  <c r="Y857"/>
  <c r="X857"/>
  <c r="W857"/>
  <c r="Y784"/>
  <c r="X784"/>
  <c r="W784"/>
  <c r="Y856"/>
  <c r="X856"/>
  <c r="W856"/>
  <c r="Y855"/>
  <c r="X855"/>
  <c r="W855"/>
  <c r="Y783"/>
  <c r="X783"/>
  <c r="W783"/>
  <c r="Y854"/>
  <c r="X854"/>
  <c r="W854"/>
  <c r="Y692"/>
  <c r="X692"/>
  <c r="W692"/>
  <c r="Y695"/>
  <c r="X695"/>
  <c r="W695"/>
  <c r="Y853"/>
  <c r="X853"/>
  <c r="W853"/>
  <c r="Y713"/>
  <c r="X713"/>
  <c r="W713"/>
  <c r="Y732"/>
  <c r="X732"/>
  <c r="W732"/>
  <c r="Y791"/>
  <c r="X791"/>
  <c r="W791"/>
  <c r="Y715"/>
  <c r="X715"/>
  <c r="W715"/>
  <c r="Y753"/>
  <c r="X753"/>
  <c r="W753"/>
  <c r="Y852"/>
  <c r="X852"/>
  <c r="W852"/>
  <c r="Y731"/>
  <c r="X731"/>
  <c r="W731"/>
  <c r="Y752"/>
  <c r="X752"/>
  <c r="W752"/>
  <c r="Y782"/>
  <c r="X782"/>
  <c r="W782"/>
  <c r="Y662"/>
  <c r="X662"/>
  <c r="W662"/>
  <c r="Y661"/>
  <c r="X661"/>
  <c r="W661"/>
  <c r="Y660"/>
  <c r="X660"/>
  <c r="W660"/>
  <c r="Y659"/>
  <c r="X659"/>
  <c r="W659"/>
  <c r="Y658"/>
  <c r="X658"/>
  <c r="W658"/>
  <c r="Y851"/>
  <c r="X851"/>
  <c r="W851"/>
  <c r="Y850"/>
  <c r="X850"/>
  <c r="W850"/>
  <c r="Y849"/>
  <c r="X849"/>
  <c r="W849"/>
  <c r="Y801"/>
  <c r="X801"/>
  <c r="W801"/>
  <c r="Y848"/>
  <c r="X848"/>
  <c r="W848"/>
  <c r="Y800"/>
  <c r="X800"/>
  <c r="W800"/>
  <c r="Y847"/>
  <c r="X847"/>
  <c r="W847"/>
  <c r="Y846"/>
  <c r="X846"/>
  <c r="W846"/>
  <c r="Y845"/>
  <c r="X845"/>
  <c r="W845"/>
  <c r="Y684"/>
  <c r="X684"/>
  <c r="W684"/>
  <c r="Y683"/>
  <c r="X683"/>
  <c r="W683"/>
  <c r="Y799"/>
  <c r="X799"/>
  <c r="W799"/>
  <c r="Y798"/>
  <c r="X798"/>
  <c r="W798"/>
  <c r="Y797"/>
  <c r="X797"/>
  <c r="W797"/>
  <c r="Y796"/>
  <c r="X796"/>
  <c r="W796"/>
  <c r="Y844"/>
  <c r="X844"/>
  <c r="W844"/>
  <c r="Y682"/>
  <c r="X682"/>
  <c r="W682"/>
  <c r="Y795"/>
  <c r="X795"/>
  <c r="W795"/>
  <c r="Y843"/>
  <c r="X843"/>
  <c r="W843"/>
  <c r="Y842"/>
  <c r="X842"/>
  <c r="W842"/>
  <c r="Y841"/>
  <c r="X841"/>
  <c r="W841"/>
  <c r="Y840"/>
  <c r="X840"/>
  <c r="W840"/>
  <c r="Y794"/>
  <c r="X794"/>
  <c r="W794"/>
  <c r="Y839"/>
  <c r="X839"/>
  <c r="W839"/>
  <c r="Y681"/>
  <c r="X681"/>
  <c r="W681"/>
  <c r="Y793"/>
  <c r="X793"/>
  <c r="W793"/>
  <c r="Y838"/>
  <c r="X838"/>
  <c r="W838"/>
  <c r="Y837"/>
  <c r="X837"/>
  <c r="W837"/>
  <c r="Y792"/>
  <c r="X792"/>
  <c r="W792"/>
  <c r="Y836"/>
  <c r="X836"/>
  <c r="W836"/>
  <c r="Y710"/>
  <c r="X710"/>
  <c r="W710"/>
  <c r="Y709"/>
  <c r="X709"/>
  <c r="W709"/>
  <c r="Y708"/>
  <c r="X708"/>
  <c r="W708"/>
  <c r="Y835"/>
  <c r="X835"/>
  <c r="W835"/>
  <c r="Y779"/>
  <c r="X779"/>
  <c r="W779"/>
  <c r="Y778"/>
  <c r="X778"/>
  <c r="W778"/>
  <c r="Y780"/>
  <c r="X780"/>
  <c r="W780"/>
  <c r="Y707"/>
  <c r="X707"/>
  <c r="W707"/>
  <c r="Y706"/>
  <c r="X706"/>
  <c r="W706"/>
  <c r="Y678"/>
  <c r="X678"/>
  <c r="W678"/>
  <c r="Y677"/>
  <c r="X677"/>
  <c r="W677"/>
  <c r="Y834"/>
  <c r="X834"/>
  <c r="W834"/>
  <c r="Y676"/>
  <c r="X676"/>
  <c r="W676"/>
  <c r="Y716"/>
  <c r="X716"/>
  <c r="W716"/>
  <c r="Y833"/>
  <c r="X833"/>
  <c r="W833"/>
  <c r="Y832"/>
  <c r="X832"/>
  <c r="W832"/>
  <c r="Y831"/>
  <c r="X831"/>
  <c r="W831"/>
  <c r="Y751"/>
  <c r="X751"/>
  <c r="W751"/>
  <c r="Y750"/>
  <c r="X750"/>
  <c r="W750"/>
  <c r="Y805"/>
  <c r="X805"/>
  <c r="W805"/>
  <c r="Y830"/>
  <c r="X830"/>
  <c r="W830"/>
  <c r="Y749"/>
  <c r="X749"/>
  <c r="W749"/>
  <c r="Y748"/>
  <c r="X748"/>
  <c r="W748"/>
  <c r="Y775"/>
  <c r="X775"/>
  <c r="W775"/>
  <c r="Y747"/>
  <c r="X747"/>
  <c r="W747"/>
  <c r="Y665"/>
  <c r="X665"/>
  <c r="W665"/>
  <c r="Y664"/>
  <c r="X664"/>
  <c r="W664"/>
  <c r="Y663"/>
  <c r="X663"/>
  <c r="W663"/>
  <c r="Y657"/>
  <c r="X657"/>
  <c r="W657"/>
  <c r="Y656"/>
  <c r="X656"/>
  <c r="W656"/>
  <c r="Y655"/>
  <c r="X655"/>
  <c r="W655"/>
  <c r="Y654"/>
  <c r="X654"/>
  <c r="W654"/>
  <c r="Y653"/>
  <c r="X653"/>
  <c r="W653"/>
  <c r="Y773"/>
  <c r="X773"/>
  <c r="W773"/>
  <c r="Y829"/>
  <c r="X829"/>
  <c r="W829"/>
  <c r="Y718"/>
  <c r="X718"/>
  <c r="W718"/>
  <c r="Y717"/>
  <c r="X717"/>
  <c r="W717"/>
  <c r="Y772"/>
  <c r="X772"/>
  <c r="W772"/>
  <c r="Y730"/>
  <c r="X730"/>
  <c r="W730"/>
  <c r="Y828"/>
  <c r="X828"/>
  <c r="W828"/>
  <c r="Y729"/>
  <c r="X729"/>
  <c r="W729"/>
  <c r="Y728"/>
  <c r="X728"/>
  <c r="W728"/>
  <c r="Y687"/>
  <c r="X687"/>
  <c r="W687"/>
  <c r="Y727"/>
  <c r="X727"/>
  <c r="W727"/>
  <c r="Y726"/>
  <c r="X726"/>
  <c r="W726"/>
  <c r="Y827"/>
  <c r="X827"/>
  <c r="W827"/>
  <c r="Y688"/>
  <c r="X688"/>
  <c r="W688"/>
  <c r="Y686"/>
  <c r="X686"/>
  <c r="W686"/>
  <c r="Y690"/>
  <c r="X690"/>
  <c r="W690"/>
  <c r="Y691"/>
  <c r="X691"/>
  <c r="W691"/>
  <c r="Y689"/>
  <c r="X689"/>
  <c r="W689"/>
  <c r="Y699"/>
  <c r="X699"/>
  <c r="W699"/>
  <c r="Y712"/>
  <c r="X712"/>
  <c r="W712"/>
  <c r="Y719"/>
  <c r="X719"/>
  <c r="W719"/>
  <c r="Y725"/>
  <c r="X725"/>
  <c r="W725"/>
  <c r="Y724"/>
  <c r="X724"/>
  <c r="W724"/>
  <c r="Y826"/>
  <c r="X826"/>
  <c r="W826"/>
  <c r="Y711"/>
  <c r="X711"/>
  <c r="W711"/>
  <c r="Y803"/>
  <c r="X803"/>
  <c r="W803"/>
  <c r="Y804"/>
  <c r="X804"/>
  <c r="W804"/>
  <c r="Y696"/>
  <c r="X696"/>
  <c r="W696"/>
  <c r="Y740"/>
  <c r="X740"/>
  <c r="W740"/>
  <c r="Y736"/>
  <c r="X736"/>
  <c r="W736"/>
  <c r="Y825"/>
  <c r="X825"/>
  <c r="W825"/>
  <c r="Y739"/>
  <c r="X739"/>
  <c r="W739"/>
  <c r="Y809"/>
  <c r="X809"/>
  <c r="W809"/>
  <c r="Y735"/>
  <c r="X735"/>
  <c r="W735"/>
  <c r="Y734"/>
  <c r="X734"/>
  <c r="W734"/>
  <c r="Y824"/>
  <c r="X824"/>
  <c r="W824"/>
  <c r="Y808"/>
  <c r="X808"/>
  <c r="W808"/>
  <c r="Y807"/>
  <c r="X807"/>
  <c r="W807"/>
  <c r="Y694"/>
  <c r="X694"/>
  <c r="W694"/>
  <c r="Y823"/>
  <c r="X823"/>
  <c r="W823"/>
  <c r="Y634"/>
  <c r="X634"/>
  <c r="W634"/>
  <c r="Y698"/>
  <c r="X698"/>
  <c r="W698"/>
  <c r="Y670"/>
  <c r="X670"/>
  <c r="W670"/>
  <c r="Y738"/>
  <c r="X738"/>
  <c r="W738"/>
  <c r="Y822"/>
  <c r="X822"/>
  <c r="W822"/>
  <c r="Y737"/>
  <c r="X737"/>
  <c r="W737"/>
  <c r="Y777"/>
  <c r="X777"/>
  <c r="W777"/>
  <c r="Y652"/>
  <c r="X652"/>
  <c r="W652"/>
  <c r="Y651"/>
  <c r="X651"/>
  <c r="W651"/>
  <c r="Y650"/>
  <c r="X650"/>
  <c r="W650"/>
  <c r="Y649"/>
  <c r="X649"/>
  <c r="W649"/>
  <c r="Y648"/>
  <c r="X648"/>
  <c r="W648"/>
  <c r="Y647"/>
  <c r="X647"/>
  <c r="W647"/>
  <c r="Y646"/>
  <c r="X646"/>
  <c r="W646"/>
  <c r="Y645"/>
  <c r="X645"/>
  <c r="W645"/>
  <c r="Y644"/>
  <c r="X644"/>
  <c r="W644"/>
  <c r="Y643"/>
  <c r="X643"/>
  <c r="W643"/>
  <c r="Y642"/>
  <c r="X642"/>
  <c r="W642"/>
  <c r="Y771"/>
  <c r="X771"/>
  <c r="W771"/>
  <c r="Y770"/>
  <c r="X770"/>
  <c r="W770"/>
  <c r="Y769"/>
  <c r="X769"/>
  <c r="W769"/>
  <c r="Y821"/>
  <c r="X821"/>
  <c r="W821"/>
  <c r="Y680"/>
  <c r="X680"/>
  <c r="W680"/>
  <c r="Y679"/>
  <c r="X679"/>
  <c r="W679"/>
  <c r="Y768"/>
  <c r="X768"/>
  <c r="W768"/>
  <c r="Y767"/>
  <c r="X767"/>
  <c r="W767"/>
  <c r="Y746"/>
  <c r="X746"/>
  <c r="W746"/>
  <c r="Y790"/>
  <c r="X790"/>
  <c r="W790"/>
  <c r="Y704"/>
  <c r="X704"/>
  <c r="W704"/>
  <c r="Y820"/>
  <c r="X820"/>
  <c r="W820"/>
  <c r="Y723"/>
  <c r="X723"/>
  <c r="W723"/>
  <c r="Y819"/>
  <c r="X819"/>
  <c r="W819"/>
  <c r="Y818"/>
  <c r="X818"/>
  <c r="W818"/>
  <c r="Y703"/>
  <c r="X703"/>
  <c r="W703"/>
  <c r="Y789"/>
  <c r="X789"/>
  <c r="W789"/>
  <c r="Y722"/>
  <c r="X722"/>
  <c r="W722"/>
  <c r="Y721"/>
  <c r="X721"/>
  <c r="W721"/>
  <c r="Y817"/>
  <c r="X817"/>
  <c r="W817"/>
  <c r="Y781"/>
  <c r="X781"/>
  <c r="W781"/>
  <c r="Y702"/>
  <c r="X702"/>
  <c r="W702"/>
  <c r="Y685"/>
  <c r="X685"/>
  <c r="W685"/>
  <c r="Y788"/>
  <c r="X788"/>
  <c r="W788"/>
  <c r="Y816"/>
  <c r="X816"/>
  <c r="W816"/>
  <c r="Y693"/>
  <c r="X693"/>
  <c r="W693"/>
  <c r="Y787"/>
  <c r="X787"/>
  <c r="W787"/>
  <c r="Y786"/>
  <c r="X786"/>
  <c r="W786"/>
  <c r="Y671"/>
  <c r="X671"/>
  <c r="W671"/>
  <c r="Y815"/>
  <c r="X815"/>
  <c r="W815"/>
  <c r="Y785"/>
  <c r="X785"/>
  <c r="W785"/>
  <c r="Y697"/>
  <c r="X697"/>
  <c r="W697"/>
  <c r="Y714"/>
  <c r="X714"/>
  <c r="W714"/>
  <c r="Y701"/>
  <c r="X701"/>
  <c r="W701"/>
  <c r="Y814"/>
  <c r="X814"/>
  <c r="W814"/>
  <c r="Y700"/>
  <c r="X700"/>
  <c r="W700"/>
  <c r="Y813"/>
  <c r="X813"/>
  <c r="W813"/>
  <c r="Y812"/>
  <c r="X812"/>
  <c r="W812"/>
  <c r="Y669"/>
  <c r="X669"/>
  <c r="W669"/>
  <c r="Y668"/>
  <c r="X668"/>
  <c r="W668"/>
  <c r="Y667"/>
  <c r="X667"/>
  <c r="W667"/>
  <c r="Y666"/>
  <c r="X666"/>
  <c r="W666"/>
  <c r="Y745"/>
  <c r="X745"/>
  <c r="W745"/>
  <c r="Y744"/>
  <c r="X744"/>
  <c r="W744"/>
  <c r="Y743"/>
  <c r="X743"/>
  <c r="W743"/>
  <c r="Y811"/>
  <c r="X811"/>
  <c r="W811"/>
  <c r="Y742"/>
  <c r="X742"/>
  <c r="W742"/>
  <c r="Y810"/>
  <c r="X810"/>
  <c r="W810"/>
  <c r="Y774"/>
  <c r="X774"/>
  <c r="W774"/>
  <c r="Y741"/>
  <c r="X741"/>
  <c r="W741"/>
  <c r="Y641"/>
  <c r="X641"/>
  <c r="W641"/>
  <c r="Y640"/>
  <c r="X640"/>
  <c r="W640"/>
  <c r="Y639"/>
  <c r="X639"/>
  <c r="W639"/>
  <c r="Y638"/>
  <c r="X638"/>
  <c r="W638"/>
  <c r="Y637"/>
  <c r="X637"/>
  <c r="W637"/>
  <c r="Y636"/>
  <c r="X636"/>
  <c r="W636"/>
  <c r="Y635"/>
  <c r="X635"/>
  <c r="W635"/>
  <c r="Y802"/>
  <c r="X802"/>
  <c r="W802"/>
  <c r="Y111"/>
  <c r="X111"/>
  <c r="W111"/>
  <c r="Y110"/>
  <c r="X110"/>
  <c r="W110"/>
  <c r="Y109"/>
  <c r="X109"/>
  <c r="W109"/>
  <c r="Y108"/>
  <c r="X108"/>
  <c r="W108"/>
  <c r="Y107"/>
  <c r="X107"/>
  <c r="W107"/>
  <c r="Y106"/>
  <c r="X106"/>
  <c r="W106"/>
  <c r="Y105"/>
  <c r="X105"/>
  <c r="W105"/>
  <c r="Y104"/>
  <c r="X104"/>
  <c r="W104"/>
  <c r="Y103"/>
  <c r="X103"/>
  <c r="W103"/>
  <c r="Y102"/>
  <c r="X102"/>
  <c r="W102"/>
  <c r="Y101"/>
  <c r="X101"/>
  <c r="W101"/>
  <c r="Y100"/>
  <c r="X100"/>
  <c r="W100"/>
  <c r="Y99"/>
  <c r="X99"/>
  <c r="W99"/>
  <c r="Y98"/>
  <c r="X98"/>
  <c r="W98"/>
  <c r="Y97"/>
  <c r="X97"/>
  <c r="W97"/>
  <c r="Y96"/>
  <c r="X96"/>
  <c r="W96"/>
  <c r="Y95"/>
  <c r="X95"/>
  <c r="W95"/>
  <c r="Y94"/>
  <c r="X94"/>
  <c r="W94"/>
  <c r="Y190"/>
  <c r="X190"/>
  <c r="W190"/>
  <c r="Y184"/>
  <c r="X184"/>
  <c r="W184"/>
  <c r="Y183"/>
  <c r="X183"/>
  <c r="W183"/>
  <c r="Y186"/>
  <c r="X186"/>
  <c r="W186"/>
  <c r="Y182"/>
  <c r="X182"/>
  <c r="W182"/>
  <c r="Y189"/>
  <c r="X189"/>
  <c r="W189"/>
  <c r="Y185"/>
  <c r="X185"/>
  <c r="W185"/>
  <c r="Y188"/>
  <c r="X188"/>
  <c r="W188"/>
  <c r="Y181"/>
  <c r="X181"/>
  <c r="W181"/>
  <c r="Y180"/>
  <c r="X180"/>
  <c r="W180"/>
  <c r="Y187"/>
  <c r="X187"/>
  <c r="W187"/>
  <c r="Y179"/>
  <c r="X179"/>
  <c r="W179"/>
  <c r="Y178"/>
  <c r="X178"/>
  <c r="W178"/>
  <c r="Y177"/>
  <c r="X177"/>
  <c r="W177"/>
  <c r="Y176"/>
  <c r="X176"/>
  <c r="W176"/>
  <c r="Y150"/>
  <c r="X150"/>
  <c r="W150"/>
  <c r="Y148"/>
  <c r="X148"/>
  <c r="W148"/>
  <c r="Y149"/>
  <c r="X149"/>
  <c r="W149"/>
  <c r="Y287"/>
  <c r="X287"/>
  <c r="W287"/>
  <c r="Y286"/>
  <c r="X286"/>
  <c r="W286"/>
  <c r="Y285"/>
  <c r="X285"/>
  <c r="W285"/>
  <c r="Y284"/>
  <c r="X284"/>
  <c r="W284"/>
  <c r="Y283"/>
  <c r="X283"/>
  <c r="W283"/>
  <c r="Y282"/>
  <c r="X282"/>
  <c r="W282"/>
  <c r="Y281"/>
  <c r="X281"/>
  <c r="W281"/>
  <c r="Y280"/>
  <c r="X280"/>
  <c r="W280"/>
  <c r="Y279"/>
  <c r="X279"/>
  <c r="W279"/>
  <c r="Y278"/>
  <c r="X278"/>
  <c r="W278"/>
  <c r="Y277"/>
  <c r="X277"/>
  <c r="W277"/>
  <c r="Y276"/>
  <c r="X276"/>
  <c r="W276"/>
  <c r="Y275"/>
  <c r="X275"/>
  <c r="W275"/>
  <c r="Y274"/>
  <c r="X274"/>
  <c r="W274"/>
  <c r="Y343"/>
  <c r="X343"/>
  <c r="W343"/>
  <c r="Y342"/>
  <c r="X342"/>
  <c r="W342"/>
  <c r="Y341"/>
  <c r="X341"/>
  <c r="W341"/>
  <c r="Y340"/>
  <c r="X340"/>
  <c r="W340"/>
  <c r="Y339"/>
  <c r="X339"/>
  <c r="W339"/>
  <c r="Y338"/>
  <c r="X338"/>
  <c r="W338"/>
  <c r="Y337"/>
  <c r="X337"/>
  <c r="W337"/>
  <c r="Y336"/>
  <c r="X336"/>
  <c r="W336"/>
  <c r="Y335"/>
  <c r="X335"/>
  <c r="W335"/>
  <c r="Y334"/>
  <c r="X334"/>
  <c r="W334"/>
  <c r="Y333"/>
  <c r="X333"/>
  <c r="W333"/>
  <c r="Y332"/>
  <c r="X332"/>
  <c r="W332"/>
  <c r="Y331"/>
  <c r="X331"/>
  <c r="W331"/>
  <c r="Y139"/>
  <c r="X139"/>
  <c r="W139"/>
  <c r="Y138"/>
  <c r="X138"/>
  <c r="W138"/>
  <c r="Y137"/>
  <c r="X137"/>
  <c r="W137"/>
  <c r="Y136"/>
  <c r="X136"/>
  <c r="W136"/>
  <c r="Y135"/>
  <c r="X135"/>
  <c r="W135"/>
  <c r="Y134"/>
  <c r="X134"/>
  <c r="W134"/>
  <c r="Y133"/>
  <c r="X133"/>
  <c r="W133"/>
  <c r="Y132"/>
  <c r="X132"/>
  <c r="W132"/>
  <c r="Y131"/>
  <c r="X131"/>
  <c r="W131"/>
  <c r="Y130"/>
  <c r="X130"/>
  <c r="W130"/>
  <c r="Y129"/>
  <c r="X129"/>
  <c r="W129"/>
  <c r="Y128"/>
  <c r="X128"/>
  <c r="W128"/>
  <c r="Y127"/>
  <c r="X127"/>
  <c r="W127"/>
  <c r="Y353"/>
  <c r="X353"/>
  <c r="W353"/>
  <c r="Y352"/>
  <c r="X352"/>
  <c r="W352"/>
  <c r="Y351"/>
  <c r="X351"/>
  <c r="W351"/>
  <c r="Y350"/>
  <c r="X350"/>
  <c r="W350"/>
  <c r="Y349"/>
  <c r="X349"/>
  <c r="W349"/>
  <c r="Y348"/>
  <c r="X348"/>
  <c r="W348"/>
  <c r="Y347"/>
  <c r="X347"/>
  <c r="W347"/>
  <c r="Y346"/>
  <c r="X346"/>
  <c r="W346"/>
  <c r="Y345"/>
  <c r="X345"/>
  <c r="W345"/>
  <c r="Y344"/>
  <c r="X344"/>
  <c r="W344"/>
  <c r="Y273"/>
  <c r="X273"/>
  <c r="W273"/>
  <c r="Y272"/>
  <c r="X272"/>
  <c r="W272"/>
  <c r="Y271"/>
  <c r="X271"/>
  <c r="W271"/>
  <c r="Y270"/>
  <c r="X270"/>
  <c r="W270"/>
  <c r="Y269"/>
  <c r="X269"/>
  <c r="W269"/>
  <c r="Y268"/>
  <c r="X268"/>
  <c r="W268"/>
  <c r="Y267"/>
  <c r="X267"/>
  <c r="W267"/>
  <c r="Y266"/>
  <c r="X266"/>
  <c r="W266"/>
  <c r="Y265"/>
  <c r="X265"/>
  <c r="W265"/>
  <c r="Y264"/>
  <c r="X264"/>
  <c r="W264"/>
  <c r="Y263"/>
  <c r="X263"/>
  <c r="W263"/>
  <c r="Y262"/>
  <c r="X262"/>
  <c r="W262"/>
  <c r="Y261"/>
  <c r="X261"/>
  <c r="W261"/>
  <c r="Y260"/>
  <c r="X260"/>
  <c r="W260"/>
  <c r="Y259"/>
  <c r="X259"/>
  <c r="W259"/>
  <c r="Y295"/>
  <c r="X295"/>
  <c r="W295"/>
  <c r="Y294"/>
  <c r="X294"/>
  <c r="W294"/>
  <c r="Y293"/>
  <c r="X293"/>
  <c r="W293"/>
  <c r="Y292"/>
  <c r="X292"/>
  <c r="W292"/>
  <c r="Y297"/>
  <c r="X297"/>
  <c r="W297"/>
  <c r="Y291"/>
  <c r="X291"/>
  <c r="W291"/>
  <c r="Y296"/>
  <c r="X296"/>
  <c r="W296"/>
  <c r="Y290"/>
  <c r="X290"/>
  <c r="W290"/>
  <c r="Y301"/>
  <c r="X301"/>
  <c r="W301"/>
  <c r="Y300"/>
  <c r="X300"/>
  <c r="W300"/>
  <c r="Y289"/>
  <c r="X289"/>
  <c r="W289"/>
  <c r="Y299"/>
  <c r="X299"/>
  <c r="W299"/>
  <c r="Y298"/>
  <c r="X298"/>
  <c r="W298"/>
  <c r="Y288"/>
  <c r="X288"/>
  <c r="W288"/>
  <c r="Y175"/>
  <c r="X175"/>
  <c r="W175"/>
  <c r="Y174"/>
  <c r="X174"/>
  <c r="W174"/>
  <c r="Y173"/>
  <c r="X173"/>
  <c r="W173"/>
  <c r="Y172"/>
  <c r="X172"/>
  <c r="W172"/>
  <c r="Y171"/>
  <c r="X171"/>
  <c r="W171"/>
  <c r="Y170"/>
  <c r="X170"/>
  <c r="W170"/>
  <c r="Y169"/>
  <c r="X169"/>
  <c r="W169"/>
  <c r="Y168"/>
  <c r="X168"/>
  <c r="W168"/>
  <c r="Y167"/>
  <c r="X167"/>
  <c r="W167"/>
  <c r="Y166"/>
  <c r="X166"/>
  <c r="W166"/>
  <c r="Y165"/>
  <c r="X165"/>
  <c r="W165"/>
  <c r="Y164"/>
  <c r="X164"/>
  <c r="W164"/>
  <c r="Y163"/>
  <c r="X163"/>
  <c r="W163"/>
  <c r="Y162"/>
  <c r="X162"/>
  <c r="W162"/>
  <c r="Y161"/>
  <c r="X161"/>
  <c r="W161"/>
  <c r="Y160"/>
  <c r="X160"/>
  <c r="W160"/>
  <c r="Y159"/>
  <c r="X159"/>
  <c r="W159"/>
  <c r="Y158"/>
  <c r="X158"/>
  <c r="W158"/>
  <c r="Y157"/>
  <c r="X157"/>
  <c r="W157"/>
  <c r="Y156"/>
  <c r="X156"/>
  <c r="W156"/>
  <c r="Y155"/>
  <c r="X155"/>
  <c r="W155"/>
  <c r="Y154"/>
  <c r="X154"/>
  <c r="W154"/>
  <c r="Y153"/>
  <c r="X153"/>
  <c r="W153"/>
  <c r="Y389"/>
  <c r="X389"/>
  <c r="W389"/>
  <c r="Y315"/>
  <c r="X315"/>
  <c r="W315"/>
  <c r="Y308"/>
  <c r="X308"/>
  <c r="W308"/>
  <c r="Y307"/>
  <c r="X307"/>
  <c r="W307"/>
  <c r="Y314"/>
  <c r="X314"/>
  <c r="W314"/>
  <c r="Y306"/>
  <c r="X306"/>
  <c r="W306"/>
  <c r="Y305"/>
  <c r="X305"/>
  <c r="W305"/>
  <c r="Y313"/>
  <c r="X313"/>
  <c r="W313"/>
  <c r="Y304"/>
  <c r="X304"/>
  <c r="W304"/>
  <c r="Y312"/>
  <c r="X312"/>
  <c r="W312"/>
  <c r="Y310"/>
  <c r="X310"/>
  <c r="W310"/>
  <c r="Y309"/>
  <c r="X309"/>
  <c r="W309"/>
  <c r="Y303"/>
  <c r="X303"/>
  <c r="W303"/>
  <c r="Y311"/>
  <c r="X311"/>
  <c r="W311"/>
  <c r="Y302"/>
  <c r="X302"/>
  <c r="W302"/>
  <c r="Y330"/>
  <c r="X330"/>
  <c r="W330"/>
  <c r="Y329"/>
  <c r="X329"/>
  <c r="W329"/>
  <c r="Y328"/>
  <c r="X328"/>
  <c r="W328"/>
  <c r="Y327"/>
  <c r="X327"/>
  <c r="W327"/>
  <c r="Y326"/>
  <c r="X326"/>
  <c r="W326"/>
  <c r="Y325"/>
  <c r="X325"/>
  <c r="W325"/>
  <c r="Y324"/>
  <c r="X324"/>
  <c r="W324"/>
  <c r="Y323"/>
  <c r="X323"/>
  <c r="W323"/>
  <c r="Y322"/>
  <c r="X322"/>
  <c r="W322"/>
  <c r="Y321"/>
  <c r="X321"/>
  <c r="W321"/>
  <c r="Y320"/>
  <c r="X320"/>
  <c r="W320"/>
  <c r="Y319"/>
  <c r="X319"/>
  <c r="W319"/>
  <c r="Y318"/>
  <c r="X318"/>
  <c r="W318"/>
  <c r="Y317"/>
  <c r="X317"/>
  <c r="W317"/>
  <c r="Y316"/>
  <c r="X316"/>
  <c r="W316"/>
  <c r="Y354"/>
  <c r="X354"/>
  <c r="W354"/>
  <c r="Y258"/>
  <c r="X258"/>
  <c r="W258"/>
  <c r="Y257"/>
  <c r="X257"/>
  <c r="W257"/>
  <c r="Y256"/>
  <c r="X256"/>
  <c r="W256"/>
  <c r="Y255"/>
  <c r="X255"/>
  <c r="W255"/>
  <c r="Y254"/>
  <c r="X254"/>
  <c r="W254"/>
  <c r="Y253"/>
  <c r="X253"/>
  <c r="W253"/>
  <c r="Y252"/>
  <c r="X252"/>
  <c r="W252"/>
  <c r="Y251"/>
  <c r="X251"/>
  <c r="W251"/>
  <c r="Y250"/>
  <c r="X250"/>
  <c r="W250"/>
  <c r="Y249"/>
  <c r="X249"/>
  <c r="W249"/>
  <c r="Y248"/>
  <c r="X248"/>
  <c r="W248"/>
  <c r="Y247"/>
  <c r="X247"/>
  <c r="W247"/>
  <c r="Y246"/>
  <c r="X246"/>
  <c r="W246"/>
  <c r="Y388"/>
  <c r="X388"/>
  <c r="W388"/>
  <c r="Y387"/>
  <c r="X387"/>
  <c r="W387"/>
  <c r="Y386"/>
  <c r="X386"/>
  <c r="W386"/>
  <c r="Y385"/>
  <c r="X385"/>
  <c r="W385"/>
  <c r="Y384"/>
  <c r="X384"/>
  <c r="W384"/>
  <c r="Y383"/>
  <c r="X383"/>
  <c r="W383"/>
  <c r="Y382"/>
  <c r="X382"/>
  <c r="W382"/>
  <c r="Y381"/>
  <c r="X381"/>
  <c r="W381"/>
  <c r="Y380"/>
  <c r="X380"/>
  <c r="W380"/>
  <c r="Y379"/>
  <c r="X379"/>
  <c r="W379"/>
  <c r="Y378"/>
  <c r="X378"/>
  <c r="W378"/>
  <c r="Y377"/>
  <c r="X377"/>
  <c r="W377"/>
  <c r="Y376"/>
  <c r="X376"/>
  <c r="W376"/>
  <c r="Y375"/>
  <c r="X375"/>
  <c r="W375"/>
  <c r="Y374"/>
  <c r="X374"/>
  <c r="W374"/>
  <c r="Y373"/>
  <c r="X373"/>
  <c r="W373"/>
  <c r="Y372"/>
  <c r="X372"/>
  <c r="W372"/>
  <c r="Y371"/>
  <c r="X371"/>
  <c r="W371"/>
  <c r="Y370"/>
  <c r="X370"/>
  <c r="W370"/>
  <c r="Y369"/>
  <c r="X369"/>
  <c r="W369"/>
  <c r="Y368"/>
  <c r="X368"/>
  <c r="W368"/>
  <c r="Y367"/>
  <c r="X367"/>
  <c r="W367"/>
  <c r="Y366"/>
  <c r="X366"/>
  <c r="W366"/>
  <c r="Y365"/>
  <c r="X365"/>
  <c r="W365"/>
  <c r="Y364"/>
  <c r="X364"/>
  <c r="W364"/>
  <c r="Y363"/>
  <c r="X363"/>
  <c r="W363"/>
  <c r="Y362"/>
  <c r="X362"/>
  <c r="W362"/>
  <c r="Y361"/>
  <c r="X361"/>
  <c r="W361"/>
  <c r="Y360"/>
  <c r="X360"/>
  <c r="W360"/>
  <c r="Y359"/>
  <c r="X359"/>
  <c r="W359"/>
  <c r="Y358"/>
  <c r="X358"/>
  <c r="W358"/>
  <c r="Y357"/>
  <c r="X357"/>
  <c r="W357"/>
  <c r="Y356"/>
  <c r="X356"/>
  <c r="W356"/>
  <c r="Y355"/>
  <c r="X355"/>
  <c r="W355"/>
  <c r="Y245"/>
  <c r="X245"/>
  <c r="W245"/>
  <c r="Y244"/>
  <c r="X244"/>
  <c r="W244"/>
  <c r="Y243"/>
  <c r="X243"/>
  <c r="W243"/>
  <c r="Y242"/>
  <c r="X242"/>
  <c r="W242"/>
  <c r="Y241"/>
  <c r="X241"/>
  <c r="W241"/>
  <c r="Y240"/>
  <c r="X240"/>
  <c r="W240"/>
  <c r="Y239"/>
  <c r="X239"/>
  <c r="W239"/>
  <c r="Y238"/>
  <c r="X238"/>
  <c r="W238"/>
  <c r="Y237"/>
  <c r="X237"/>
  <c r="W237"/>
  <c r="Y236"/>
  <c r="X236"/>
  <c r="W236"/>
  <c r="Y235"/>
  <c r="X235"/>
  <c r="W235"/>
  <c r="Y234"/>
  <c r="X234"/>
  <c r="W234"/>
  <c r="Y233"/>
  <c r="X233"/>
  <c r="W233"/>
  <c r="Y206"/>
  <c r="X206"/>
  <c r="W206"/>
  <c r="Y205"/>
  <c r="X205"/>
  <c r="W205"/>
  <c r="Y204"/>
  <c r="X204"/>
  <c r="W204"/>
  <c r="Y203"/>
  <c r="X203"/>
  <c r="W203"/>
  <c r="Y202"/>
  <c r="X202"/>
  <c r="W202"/>
  <c r="Y201"/>
  <c r="X201"/>
  <c r="W201"/>
  <c r="Y200"/>
  <c r="X200"/>
  <c r="W200"/>
  <c r="Y199"/>
  <c r="X199"/>
  <c r="W199"/>
  <c r="Y198"/>
  <c r="X198"/>
  <c r="W198"/>
  <c r="Y197"/>
  <c r="X197"/>
  <c r="W197"/>
  <c r="Y196"/>
  <c r="X196"/>
  <c r="W196"/>
  <c r="Y195"/>
  <c r="X195"/>
  <c r="W195"/>
  <c r="Y194"/>
  <c r="X194"/>
  <c r="W194"/>
  <c r="Y193"/>
  <c r="X193"/>
  <c r="W193"/>
  <c r="Y192"/>
  <c r="X192"/>
  <c r="W192"/>
  <c r="Y191"/>
  <c r="X191"/>
  <c r="W191"/>
  <c r="Y232"/>
  <c r="X232"/>
  <c r="W232"/>
  <c r="Y231"/>
  <c r="X231"/>
  <c r="W231"/>
  <c r="Y230"/>
  <c r="X230"/>
  <c r="W230"/>
  <c r="Y229"/>
  <c r="X229"/>
  <c r="W229"/>
  <c r="Y228"/>
  <c r="X228"/>
  <c r="W228"/>
  <c r="Y227"/>
  <c r="X227"/>
  <c r="W227"/>
  <c r="Y226"/>
  <c r="X226"/>
  <c r="W226"/>
  <c r="Y225"/>
  <c r="X225"/>
  <c r="W225"/>
  <c r="Y224"/>
  <c r="X224"/>
  <c r="W224"/>
  <c r="Y223"/>
  <c r="X223"/>
  <c r="W223"/>
  <c r="Y222"/>
  <c r="X222"/>
  <c r="W222"/>
  <c r="Y221"/>
  <c r="X221"/>
  <c r="W221"/>
  <c r="Y220"/>
  <c r="X220"/>
  <c r="W220"/>
  <c r="Y219"/>
  <c r="X219"/>
  <c r="W219"/>
  <c r="Y218"/>
  <c r="X218"/>
  <c r="W218"/>
  <c r="Y217"/>
  <c r="X217"/>
  <c r="W217"/>
  <c r="Y216"/>
  <c r="X216"/>
  <c r="W216"/>
  <c r="Y215"/>
  <c r="X215"/>
  <c r="W215"/>
  <c r="Y214"/>
  <c r="X214"/>
  <c r="W214"/>
  <c r="Y213"/>
  <c r="X213"/>
  <c r="W213"/>
  <c r="Y212"/>
  <c r="X212"/>
  <c r="W212"/>
  <c r="Y211"/>
  <c r="X211"/>
  <c r="W211"/>
  <c r="Y210"/>
  <c r="X210"/>
  <c r="W210"/>
  <c r="Y209"/>
  <c r="X209"/>
  <c r="W209"/>
  <c r="Y208"/>
  <c r="X208"/>
  <c r="W208"/>
  <c r="Y207"/>
  <c r="X207"/>
  <c r="W207"/>
  <c r="Y152"/>
  <c r="X152"/>
  <c r="W152"/>
  <c r="Y151"/>
  <c r="X151"/>
  <c r="W151"/>
  <c r="Y147"/>
  <c r="X147"/>
  <c r="W147"/>
  <c r="Y146"/>
  <c r="X146"/>
  <c r="W146"/>
  <c r="Y145"/>
  <c r="X145"/>
  <c r="W145"/>
  <c r="Y144"/>
  <c r="X144"/>
  <c r="W144"/>
  <c r="Y143"/>
  <c r="X143"/>
  <c r="W143"/>
  <c r="Y142"/>
  <c r="X142"/>
  <c r="W142"/>
  <c r="Y141"/>
  <c r="X141"/>
  <c r="W141"/>
  <c r="Y140"/>
  <c r="X140"/>
  <c r="W140"/>
  <c r="Y126"/>
  <c r="X126"/>
  <c r="W126"/>
  <c r="Y125"/>
  <c r="X125"/>
  <c r="W125"/>
  <c r="Y124"/>
  <c r="X124"/>
  <c r="W124"/>
  <c r="Y123"/>
  <c r="X123"/>
  <c r="W123"/>
  <c r="Y122"/>
  <c r="X122"/>
  <c r="W122"/>
  <c r="Y121"/>
  <c r="X121"/>
  <c r="W121"/>
  <c r="Y120"/>
  <c r="X120"/>
  <c r="W120"/>
  <c r="Y119"/>
  <c r="X119"/>
  <c r="W119"/>
  <c r="Y118"/>
  <c r="X118"/>
  <c r="W118"/>
  <c r="Y117"/>
  <c r="X117"/>
  <c r="W117"/>
  <c r="Y116"/>
  <c r="X116"/>
  <c r="W116"/>
  <c r="Y115"/>
  <c r="X115"/>
  <c r="W115"/>
  <c r="Y114"/>
  <c r="X114"/>
  <c r="W114"/>
  <c r="Y113"/>
  <c r="X113"/>
  <c r="W113"/>
  <c r="Y112"/>
  <c r="X112"/>
  <c r="W112"/>
  <c r="Y1014"/>
  <c r="X1014"/>
  <c r="W1014"/>
  <c r="Y978"/>
  <c r="X978"/>
  <c r="W978"/>
  <c r="Y931"/>
  <c r="X931"/>
  <c r="W931"/>
  <c r="Y957"/>
  <c r="X957"/>
  <c r="W957"/>
  <c r="Y930"/>
  <c r="X930"/>
  <c r="W930"/>
  <c r="Y1006"/>
  <c r="X1006"/>
  <c r="W1006"/>
  <c r="Y955"/>
  <c r="X955"/>
  <c r="W955"/>
  <c r="Y938"/>
  <c r="X938"/>
  <c r="W938"/>
  <c r="Y956"/>
  <c r="X956"/>
  <c r="W956"/>
  <c r="Y929"/>
  <c r="X929"/>
  <c r="W929"/>
  <c r="Y998"/>
  <c r="X998"/>
  <c r="W998"/>
  <c r="Y997"/>
  <c r="X997"/>
  <c r="W997"/>
  <c r="Y928"/>
  <c r="X928"/>
  <c r="W928"/>
  <c r="Y958"/>
  <c r="X958"/>
  <c r="W958"/>
  <c r="Y927"/>
  <c r="X927"/>
  <c r="W927"/>
  <c r="Y1005"/>
  <c r="X1005"/>
  <c r="W1005"/>
  <c r="Y954"/>
  <c r="X954"/>
  <c r="W954"/>
  <c r="Y937"/>
  <c r="X937"/>
  <c r="W937"/>
  <c r="Y926"/>
  <c r="X926"/>
  <c r="W926"/>
  <c r="Y993"/>
  <c r="X993"/>
  <c r="W993"/>
  <c r="Y953"/>
  <c r="X953"/>
  <c r="W953"/>
  <c r="Y977"/>
  <c r="X977"/>
  <c r="W977"/>
  <c r="Y925"/>
  <c r="X925"/>
  <c r="W925"/>
  <c r="Y1019"/>
  <c r="X1019"/>
  <c r="W1019"/>
  <c r="Y976"/>
  <c r="X976"/>
  <c r="W976"/>
  <c r="Y1027"/>
  <c r="X1027"/>
  <c r="W1027"/>
  <c r="Y1028"/>
  <c r="X1028"/>
  <c r="W1028"/>
  <c r="Y1026"/>
  <c r="X1026"/>
  <c r="W1026"/>
  <c r="Y924"/>
  <c r="X924"/>
  <c r="W924"/>
  <c r="Y1004"/>
  <c r="X1004"/>
  <c r="W1004"/>
  <c r="Y1025"/>
  <c r="X1025"/>
  <c r="W1025"/>
  <c r="Y1024"/>
  <c r="X1024"/>
  <c r="W1024"/>
  <c r="Y1023"/>
  <c r="X1023"/>
  <c r="W1023"/>
  <c r="Y902"/>
  <c r="X902"/>
  <c r="W902"/>
  <c r="Y900"/>
  <c r="X900"/>
  <c r="W900"/>
  <c r="Y1010"/>
  <c r="X1010"/>
  <c r="W1010"/>
  <c r="Y901"/>
  <c r="X901"/>
  <c r="W901"/>
  <c r="Y934"/>
  <c r="X934"/>
  <c r="W934"/>
  <c r="Y935"/>
  <c r="X935"/>
  <c r="W935"/>
  <c r="Y992"/>
  <c r="X992"/>
  <c r="W992"/>
  <c r="Y1013"/>
  <c r="X1013"/>
  <c r="W1013"/>
  <c r="Y1016"/>
  <c r="X1016"/>
  <c r="W1016"/>
  <c r="Y1012"/>
  <c r="X1012"/>
  <c r="W1012"/>
  <c r="Y991"/>
  <c r="X991"/>
  <c r="W991"/>
  <c r="Y952"/>
  <c r="X952"/>
  <c r="W952"/>
  <c r="Y1022"/>
  <c r="X1022"/>
  <c r="W1022"/>
  <c r="Y1021"/>
  <c r="X1021"/>
  <c r="W1021"/>
  <c r="Y1020"/>
  <c r="X1020"/>
  <c r="W1020"/>
  <c r="Y923"/>
  <c r="X923"/>
  <c r="W923"/>
  <c r="Y1003"/>
  <c r="X1003"/>
  <c r="W1003"/>
  <c r="Y922"/>
  <c r="X922"/>
  <c r="W922"/>
  <c r="Y974"/>
  <c r="X974"/>
  <c r="W974"/>
  <c r="Y951"/>
  <c r="X951"/>
  <c r="W951"/>
  <c r="Y950"/>
  <c r="X950"/>
  <c r="W950"/>
  <c r="Y921"/>
  <c r="X921"/>
  <c r="W921"/>
  <c r="Y966"/>
  <c r="X966"/>
  <c r="W966"/>
  <c r="Y920"/>
  <c r="X920"/>
  <c r="W920"/>
  <c r="Y1009"/>
  <c r="X1009"/>
  <c r="W1009"/>
  <c r="Y919"/>
  <c r="X919"/>
  <c r="W919"/>
  <c r="Y973"/>
  <c r="X973"/>
  <c r="W973"/>
  <c r="Y975"/>
  <c r="X975"/>
  <c r="W975"/>
  <c r="Y1015"/>
  <c r="X1015"/>
  <c r="W1015"/>
  <c r="Y1011"/>
  <c r="X1011"/>
  <c r="W1011"/>
  <c r="Y972"/>
  <c r="X972"/>
  <c r="W972"/>
  <c r="Y1018"/>
  <c r="X1018"/>
  <c r="W1018"/>
  <c r="Y918"/>
  <c r="X918"/>
  <c r="W918"/>
  <c r="Y971"/>
  <c r="X971"/>
  <c r="W971"/>
  <c r="Y949"/>
  <c r="X949"/>
  <c r="W949"/>
  <c r="Y948"/>
  <c r="X948"/>
  <c r="W948"/>
  <c r="Y947"/>
  <c r="X947"/>
  <c r="W947"/>
  <c r="Y990"/>
  <c r="X990"/>
  <c r="W990"/>
  <c r="Y1002"/>
  <c r="X1002"/>
  <c r="W1002"/>
  <c r="Y995"/>
  <c r="X995"/>
  <c r="W995"/>
  <c r="Y917"/>
  <c r="X917"/>
  <c r="W917"/>
  <c r="Y994"/>
  <c r="X994"/>
  <c r="W994"/>
  <c r="Y936"/>
  <c r="X936"/>
  <c r="W936"/>
  <c r="Y916"/>
  <c r="X916"/>
  <c r="W916"/>
  <c r="Y915"/>
  <c r="X915"/>
  <c r="W915"/>
  <c r="Y946"/>
  <c r="X946"/>
  <c r="W946"/>
  <c r="Y914"/>
  <c r="X914"/>
  <c r="W914"/>
  <c r="Y1001"/>
  <c r="X1001"/>
  <c r="W1001"/>
  <c r="Y970"/>
  <c r="X970"/>
  <c r="W970"/>
  <c r="Y969"/>
  <c r="X969"/>
  <c r="W969"/>
  <c r="Y913"/>
  <c r="X913"/>
  <c r="W913"/>
  <c r="Y945"/>
  <c r="X945"/>
  <c r="W945"/>
  <c r="Y1017"/>
  <c r="X1017"/>
  <c r="W1017"/>
  <c r="Y968"/>
  <c r="X968"/>
  <c r="W968"/>
  <c r="Y967"/>
  <c r="X967"/>
  <c r="W967"/>
  <c r="Y912"/>
  <c r="X912"/>
  <c r="W912"/>
  <c r="Y944"/>
  <c r="X944"/>
  <c r="W944"/>
  <c r="Y943"/>
  <c r="X943"/>
  <c r="W943"/>
  <c r="Y911"/>
  <c r="X911"/>
  <c r="W911"/>
  <c r="Y1000"/>
  <c r="X1000"/>
  <c r="W1000"/>
  <c r="Y932"/>
  <c r="X932"/>
  <c r="W932"/>
  <c r="Y989"/>
  <c r="X989"/>
  <c r="W989"/>
  <c r="Y988"/>
  <c r="X988"/>
  <c r="W988"/>
  <c r="Y987"/>
  <c r="X987"/>
  <c r="W987"/>
  <c r="Y910"/>
  <c r="X910"/>
  <c r="W910"/>
  <c r="Y1007"/>
  <c r="X1007"/>
  <c r="W1007"/>
  <c r="Y942"/>
  <c r="X942"/>
  <c r="W942"/>
  <c r="Y909"/>
  <c r="X909"/>
  <c r="W909"/>
  <c r="Y986"/>
  <c r="X986"/>
  <c r="W986"/>
  <c r="Y985"/>
  <c r="X985"/>
  <c r="W985"/>
  <c r="Y941"/>
  <c r="X941"/>
  <c r="W941"/>
  <c r="Y984"/>
  <c r="X984"/>
  <c r="W984"/>
  <c r="Y933"/>
  <c r="X933"/>
  <c r="W933"/>
  <c r="Y983"/>
  <c r="X983"/>
  <c r="W983"/>
  <c r="Y940"/>
  <c r="X940"/>
  <c r="W940"/>
  <c r="Y982"/>
  <c r="X982"/>
  <c r="W982"/>
  <c r="Y908"/>
  <c r="X908"/>
  <c r="W908"/>
  <c r="Y981"/>
  <c r="X981"/>
  <c r="W981"/>
  <c r="Y980"/>
  <c r="X980"/>
  <c r="W980"/>
  <c r="Y907"/>
  <c r="X907"/>
  <c r="W907"/>
  <c r="Y996"/>
  <c r="X996"/>
  <c r="W996"/>
  <c r="Y906"/>
  <c r="X906"/>
  <c r="W906"/>
  <c r="Y905"/>
  <c r="X905"/>
  <c r="W905"/>
  <c r="Y979"/>
  <c r="X979"/>
  <c r="W979"/>
  <c r="Y999"/>
  <c r="X999"/>
  <c r="W999"/>
  <c r="Y962"/>
  <c r="X962"/>
  <c r="W962"/>
  <c r="Y959"/>
  <c r="X959"/>
  <c r="W959"/>
  <c r="Y961"/>
  <c r="X961"/>
  <c r="W961"/>
  <c r="Y904"/>
  <c r="X904"/>
  <c r="W904"/>
  <c r="Y903"/>
  <c r="X903"/>
  <c r="W903"/>
  <c r="Y964"/>
  <c r="X964"/>
  <c r="W964"/>
  <c r="Y965"/>
  <c r="X965"/>
  <c r="W965"/>
  <c r="Y960"/>
  <c r="X960"/>
  <c r="W960"/>
  <c r="Y963"/>
  <c r="X963"/>
  <c r="W963"/>
  <c r="Y1008"/>
  <c r="X1008"/>
  <c r="W1008"/>
  <c r="Y939"/>
  <c r="X939"/>
  <c r="W939"/>
  <c r="Y1056"/>
  <c r="X1056"/>
  <c r="W1056"/>
  <c r="Y1038"/>
  <c r="X1038"/>
  <c r="W1038"/>
  <c r="Y1078"/>
  <c r="X1078"/>
  <c r="W1078"/>
  <c r="Y1047"/>
  <c r="X1047"/>
  <c r="W1047"/>
  <c r="Y1077"/>
  <c r="X1077"/>
  <c r="W1077"/>
  <c r="Y1046"/>
  <c r="X1046"/>
  <c r="W1046"/>
  <c r="Y1076"/>
  <c r="X1076"/>
  <c r="W1076"/>
  <c r="Y1082"/>
  <c r="X1082"/>
  <c r="W1082"/>
  <c r="Y1075"/>
  <c r="X1075"/>
  <c r="W1075"/>
  <c r="Y1055"/>
  <c r="X1055"/>
  <c r="W1055"/>
  <c r="Y1045"/>
  <c r="X1045"/>
  <c r="W1045"/>
  <c r="Y1037"/>
  <c r="X1037"/>
  <c r="W1037"/>
  <c r="Y1074"/>
  <c r="X1074"/>
  <c r="W1074"/>
  <c r="Y1054"/>
  <c r="X1054"/>
  <c r="W1054"/>
  <c r="Y1036"/>
  <c r="X1036"/>
  <c r="W1036"/>
  <c r="Y1073"/>
  <c r="X1073"/>
  <c r="W1073"/>
  <c r="Y1062"/>
  <c r="X1062"/>
  <c r="W1062"/>
  <c r="Y1044"/>
  <c r="X1044"/>
  <c r="W1044"/>
  <c r="Y1087"/>
  <c r="X1087"/>
  <c r="W1087"/>
  <c r="Y1053"/>
  <c r="X1053"/>
  <c r="W1053"/>
  <c r="Y1072"/>
  <c r="X1072"/>
  <c r="W1072"/>
  <c r="Y1035"/>
  <c r="X1035"/>
  <c r="W1035"/>
  <c r="Y1081"/>
  <c r="X1081"/>
  <c r="W1081"/>
  <c r="Y1052"/>
  <c r="X1052"/>
  <c r="W1052"/>
  <c r="Y1071"/>
  <c r="X1071"/>
  <c r="W1071"/>
  <c r="Y1070"/>
  <c r="X1070"/>
  <c r="W1070"/>
  <c r="Y1086"/>
  <c r="X1086"/>
  <c r="W1086"/>
  <c r="Y1080"/>
  <c r="X1080"/>
  <c r="W1080"/>
  <c r="Y1051"/>
  <c r="X1051"/>
  <c r="W1051"/>
  <c r="Y1069"/>
  <c r="X1069"/>
  <c r="W1069"/>
  <c r="Y1061"/>
  <c r="X1061"/>
  <c r="W1061"/>
  <c r="Y1043"/>
  <c r="X1043"/>
  <c r="W1043"/>
  <c r="Y1085"/>
  <c r="X1085"/>
  <c r="W1085"/>
  <c r="Y1034"/>
  <c r="X1034"/>
  <c r="W1034"/>
  <c r="Y1033"/>
  <c r="X1033"/>
  <c r="W1033"/>
  <c r="Y1079"/>
  <c r="X1079"/>
  <c r="W1079"/>
  <c r="Y1042"/>
  <c r="X1042"/>
  <c r="W1042"/>
  <c r="Y1060"/>
  <c r="X1060"/>
  <c r="W1060"/>
  <c r="Y1068"/>
  <c r="X1068"/>
  <c r="W1068"/>
  <c r="Y1032"/>
  <c r="X1032"/>
  <c r="W1032"/>
  <c r="Y1057"/>
  <c r="X1057"/>
  <c r="W1057"/>
  <c r="Y1050"/>
  <c r="X1050"/>
  <c r="W1050"/>
  <c r="Y1084"/>
  <c r="X1084"/>
  <c r="W1084"/>
  <c r="Y1031"/>
  <c r="X1031"/>
  <c r="W1031"/>
  <c r="Y1067"/>
  <c r="X1067"/>
  <c r="W1067"/>
  <c r="Y1059"/>
  <c r="X1059"/>
  <c r="W1059"/>
  <c r="Y1041"/>
  <c r="X1041"/>
  <c r="W1041"/>
  <c r="Y1083"/>
  <c r="X1083"/>
  <c r="W1083"/>
  <c r="Y1049"/>
  <c r="X1049"/>
  <c r="W1049"/>
  <c r="Y1066"/>
  <c r="X1066"/>
  <c r="W1066"/>
  <c r="Y1040"/>
  <c r="X1040"/>
  <c r="W1040"/>
  <c r="Y1065"/>
  <c r="X1065"/>
  <c r="W1065"/>
  <c r="Y1030"/>
  <c r="X1030"/>
  <c r="W1030"/>
  <c r="Y1048"/>
  <c r="X1048"/>
  <c r="W1048"/>
  <c r="Y1039"/>
  <c r="X1039"/>
  <c r="W1039"/>
  <c r="Y1029"/>
  <c r="X1029"/>
  <c r="W1029"/>
  <c r="Y1064"/>
  <c r="X1064"/>
  <c r="W1064"/>
  <c r="Y1058"/>
  <c r="X1058"/>
  <c r="W1058"/>
  <c r="Y1063"/>
  <c r="X1063"/>
  <c r="W1063"/>
  <c r="Y578"/>
  <c r="X578"/>
  <c r="W578"/>
  <c r="Y582"/>
  <c r="X582"/>
  <c r="W582"/>
  <c r="Y577"/>
  <c r="X577"/>
  <c r="W577"/>
  <c r="Y561"/>
  <c r="X561"/>
  <c r="W561"/>
  <c r="Y581"/>
  <c r="X581"/>
  <c r="W581"/>
  <c r="Y564"/>
  <c r="X564"/>
  <c r="W564"/>
  <c r="Y558"/>
  <c r="X558"/>
  <c r="W558"/>
  <c r="Y555"/>
  <c r="X555"/>
  <c r="W555"/>
  <c r="Y554"/>
  <c r="X554"/>
  <c r="W554"/>
  <c r="Y560"/>
  <c r="X560"/>
  <c r="W560"/>
  <c r="Y580"/>
  <c r="X580"/>
  <c r="W580"/>
  <c r="Y579"/>
  <c r="X579"/>
  <c r="W579"/>
  <c r="Y576"/>
  <c r="X576"/>
  <c r="W576"/>
  <c r="Y583"/>
  <c r="X583"/>
  <c r="W583"/>
  <c r="Y575"/>
  <c r="X575"/>
  <c r="W575"/>
  <c r="Y586"/>
  <c r="X586"/>
  <c r="W586"/>
  <c r="Y574"/>
  <c r="X574"/>
  <c r="W574"/>
  <c r="Y565"/>
  <c r="X565"/>
  <c r="W565"/>
  <c r="Y562"/>
  <c r="X562"/>
  <c r="W562"/>
  <c r="Y585"/>
  <c r="X585"/>
  <c r="W585"/>
  <c r="Y553"/>
  <c r="X553"/>
  <c r="W553"/>
  <c r="Y573"/>
  <c r="X573"/>
  <c r="W573"/>
  <c r="Y570"/>
  <c r="X570"/>
  <c r="W570"/>
  <c r="Y584"/>
  <c r="X584"/>
  <c r="W584"/>
  <c r="Y552"/>
  <c r="X552"/>
  <c r="W552"/>
  <c r="Y557"/>
  <c r="X557"/>
  <c r="W557"/>
  <c r="Y569"/>
  <c r="X569"/>
  <c r="W569"/>
  <c r="Y588"/>
  <c r="X588"/>
  <c r="W588"/>
  <c r="Y556"/>
  <c r="X556"/>
  <c r="W556"/>
  <c r="Y566"/>
  <c r="X566"/>
  <c r="W566"/>
  <c r="Y568"/>
  <c r="X568"/>
  <c r="W568"/>
  <c r="Y548"/>
  <c r="X548"/>
  <c r="W548"/>
  <c r="Y572"/>
  <c r="X572"/>
  <c r="W572"/>
  <c r="Y567"/>
  <c r="X567"/>
  <c r="W567"/>
  <c r="Y551"/>
  <c r="X551"/>
  <c r="W551"/>
  <c r="Y563"/>
  <c r="X563"/>
  <c r="W563"/>
  <c r="Y550"/>
  <c r="X550"/>
  <c r="W550"/>
  <c r="Y587"/>
  <c r="X587"/>
  <c r="W587"/>
  <c r="Y571"/>
  <c r="X571"/>
  <c r="W571"/>
  <c r="Y559"/>
  <c r="X559"/>
  <c r="W559"/>
  <c r="Y549"/>
  <c r="X549"/>
  <c r="W549"/>
  <c r="Y547"/>
  <c r="X547"/>
  <c r="W547"/>
  <c r="Y1149"/>
  <c r="X1149"/>
  <c r="W1149"/>
  <c r="Y1133"/>
  <c r="X1133"/>
  <c r="W1133"/>
  <c r="Y1140"/>
  <c r="X1140"/>
  <c r="W1140"/>
  <c r="Y1104"/>
  <c r="X1104"/>
  <c r="W1104"/>
  <c r="Y1103"/>
  <c r="X1103"/>
  <c r="W1103"/>
  <c r="Y1115"/>
  <c r="X1115"/>
  <c r="W1115"/>
  <c r="Y1096"/>
  <c r="X1096"/>
  <c r="W1096"/>
  <c r="Y1108"/>
  <c r="X1108"/>
  <c r="W1108"/>
  <c r="Y1114"/>
  <c r="X1114"/>
  <c r="W1114"/>
  <c r="Y1101"/>
  <c r="X1101"/>
  <c r="W1101"/>
  <c r="Y1127"/>
  <c r="X1127"/>
  <c r="W1127"/>
  <c r="Y1150"/>
  <c r="X1150"/>
  <c r="W1150"/>
  <c r="Y1148"/>
  <c r="X1148"/>
  <c r="W1148"/>
  <c r="Y1138"/>
  <c r="X1138"/>
  <c r="W1138"/>
  <c r="Y1126"/>
  <c r="X1126"/>
  <c r="W1126"/>
  <c r="Y1095"/>
  <c r="X1095"/>
  <c r="W1095"/>
  <c r="Y1100"/>
  <c r="X1100"/>
  <c r="W1100"/>
  <c r="Y1125"/>
  <c r="X1125"/>
  <c r="W1125"/>
  <c r="Y1147"/>
  <c r="X1147"/>
  <c r="W1147"/>
  <c r="Y1132"/>
  <c r="X1132"/>
  <c r="W1132"/>
  <c r="Y1137"/>
  <c r="X1137"/>
  <c r="W1137"/>
  <c r="Y1124"/>
  <c r="X1124"/>
  <c r="W1124"/>
  <c r="Y1113"/>
  <c r="X1113"/>
  <c r="W1113"/>
  <c r="Y1112"/>
  <c r="X1112"/>
  <c r="W1112"/>
  <c r="Y1105"/>
  <c r="X1105"/>
  <c r="W1105"/>
  <c r="Y1094"/>
  <c r="X1094"/>
  <c r="W1094"/>
  <c r="Y1106"/>
  <c r="X1106"/>
  <c r="W1106"/>
  <c r="Y1093"/>
  <c r="X1093"/>
  <c r="W1093"/>
  <c r="Y1092"/>
  <c r="X1092"/>
  <c r="W1092"/>
  <c r="Y1091"/>
  <c r="X1091"/>
  <c r="W1091"/>
  <c r="Y1090"/>
  <c r="X1090"/>
  <c r="W1090"/>
  <c r="Y1089"/>
  <c r="X1089"/>
  <c r="W1089"/>
  <c r="Y1102"/>
  <c r="X1102"/>
  <c r="W1102"/>
  <c r="Y1143"/>
  <c r="X1143"/>
  <c r="W1143"/>
  <c r="Y1151"/>
  <c r="X1151"/>
  <c r="W1151"/>
  <c r="Y1139"/>
  <c r="X1139"/>
  <c r="W1139"/>
  <c r="Y1117"/>
  <c r="X1117"/>
  <c r="W1117"/>
  <c r="Y1144"/>
  <c r="X1144"/>
  <c r="W1144"/>
  <c r="Y1088"/>
  <c r="X1088"/>
  <c r="W1088"/>
  <c r="Y1153"/>
  <c r="X1153"/>
  <c r="W1153"/>
  <c r="Y1128"/>
  <c r="X1128"/>
  <c r="W1128"/>
  <c r="Y1099"/>
  <c r="X1099"/>
  <c r="W1099"/>
  <c r="Y1123"/>
  <c r="X1123"/>
  <c r="W1123"/>
  <c r="Y1142"/>
  <c r="X1142"/>
  <c r="W1142"/>
  <c r="Y1131"/>
  <c r="X1131"/>
  <c r="W1131"/>
  <c r="Y1152"/>
  <c r="X1152"/>
  <c r="W1152"/>
  <c r="Y1136"/>
  <c r="X1136"/>
  <c r="W1136"/>
  <c r="Y1122"/>
  <c r="X1122"/>
  <c r="W1122"/>
  <c r="Y1110"/>
  <c r="X1110"/>
  <c r="W1110"/>
  <c r="Y1109"/>
  <c r="X1109"/>
  <c r="W1109"/>
  <c r="Y1107"/>
  <c r="X1107"/>
  <c r="W1107"/>
  <c r="Y1121"/>
  <c r="X1121"/>
  <c r="W1121"/>
  <c r="Y1098"/>
  <c r="X1098"/>
  <c r="W1098"/>
  <c r="Y1146"/>
  <c r="X1146"/>
  <c r="W1146"/>
  <c r="Y1120"/>
  <c r="X1120"/>
  <c r="W1120"/>
  <c r="Y1135"/>
  <c r="X1135"/>
  <c r="W1135"/>
  <c r="Y1130"/>
  <c r="X1130"/>
  <c r="W1130"/>
  <c r="Y1097"/>
  <c r="X1097"/>
  <c r="W1097"/>
  <c r="Y1119"/>
  <c r="X1119"/>
  <c r="W1119"/>
  <c r="Y1145"/>
  <c r="X1145"/>
  <c r="W1145"/>
  <c r="Y1118"/>
  <c r="X1118"/>
  <c r="W1118"/>
  <c r="Y1129"/>
  <c r="X1129"/>
  <c r="W1129"/>
  <c r="Y1134"/>
  <c r="X1134"/>
  <c r="W1134"/>
  <c r="Y1111"/>
  <c r="X1111"/>
  <c r="W1111"/>
  <c r="Y1116"/>
  <c r="X1116"/>
  <c r="W1116"/>
  <c r="Y1141"/>
  <c r="X1141"/>
  <c r="W1141"/>
  <c r="Y607"/>
  <c r="X607"/>
  <c r="W607"/>
  <c r="Y606"/>
  <c r="X606"/>
  <c r="W606"/>
  <c r="Y605"/>
  <c r="X605"/>
  <c r="W605"/>
  <c r="Y604"/>
  <c r="X604"/>
  <c r="W604"/>
  <c r="Y633"/>
  <c r="X633"/>
  <c r="W633"/>
  <c r="Y602"/>
  <c r="X602"/>
  <c r="W602"/>
  <c r="Y603"/>
  <c r="X603"/>
  <c r="W603"/>
  <c r="Y595"/>
  <c r="X595"/>
  <c r="W595"/>
  <c r="Y594"/>
  <c r="X594"/>
  <c r="W594"/>
  <c r="Y593"/>
  <c r="X593"/>
  <c r="W593"/>
  <c r="Y592"/>
  <c r="X592"/>
  <c r="W592"/>
  <c r="Y632"/>
  <c r="X632"/>
  <c r="W632"/>
  <c r="Y631"/>
  <c r="X631"/>
  <c r="W631"/>
  <c r="Y609"/>
  <c r="X609"/>
  <c r="W609"/>
  <c r="Y3"/>
  <c r="X3"/>
  <c r="AK5" s="1"/>
  <c r="W3"/>
  <c r="Y630"/>
  <c r="X630"/>
  <c r="W630"/>
  <c r="Y629"/>
  <c r="X629"/>
  <c r="W629"/>
  <c r="Y628"/>
  <c r="X628"/>
  <c r="W628"/>
  <c r="Y627"/>
  <c r="X627"/>
  <c r="W627"/>
  <c r="Y626"/>
  <c r="X626"/>
  <c r="W626"/>
  <c r="Y625"/>
  <c r="X625"/>
  <c r="W625"/>
  <c r="Y596"/>
  <c r="X596"/>
  <c r="W596"/>
  <c r="Y624"/>
  <c r="X624"/>
  <c r="W624"/>
  <c r="Y2"/>
  <c r="X2"/>
  <c r="W2"/>
  <c r="AK148" s="1"/>
  <c r="Y589"/>
  <c r="X589"/>
  <c r="W589"/>
  <c r="Y601"/>
  <c r="X601"/>
  <c r="W601"/>
  <c r="Y623"/>
  <c r="X623"/>
  <c r="W623"/>
  <c r="Y591"/>
  <c r="X591"/>
  <c r="W591"/>
  <c r="Y590"/>
  <c r="X590"/>
  <c r="W590"/>
  <c r="Y622"/>
  <c r="X622"/>
  <c r="W622"/>
  <c r="Y608"/>
  <c r="X608"/>
  <c r="W608"/>
  <c r="Y621"/>
  <c r="X621"/>
  <c r="W621"/>
  <c r="Y620"/>
  <c r="X620"/>
  <c r="W620"/>
  <c r="Y619"/>
  <c r="X619"/>
  <c r="W619"/>
  <c r="Y618"/>
  <c r="X618"/>
  <c r="W618"/>
  <c r="Y617"/>
  <c r="X617"/>
  <c r="W617"/>
  <c r="Y616"/>
  <c r="X616"/>
  <c r="W616"/>
  <c r="Y615"/>
  <c r="X615"/>
  <c r="W615"/>
  <c r="Y614"/>
  <c r="X614"/>
  <c r="W614"/>
  <c r="Y613"/>
  <c r="X613"/>
  <c r="W613"/>
  <c r="Y612"/>
  <c r="X612"/>
  <c r="W612"/>
  <c r="Y611"/>
  <c r="X611"/>
  <c r="W611"/>
  <c r="Y610"/>
  <c r="X610"/>
  <c r="W610"/>
  <c r="Y600"/>
  <c r="X600"/>
  <c r="W600"/>
  <c r="Y599"/>
  <c r="X599"/>
  <c r="W599"/>
  <c r="Y598"/>
  <c r="X598"/>
  <c r="W598"/>
  <c r="Y597"/>
  <c r="X597"/>
  <c r="AK4" s="1"/>
  <c r="W597"/>
  <c r="AK3"/>
  <c r="AK7"/>
  <c r="AK11"/>
  <c r="AK15"/>
  <c r="AK19"/>
  <c r="AK23"/>
  <c r="AK27"/>
  <c r="AK29"/>
  <c r="AK31"/>
  <c r="AK33"/>
  <c r="AK35"/>
  <c r="AK37"/>
  <c r="AK39"/>
  <c r="AK41"/>
  <c r="AK43"/>
  <c r="AK45"/>
  <c r="AK47"/>
  <c r="AK49"/>
  <c r="AK51"/>
  <c r="AK53"/>
  <c r="AK55"/>
  <c r="AK57"/>
  <c r="AK59"/>
  <c r="AK61"/>
  <c r="AK63"/>
  <c r="AK65"/>
  <c r="AK67"/>
  <c r="AK69"/>
  <c r="AK71"/>
  <c r="AK73"/>
  <c r="AK75"/>
  <c r="AK77"/>
  <c r="AK79"/>
  <c r="AK81"/>
  <c r="AK83"/>
  <c r="AK85"/>
  <c r="AK87"/>
  <c r="AK89"/>
  <c r="AK91"/>
  <c r="AK93"/>
  <c r="AK95"/>
  <c r="AK97"/>
  <c r="AK99"/>
  <c r="AK101"/>
  <c r="AK103"/>
  <c r="AK105"/>
  <c r="AK107"/>
  <c r="AK109"/>
  <c r="AK111"/>
  <c r="AK113"/>
  <c r="AK115"/>
  <c r="AK117"/>
  <c r="AK119"/>
  <c r="AK121"/>
  <c r="AK123"/>
  <c r="AK125"/>
  <c r="AK127"/>
  <c r="AK129"/>
  <c r="AK131"/>
  <c r="AK133"/>
  <c r="AK135"/>
  <c r="AK137"/>
  <c r="AK139"/>
  <c r="AK141"/>
  <c r="AK143"/>
  <c r="AK145"/>
  <c r="AK147"/>
  <c r="AK149"/>
  <c r="AK151"/>
  <c r="AK153"/>
  <c r="AK155"/>
  <c r="AK157"/>
  <c r="AK159"/>
  <c r="AK161"/>
  <c r="AK163"/>
  <c r="AK165"/>
  <c r="AK167"/>
  <c r="AK169"/>
  <c r="AK171"/>
  <c r="AK173"/>
  <c r="AK175"/>
  <c r="AK177"/>
  <c r="AK179"/>
  <c r="AK181"/>
  <c r="AK183"/>
  <c r="AK185"/>
  <c r="AK187"/>
  <c r="AK189"/>
  <c r="AK191"/>
  <c r="AK193"/>
  <c r="AK195"/>
  <c r="AK197"/>
  <c r="AK199"/>
  <c r="AK201"/>
  <c r="AK203"/>
  <c r="AK205"/>
  <c r="AK207"/>
  <c r="AK209"/>
  <c r="AK211"/>
  <c r="AK213"/>
  <c r="AK214"/>
  <c r="AK215"/>
  <c r="AK216"/>
  <c r="AK217"/>
  <c r="AK218"/>
  <c r="AK219"/>
  <c r="AK220"/>
  <c r="AK221"/>
  <c r="AK222"/>
  <c r="AK223"/>
  <c r="AK224"/>
  <c r="AK225"/>
  <c r="AK226"/>
  <c r="AK227"/>
  <c r="AK228"/>
  <c r="AK229"/>
  <c r="AK230"/>
  <c r="AK231"/>
  <c r="AK232"/>
  <c r="AK233"/>
  <c r="AK234"/>
  <c r="AK235"/>
  <c r="AK236"/>
  <c r="AK237"/>
  <c r="AK238"/>
  <c r="AK239"/>
  <c r="AK240"/>
  <c r="AK241"/>
  <c r="AK242"/>
  <c r="AK243"/>
  <c r="AK244"/>
  <c r="AK245"/>
  <c r="AK246"/>
  <c r="AK247"/>
  <c r="AK248"/>
  <c r="AK249"/>
  <c r="AK250"/>
  <c r="AK251"/>
  <c r="AK252"/>
  <c r="AK253"/>
  <c r="AK254"/>
  <c r="AK255"/>
  <c r="AK256"/>
  <c r="AK257"/>
  <c r="AK258"/>
  <c r="AK259"/>
  <c r="AK260"/>
  <c r="AK261"/>
  <c r="AK262"/>
  <c r="AK263"/>
  <c r="AK264"/>
  <c r="AK265"/>
  <c r="AK266"/>
  <c r="AK267"/>
  <c r="AK268"/>
  <c r="AK269"/>
  <c r="AK270"/>
  <c r="AK271"/>
  <c r="AK272"/>
  <c r="AK273"/>
  <c r="AK274"/>
  <c r="AK275"/>
  <c r="AK276"/>
  <c r="AK277"/>
  <c r="AK278"/>
  <c r="AK279"/>
  <c r="AK280"/>
  <c r="AK281"/>
  <c r="AK282"/>
  <c r="AK283"/>
  <c r="AK284"/>
  <c r="AK285"/>
  <c r="AK286"/>
  <c r="AK287"/>
  <c r="AK288"/>
  <c r="AK289"/>
  <c r="AK290"/>
  <c r="AK291"/>
  <c r="AK292"/>
  <c r="AK293"/>
  <c r="AK294"/>
  <c r="AK295"/>
  <c r="AK296"/>
  <c r="AK297"/>
  <c r="AK298"/>
  <c r="AK299"/>
  <c r="AK300"/>
  <c r="AK301"/>
  <c r="AK302"/>
  <c r="AK303"/>
  <c r="AK304"/>
  <c r="AK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2"/>
  <c r="AK212" l="1"/>
  <c r="AK210"/>
  <c r="AK208"/>
  <c r="AK206"/>
  <c r="AK204"/>
  <c r="AK202"/>
  <c r="AK200"/>
  <c r="AK198"/>
  <c r="AK196"/>
  <c r="AK194"/>
  <c r="AK192"/>
  <c r="AK190"/>
  <c r="AK188"/>
  <c r="AK186"/>
  <c r="AK184"/>
  <c r="AK182"/>
  <c r="AK180"/>
  <c r="AK178"/>
  <c r="AK176"/>
  <c r="AK174"/>
  <c r="AK172"/>
  <c r="AK170"/>
  <c r="AK168"/>
  <c r="AK166"/>
  <c r="AK164"/>
  <c r="AK162"/>
  <c r="AK160"/>
  <c r="AK158"/>
  <c r="AK156"/>
  <c r="AK154"/>
  <c r="AK152"/>
  <c r="AK150"/>
  <c r="AK146"/>
  <c r="AK144"/>
  <c r="AK142"/>
  <c r="AK140"/>
  <c r="AK138"/>
  <c r="AK136"/>
  <c r="AK134"/>
  <c r="AK132"/>
  <c r="AK130"/>
  <c r="AK128"/>
  <c r="AK126"/>
  <c r="AK124"/>
  <c r="AK122"/>
  <c r="AK120"/>
  <c r="AK118"/>
  <c r="AK116"/>
  <c r="AK114"/>
  <c r="AK112"/>
  <c r="AK110"/>
  <c r="AK108"/>
  <c r="AK106"/>
  <c r="AK104"/>
  <c r="AK102"/>
  <c r="AK100"/>
  <c r="AK98"/>
  <c r="AK96"/>
  <c r="AK94"/>
  <c r="AK92"/>
  <c r="AK90"/>
  <c r="AK88"/>
  <c r="AK86"/>
  <c r="AK84"/>
  <c r="AK82"/>
  <c r="AK80"/>
  <c r="AK78"/>
  <c r="AK76"/>
  <c r="AK74"/>
  <c r="AK72"/>
  <c r="AK70"/>
  <c r="AK68"/>
  <c r="AK66"/>
  <c r="AK64"/>
  <c r="AK62"/>
  <c r="AK60"/>
  <c r="AK58"/>
  <c r="AK56"/>
  <c r="AK54"/>
  <c r="AK52"/>
  <c r="AK50"/>
  <c r="AK48"/>
  <c r="AK46"/>
  <c r="AK44"/>
  <c r="AK42"/>
  <c r="AK40"/>
  <c r="AK38"/>
  <c r="AK36"/>
  <c r="AK34"/>
  <c r="AK32"/>
  <c r="AK30"/>
  <c r="AK28"/>
  <c r="AK25"/>
  <c r="AK21"/>
  <c r="AK17"/>
  <c r="AK13"/>
  <c r="AK9"/>
  <c r="AK26"/>
  <c r="AK24"/>
  <c r="AK22"/>
  <c r="AK20"/>
  <c r="AK18"/>
  <c r="AK16"/>
  <c r="AK14"/>
  <c r="AK12"/>
  <c r="AK10"/>
  <c r="AK8"/>
  <c r="AK6"/>
  <c r="AN304"/>
  <c r="AN303"/>
  <c r="AN302"/>
  <c r="AN301"/>
  <c r="AN300"/>
  <c r="AN299"/>
  <c r="AN298"/>
  <c r="AN297"/>
  <c r="AN295"/>
  <c r="AN294"/>
  <c r="AN293"/>
  <c r="AN292"/>
  <c r="AN291"/>
  <c r="AN290"/>
  <c r="AN289"/>
  <c r="AN288"/>
  <c r="AN287"/>
  <c r="AN286"/>
  <c r="AN285"/>
  <c r="AN283"/>
  <c r="AN282"/>
  <c r="AN280"/>
  <c r="AN279"/>
  <c r="AN278"/>
  <c r="AN277"/>
  <c r="AN276"/>
  <c r="AN275"/>
  <c r="AN274"/>
  <c r="AN273"/>
  <c r="AN272"/>
  <c r="AN271"/>
  <c r="AN270"/>
  <c r="AN269"/>
  <c r="AN268"/>
  <c r="AN267"/>
  <c r="AN266"/>
  <c r="AN265"/>
  <c r="AN263"/>
  <c r="AN262"/>
  <c r="AN259"/>
  <c r="AN257"/>
  <c r="AN256"/>
  <c r="AN255"/>
  <c r="AN254"/>
  <c r="AN252"/>
  <c r="AN250"/>
  <c r="AN249"/>
  <c r="AN248"/>
  <c r="AN247"/>
  <c r="AN246"/>
  <c r="AN245"/>
  <c r="AN244"/>
  <c r="AN242"/>
  <c r="AN241"/>
  <c r="AN239"/>
  <c r="AN238"/>
  <c r="AN237"/>
  <c r="AN236"/>
  <c r="AN235"/>
  <c r="AN231"/>
  <c r="AN230"/>
  <c r="AN229"/>
  <c r="AN228"/>
  <c r="AN227"/>
  <c r="AN226"/>
  <c r="AN225"/>
  <c r="AN224"/>
  <c r="AD89" s="1"/>
  <c r="AE89" s="1"/>
  <c r="AN223"/>
  <c r="AN222"/>
  <c r="AN221"/>
  <c r="AN220"/>
  <c r="AN219"/>
  <c r="AN218"/>
  <c r="AN217"/>
  <c r="AN216"/>
  <c r="AN215"/>
  <c r="AN214"/>
  <c r="AN213"/>
  <c r="AN212"/>
  <c r="AN211"/>
  <c r="AN210"/>
  <c r="AN208"/>
  <c r="AN207"/>
  <c r="AN206"/>
  <c r="AN203"/>
  <c r="AN201"/>
  <c r="AN200"/>
  <c r="AN199"/>
  <c r="AN198"/>
  <c r="AN197"/>
  <c r="AN196"/>
  <c r="AD72" s="1"/>
  <c r="AE72" s="1"/>
  <c r="AN194"/>
  <c r="AN191"/>
  <c r="AN190"/>
  <c r="AN188"/>
  <c r="AN187"/>
  <c r="AN186"/>
  <c r="AN185"/>
  <c r="AN183"/>
  <c r="AN182"/>
  <c r="AN180"/>
  <c r="AN178"/>
  <c r="AN177"/>
  <c r="AN176"/>
  <c r="AN175"/>
  <c r="AN174"/>
  <c r="AN173"/>
  <c r="AC71" s="1"/>
  <c r="AN172"/>
  <c r="AN170"/>
  <c r="AN169"/>
  <c r="AN168"/>
  <c r="AC65" s="1"/>
  <c r="AN167"/>
  <c r="AN166"/>
  <c r="AN165"/>
  <c r="AN164"/>
  <c r="AN163"/>
  <c r="AN162"/>
  <c r="AN161"/>
  <c r="AN160"/>
  <c r="AC64" s="1"/>
  <c r="AN159"/>
  <c r="AN158"/>
  <c r="AN157"/>
  <c r="AN156"/>
  <c r="AN155"/>
  <c r="AN154"/>
  <c r="AN153"/>
  <c r="AN152"/>
  <c r="AN151"/>
  <c r="AN150"/>
  <c r="AN149"/>
  <c r="AN148"/>
  <c r="AN147"/>
  <c r="AN145"/>
  <c r="AN144"/>
  <c r="AN143"/>
  <c r="AN142"/>
  <c r="AN141"/>
  <c r="AN140"/>
  <c r="AN139"/>
  <c r="AN138"/>
  <c r="AN137"/>
  <c r="AN136"/>
  <c r="AN135"/>
  <c r="AD70" s="1"/>
  <c r="AE70" s="1"/>
  <c r="AN134"/>
  <c r="AN133"/>
  <c r="AD63" s="1"/>
  <c r="AE63" s="1"/>
  <c r="AN132"/>
  <c r="AN131"/>
  <c r="AN130"/>
  <c r="AN129"/>
  <c r="AC69" s="1"/>
  <c r="AN127"/>
  <c r="AN126"/>
  <c r="AN125"/>
  <c r="AN124"/>
  <c r="AN123"/>
  <c r="AN120"/>
  <c r="AN119"/>
  <c r="AN117"/>
  <c r="AN116"/>
  <c r="AN115"/>
  <c r="AN114"/>
  <c r="AN113"/>
  <c r="AN112"/>
  <c r="AN111"/>
  <c r="AN110"/>
  <c r="AN109"/>
  <c r="AC62" s="1"/>
  <c r="AN108"/>
  <c r="AN107"/>
  <c r="AN105"/>
  <c r="AN104"/>
  <c r="AN103"/>
  <c r="AN102"/>
  <c r="AN101"/>
  <c r="AN100"/>
  <c r="AN99"/>
  <c r="AN98"/>
  <c r="AD61" s="1"/>
  <c r="AE61" s="1"/>
  <c r="AN97"/>
  <c r="AN95"/>
  <c r="AN94"/>
  <c r="AN93"/>
  <c r="AN91"/>
  <c r="AC89"/>
  <c r="AN85"/>
  <c r="AD85"/>
  <c r="AE85" s="1"/>
  <c r="AC85"/>
  <c r="AN84"/>
  <c r="AN82"/>
  <c r="AN81"/>
  <c r="AN80"/>
  <c r="AN79"/>
  <c r="AN78"/>
  <c r="AN77"/>
  <c r="AN75"/>
  <c r="AN74"/>
  <c r="AD74"/>
  <c r="AE74" s="1"/>
  <c r="AC74"/>
  <c r="AN73"/>
  <c r="AD73"/>
  <c r="AE73" s="1"/>
  <c r="AC73"/>
  <c r="AN72"/>
  <c r="AN71"/>
  <c r="AN70"/>
  <c r="AN69"/>
  <c r="AN68"/>
  <c r="AD68"/>
  <c r="AE68" s="1"/>
  <c r="AC68"/>
  <c r="AN67"/>
  <c r="AD67"/>
  <c r="AE67" s="1"/>
  <c r="AC67"/>
  <c r="AN66"/>
  <c r="AN65"/>
  <c r="AD65"/>
  <c r="AE65" s="1"/>
  <c r="AN63"/>
  <c r="AN62"/>
  <c r="AN61"/>
  <c r="AN60"/>
  <c r="AD60"/>
  <c r="AE60" s="1"/>
  <c r="AC60"/>
  <c r="AN59"/>
  <c r="AN58"/>
  <c r="AD58"/>
  <c r="AE58" s="1"/>
  <c r="AC58"/>
  <c r="AN57"/>
  <c r="AN56"/>
  <c r="AN55"/>
  <c r="AD55"/>
  <c r="AE55" s="1"/>
  <c r="AC55"/>
  <c r="AN54"/>
  <c r="AN53"/>
  <c r="AD53"/>
  <c r="AE53" s="1"/>
  <c r="AC53"/>
  <c r="AN52"/>
  <c r="AN51"/>
  <c r="AD51"/>
  <c r="AE51" s="1"/>
  <c r="AC51"/>
  <c r="AN50"/>
  <c r="AD50"/>
  <c r="AE50" s="1"/>
  <c r="AC50"/>
  <c r="AN49"/>
  <c r="AN48"/>
  <c r="AN47"/>
  <c r="AD47"/>
  <c r="AE47" s="1"/>
  <c r="AC47"/>
  <c r="AN46"/>
  <c r="AD46"/>
  <c r="AE46" s="1"/>
  <c r="AC46"/>
  <c r="AN45"/>
  <c r="AD45"/>
  <c r="AE45" s="1"/>
  <c r="AC45"/>
  <c r="AN44"/>
  <c r="AD44"/>
  <c r="AE44" s="1"/>
  <c r="AC44"/>
  <c r="AN43"/>
  <c r="AD43"/>
  <c r="AE43" s="1"/>
  <c r="AC43"/>
  <c r="AN42"/>
  <c r="AD42"/>
  <c r="AE42" s="1"/>
  <c r="AC42"/>
  <c r="AN41"/>
  <c r="AN40"/>
  <c r="AD40"/>
  <c r="AE40" s="1"/>
  <c r="AC40"/>
  <c r="AN39"/>
  <c r="AN38"/>
  <c r="AN37"/>
  <c r="AD37"/>
  <c r="AE37" s="1"/>
  <c r="AC37"/>
  <c r="AN36"/>
  <c r="AD36"/>
  <c r="AE36" s="1"/>
  <c r="AC36"/>
  <c r="AN35"/>
  <c r="AN34"/>
  <c r="AN33"/>
  <c r="AD33"/>
  <c r="AE33" s="1"/>
  <c r="AC33"/>
  <c r="AN32"/>
  <c r="AD32"/>
  <c r="AE32" s="1"/>
  <c r="AN31"/>
  <c r="AN30"/>
  <c r="AN29"/>
  <c r="AD27"/>
  <c r="AE27" s="1"/>
  <c r="AC27"/>
  <c r="AN26"/>
  <c r="AN24"/>
  <c r="AD24"/>
  <c r="AE24" s="1"/>
  <c r="AC24"/>
  <c r="AN23"/>
  <c r="AN22"/>
  <c r="AN21"/>
  <c r="AD21"/>
  <c r="AE21" s="1"/>
  <c r="AC21"/>
  <c r="AN20"/>
  <c r="AD20"/>
  <c r="AE20" s="1"/>
  <c r="AC20"/>
  <c r="AN19"/>
  <c r="AN18"/>
  <c r="AN17"/>
  <c r="AD17"/>
  <c r="AE17" s="1"/>
  <c r="AC17"/>
  <c r="AD16"/>
  <c r="AE16" s="1"/>
  <c r="AC16"/>
  <c r="AN14"/>
  <c r="AN13"/>
  <c r="AN11"/>
  <c r="AN10"/>
  <c r="AN9"/>
  <c r="AD9"/>
  <c r="AE9" s="1"/>
  <c r="AC9"/>
  <c r="AN8"/>
  <c r="AD7"/>
  <c r="AE7" s="1"/>
  <c r="AC7"/>
  <c r="AN6"/>
  <c r="AN5"/>
  <c r="AC5"/>
  <c r="AN4"/>
  <c r="AN3"/>
  <c r="AN2"/>
  <c r="W3" i="20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825"/>
  <c r="W826"/>
  <c r="W827"/>
  <c r="W828"/>
  <c r="W829"/>
  <c r="W830"/>
  <c r="W831"/>
  <c r="W832"/>
  <c r="W833"/>
  <c r="W834"/>
  <c r="W835"/>
  <c r="W836"/>
  <c r="W837"/>
  <c r="W838"/>
  <c r="W839"/>
  <c r="W840"/>
  <c r="W841"/>
  <c r="W842"/>
  <c r="W843"/>
  <c r="W844"/>
  <c r="W845"/>
  <c r="W846"/>
  <c r="W847"/>
  <c r="W848"/>
  <c r="W849"/>
  <c r="W850"/>
  <c r="W851"/>
  <c r="W852"/>
  <c r="W853"/>
  <c r="W854"/>
  <c r="W855"/>
  <c r="W856"/>
  <c r="W857"/>
  <c r="W858"/>
  <c r="W859"/>
  <c r="W860"/>
  <c r="W861"/>
  <c r="W862"/>
  <c r="W863"/>
  <c r="W864"/>
  <c r="W865"/>
  <c r="W866"/>
  <c r="W867"/>
  <c r="W868"/>
  <c r="W869"/>
  <c r="W870"/>
  <c r="W871"/>
  <c r="W872"/>
  <c r="W873"/>
  <c r="W874"/>
  <c r="W875"/>
  <c r="W876"/>
  <c r="W877"/>
  <c r="W878"/>
  <c r="W879"/>
  <c r="W880"/>
  <c r="W881"/>
  <c r="W882"/>
  <c r="W883"/>
  <c r="W884"/>
  <c r="W885"/>
  <c r="W886"/>
  <c r="W887"/>
  <c r="W888"/>
  <c r="W889"/>
  <c r="W890"/>
  <c r="W891"/>
  <c r="W892"/>
  <c r="W893"/>
  <c r="W894"/>
  <c r="W895"/>
  <c r="W896"/>
  <c r="W897"/>
  <c r="W898"/>
  <c r="W899"/>
  <c r="W900"/>
  <c r="W901"/>
  <c r="W902"/>
  <c r="W903"/>
  <c r="W904"/>
  <c r="W905"/>
  <c r="W906"/>
  <c r="W907"/>
  <c r="W908"/>
  <c r="W909"/>
  <c r="W910"/>
  <c r="W911"/>
  <c r="W912"/>
  <c r="W913"/>
  <c r="W914"/>
  <c r="W915"/>
  <c r="W916"/>
  <c r="W917"/>
  <c r="W918"/>
  <c r="W919"/>
  <c r="W920"/>
  <c r="W921"/>
  <c r="W922"/>
  <c r="W923"/>
  <c r="W924"/>
  <c r="W925"/>
  <c r="W926"/>
  <c r="W927"/>
  <c r="W928"/>
  <c r="W929"/>
  <c r="W930"/>
  <c r="W931"/>
  <c r="W932"/>
  <c r="W933"/>
  <c r="W934"/>
  <c r="W935"/>
  <c r="W936"/>
  <c r="W937"/>
  <c r="W938"/>
  <c r="W939"/>
  <c r="W940"/>
  <c r="W941"/>
  <c r="W942"/>
  <c r="W943"/>
  <c r="W944"/>
  <c r="W945"/>
  <c r="W946"/>
  <c r="W947"/>
  <c r="W948"/>
  <c r="W949"/>
  <c r="W950"/>
  <c r="W951"/>
  <c r="W952"/>
  <c r="W953"/>
  <c r="W954"/>
  <c r="W955"/>
  <c r="W956"/>
  <c r="W957"/>
  <c r="W958"/>
  <c r="W959"/>
  <c r="W960"/>
  <c r="W961"/>
  <c r="W962"/>
  <c r="W963"/>
  <c r="W964"/>
  <c r="W965"/>
  <c r="W966"/>
  <c r="W967"/>
  <c r="W968"/>
  <c r="W969"/>
  <c r="W970"/>
  <c r="W971"/>
  <c r="W972"/>
  <c r="W973"/>
  <c r="W974"/>
  <c r="W975"/>
  <c r="W976"/>
  <c r="W977"/>
  <c r="W978"/>
  <c r="W979"/>
  <c r="W980"/>
  <c r="W981"/>
  <c r="W982"/>
  <c r="W983"/>
  <c r="W984"/>
  <c r="W985"/>
  <c r="W986"/>
  <c r="W987"/>
  <c r="W988"/>
  <c r="W989"/>
  <c r="W990"/>
  <c r="W991"/>
  <c r="W992"/>
  <c r="W993"/>
  <c r="W994"/>
  <c r="W995"/>
  <c r="W996"/>
  <c r="W997"/>
  <c r="W998"/>
  <c r="W999"/>
  <c r="W1000"/>
  <c r="W1001"/>
  <c r="W1002"/>
  <c r="W1003"/>
  <c r="W1004"/>
  <c r="W1005"/>
  <c r="W1006"/>
  <c r="W1007"/>
  <c r="W1008"/>
  <c r="W1009"/>
  <c r="W1010"/>
  <c r="W1011"/>
  <c r="W1012"/>
  <c r="W1013"/>
  <c r="W1014"/>
  <c r="W1015"/>
  <c r="W1016"/>
  <c r="W1017"/>
  <c r="W1018"/>
  <c r="W1019"/>
  <c r="W1020"/>
  <c r="W1021"/>
  <c r="W1022"/>
  <c r="W1023"/>
  <c r="W1024"/>
  <c r="W1025"/>
  <c r="W1026"/>
  <c r="W1027"/>
  <c r="W1028"/>
  <c r="W1029"/>
  <c r="W1030"/>
  <c r="W1031"/>
  <c r="W1032"/>
  <c r="W1033"/>
  <c r="W1034"/>
  <c r="W1035"/>
  <c r="W1036"/>
  <c r="W1037"/>
  <c r="W1038"/>
  <c r="W1039"/>
  <c r="W1040"/>
  <c r="W1041"/>
  <c r="W1042"/>
  <c r="W1043"/>
  <c r="W1044"/>
  <c r="W1045"/>
  <c r="W1046"/>
  <c r="W1047"/>
  <c r="W1048"/>
  <c r="W1049"/>
  <c r="W1050"/>
  <c r="W1051"/>
  <c r="W1052"/>
  <c r="W1053"/>
  <c r="W1054"/>
  <c r="W1055"/>
  <c r="W1056"/>
  <c r="W1057"/>
  <c r="W1058"/>
  <c r="W1059"/>
  <c r="W1060"/>
  <c r="W1061"/>
  <c r="W1062"/>
  <c r="W1063"/>
  <c r="W1064"/>
  <c r="W1065"/>
  <c r="W1066"/>
  <c r="W1067"/>
  <c r="W1068"/>
  <c r="W1069"/>
  <c r="W1070"/>
  <c r="W1071"/>
  <c r="W1072"/>
  <c r="W1073"/>
  <c r="W1074"/>
  <c r="W1075"/>
  <c r="W1076"/>
  <c r="W1077"/>
  <c r="W1078"/>
  <c r="W1079"/>
  <c r="W1080"/>
  <c r="W1081"/>
  <c r="W1082"/>
  <c r="W1083"/>
  <c r="W1084"/>
  <c r="W1085"/>
  <c r="W1086"/>
  <c r="W1087"/>
  <c r="W1088"/>
  <c r="W1089"/>
  <c r="W1090"/>
  <c r="W1091"/>
  <c r="W1092"/>
  <c r="W1093"/>
  <c r="W1094"/>
  <c r="W1095"/>
  <c r="W1096"/>
  <c r="W1097"/>
  <c r="W1098"/>
  <c r="W1099"/>
  <c r="W1100"/>
  <c r="W1101"/>
  <c r="W1102"/>
  <c r="W1103"/>
  <c r="W1104"/>
  <c r="W1105"/>
  <c r="W1106"/>
  <c r="W1107"/>
  <c r="W1108"/>
  <c r="W1109"/>
  <c r="W1110"/>
  <c r="W1111"/>
  <c r="W1112"/>
  <c r="W1113"/>
  <c r="W1114"/>
  <c r="W1115"/>
  <c r="W1116"/>
  <c r="W1117"/>
  <c r="W1118"/>
  <c r="W1119"/>
  <c r="W1120"/>
  <c r="W1121"/>
  <c r="W1122"/>
  <c r="W1123"/>
  <c r="W1124"/>
  <c r="W1125"/>
  <c r="W1126"/>
  <c r="W1127"/>
  <c r="W1128"/>
  <c r="W1129"/>
  <c r="W1130"/>
  <c r="W1131"/>
  <c r="W1132"/>
  <c r="W1133"/>
  <c r="W1134"/>
  <c r="W1135"/>
  <c r="W1136"/>
  <c r="W1137"/>
  <c r="W1138"/>
  <c r="W1139"/>
  <c r="W1140"/>
  <c r="W1141"/>
  <c r="W1142"/>
  <c r="W1143"/>
  <c r="W1144"/>
  <c r="W1145"/>
  <c r="W1146"/>
  <c r="W1147"/>
  <c r="W1148"/>
  <c r="W1149"/>
  <c r="W1150"/>
  <c r="W1151"/>
  <c r="W1152"/>
  <c r="W1153"/>
  <c r="W2"/>
  <c r="X1149"/>
  <c r="Y1149"/>
  <c r="X1150"/>
  <c r="Y1150"/>
  <c r="X1151"/>
  <c r="Y1151"/>
  <c r="X1152"/>
  <c r="Y1152"/>
  <c r="X1153"/>
  <c r="Y1153"/>
  <c r="AC31" i="23" l="1"/>
  <c r="AD5"/>
  <c r="AE5" s="1"/>
  <c r="AC59"/>
  <c r="AC32"/>
  <c r="AC61"/>
  <c r="AD62"/>
  <c r="AE62" s="1"/>
  <c r="AC63"/>
  <c r="AD64"/>
  <c r="AE64" s="1"/>
  <c r="AD69"/>
  <c r="AE69" s="1"/>
  <c r="AC70"/>
  <c r="AD71"/>
  <c r="AE71" s="1"/>
  <c r="AC72"/>
  <c r="AD31"/>
  <c r="AE31" s="1"/>
  <c r="AN16"/>
  <c r="AN7"/>
  <c r="AD30" s="1"/>
  <c r="AD59"/>
  <c r="AE59" s="1"/>
  <c r="AC30"/>
  <c r="AN64"/>
  <c r="AN296"/>
  <c r="AN284"/>
  <c r="AN264"/>
  <c r="AN260"/>
  <c r="AN240"/>
  <c r="AN232"/>
  <c r="AN192"/>
  <c r="AN184"/>
  <c r="AN146"/>
  <c r="AN281"/>
  <c r="AN261"/>
  <c r="AN253"/>
  <c r="AN251"/>
  <c r="AN243"/>
  <c r="AN233"/>
  <c r="AN209"/>
  <c r="AN205"/>
  <c r="AN195"/>
  <c r="AN193"/>
  <c r="AN181"/>
  <c r="AN179"/>
  <c r="AN171"/>
  <c r="AN128"/>
  <c r="AN118"/>
  <c r="AN106"/>
  <c r="AN96"/>
  <c r="AN92"/>
  <c r="AN76"/>
  <c r="AN121"/>
  <c r="AN90"/>
  <c r="AN89"/>
  <c r="AD86" s="1"/>
  <c r="AN88"/>
  <c r="AN87"/>
  <c r="AN86"/>
  <c r="AD90" s="1"/>
  <c r="AN83"/>
  <c r="AC90"/>
  <c r="AC88"/>
  <c r="AD88"/>
  <c r="AE88" s="1"/>
  <c r="AC86"/>
  <c r="AN12"/>
  <c r="AN15"/>
  <c r="AN25"/>
  <c r="AN27"/>
  <c r="AN28"/>
  <c r="X997" i="20"/>
  <c r="Y997"/>
  <c r="X998"/>
  <c r="Y998"/>
  <c r="X999"/>
  <c r="Y999"/>
  <c r="X1000"/>
  <c r="Y1000"/>
  <c r="X1001"/>
  <c r="Y1001"/>
  <c r="X1002"/>
  <c r="Y1002"/>
  <c r="X1003"/>
  <c r="Y1003"/>
  <c r="X1004"/>
  <c r="Y1004"/>
  <c r="X1005"/>
  <c r="Y1005"/>
  <c r="X1006"/>
  <c r="Y1006"/>
  <c r="X1007"/>
  <c r="Y1007"/>
  <c r="X1008"/>
  <c r="Y1008"/>
  <c r="X1009"/>
  <c r="Y1009"/>
  <c r="X1010"/>
  <c r="Y1010"/>
  <c r="X1011"/>
  <c r="Y1011"/>
  <c r="X1012"/>
  <c r="Y1012"/>
  <c r="X1013"/>
  <c r="Y1013"/>
  <c r="X1014"/>
  <c r="Y1014"/>
  <c r="X1015"/>
  <c r="Y1015"/>
  <c r="X1016"/>
  <c r="Y1016"/>
  <c r="X1017"/>
  <c r="Y1017"/>
  <c r="X1018"/>
  <c r="Y1018"/>
  <c r="X1019"/>
  <c r="Y1019"/>
  <c r="X1020"/>
  <c r="Y1020"/>
  <c r="X1021"/>
  <c r="Y1021"/>
  <c r="X1022"/>
  <c r="Y1022"/>
  <c r="X1023"/>
  <c r="Y1023"/>
  <c r="X1024"/>
  <c r="Y1024"/>
  <c r="X1025"/>
  <c r="Y1025"/>
  <c r="X1026"/>
  <c r="Y1026"/>
  <c r="X1027"/>
  <c r="Y1027"/>
  <c r="X1028"/>
  <c r="Y1028"/>
  <c r="X1029"/>
  <c r="Y1029"/>
  <c r="X1030"/>
  <c r="Y1030"/>
  <c r="X1031"/>
  <c r="Y1031"/>
  <c r="X1032"/>
  <c r="Y1032"/>
  <c r="X1033"/>
  <c r="Y1033"/>
  <c r="X1034"/>
  <c r="Y1034"/>
  <c r="X1035"/>
  <c r="Y1035"/>
  <c r="X1036"/>
  <c r="Y1036"/>
  <c r="X1037"/>
  <c r="Y1037"/>
  <c r="X1038"/>
  <c r="Y1038"/>
  <c r="X1039"/>
  <c r="Y1039"/>
  <c r="X1040"/>
  <c r="Y1040"/>
  <c r="X1041"/>
  <c r="Y1041"/>
  <c r="X1042"/>
  <c r="Y1042"/>
  <c r="X1043"/>
  <c r="Y1043"/>
  <c r="X1044"/>
  <c r="Y1044"/>
  <c r="X1045"/>
  <c r="Y1045"/>
  <c r="X1046"/>
  <c r="Y1046"/>
  <c r="X1047"/>
  <c r="Y1047"/>
  <c r="X1048"/>
  <c r="Y1048"/>
  <c r="X1049"/>
  <c r="Y1049"/>
  <c r="X1050"/>
  <c r="Y1050"/>
  <c r="X1051"/>
  <c r="Y1051"/>
  <c r="X1052"/>
  <c r="Y1052"/>
  <c r="X1053"/>
  <c r="Y1053"/>
  <c r="X1054"/>
  <c r="Y1054"/>
  <c r="X1055"/>
  <c r="Y1055"/>
  <c r="X1056"/>
  <c r="Y1056"/>
  <c r="X1057"/>
  <c r="Y1057"/>
  <c r="X1058"/>
  <c r="Y1058"/>
  <c r="X1059"/>
  <c r="Y1059"/>
  <c r="X1060"/>
  <c r="Y1060"/>
  <c r="X1061"/>
  <c r="Y1061"/>
  <c r="X1062"/>
  <c r="Y1062"/>
  <c r="X1063"/>
  <c r="Y1063"/>
  <c r="X1064"/>
  <c r="Y1064"/>
  <c r="X1065"/>
  <c r="Y1065"/>
  <c r="X1066"/>
  <c r="Y1066"/>
  <c r="X1067"/>
  <c r="Y1067"/>
  <c r="X1068"/>
  <c r="Y1068"/>
  <c r="X1069"/>
  <c r="Y1069"/>
  <c r="X1070"/>
  <c r="Y1070"/>
  <c r="X1071"/>
  <c r="Y1071"/>
  <c r="X1072"/>
  <c r="Y1072"/>
  <c r="X1073"/>
  <c r="Y1073"/>
  <c r="X1074"/>
  <c r="Y1074"/>
  <c r="X1075"/>
  <c r="Y1075"/>
  <c r="X1076"/>
  <c r="Y1076"/>
  <c r="X1077"/>
  <c r="Y1077"/>
  <c r="X1078"/>
  <c r="Y1078"/>
  <c r="X1079"/>
  <c r="Y1079"/>
  <c r="X1080"/>
  <c r="Y1080"/>
  <c r="X1081"/>
  <c r="Y1081"/>
  <c r="X1082"/>
  <c r="Y1082"/>
  <c r="X1083"/>
  <c r="Y1083"/>
  <c r="X1084"/>
  <c r="Y1084"/>
  <c r="X1085"/>
  <c r="Y1085"/>
  <c r="X1086"/>
  <c r="Y1086"/>
  <c r="X1087"/>
  <c r="Y1087"/>
  <c r="X1088"/>
  <c r="Y1088"/>
  <c r="X1089"/>
  <c r="Y1089"/>
  <c r="X1090"/>
  <c r="Y1090"/>
  <c r="X1091"/>
  <c r="Y1091"/>
  <c r="X1092"/>
  <c r="Y1092"/>
  <c r="X1093"/>
  <c r="Y1093"/>
  <c r="X1094"/>
  <c r="Y1094"/>
  <c r="X1095"/>
  <c r="Y1095"/>
  <c r="X1096"/>
  <c r="Y1096"/>
  <c r="X1097"/>
  <c r="Y1097"/>
  <c r="X1098"/>
  <c r="Y1098"/>
  <c r="X1099"/>
  <c r="Y1099"/>
  <c r="X1100"/>
  <c r="Y1100"/>
  <c r="X1101"/>
  <c r="Y1101"/>
  <c r="X1102"/>
  <c r="Y1102"/>
  <c r="X1103"/>
  <c r="Y1103"/>
  <c r="X1104"/>
  <c r="Y1104"/>
  <c r="X1105"/>
  <c r="Y1105"/>
  <c r="X1106"/>
  <c r="Y1106"/>
  <c r="X1107"/>
  <c r="Y1107"/>
  <c r="X1108"/>
  <c r="Y1108"/>
  <c r="X1109"/>
  <c r="Y1109"/>
  <c r="X1110"/>
  <c r="Y1110"/>
  <c r="X1111"/>
  <c r="Y1111"/>
  <c r="X1112"/>
  <c r="Y1112"/>
  <c r="X1113"/>
  <c r="Y1113"/>
  <c r="X1114"/>
  <c r="Y1114"/>
  <c r="X1115"/>
  <c r="Y1115"/>
  <c r="X1116"/>
  <c r="Y1116"/>
  <c r="X1117"/>
  <c r="Y1117"/>
  <c r="X1118"/>
  <c r="Y1118"/>
  <c r="X1119"/>
  <c r="Y1119"/>
  <c r="X1120"/>
  <c r="Y1120"/>
  <c r="X1121"/>
  <c r="Y1121"/>
  <c r="X1122"/>
  <c r="Y1122"/>
  <c r="X1123"/>
  <c r="Y1123"/>
  <c r="X1124"/>
  <c r="Y1124"/>
  <c r="X1125"/>
  <c r="Y1125"/>
  <c r="X1126"/>
  <c r="Y1126"/>
  <c r="X1127"/>
  <c r="Y1127"/>
  <c r="X1128"/>
  <c r="Y1128"/>
  <c r="X1129"/>
  <c r="Y1129"/>
  <c r="X1130"/>
  <c r="Y1130"/>
  <c r="X1131"/>
  <c r="Y1131"/>
  <c r="X1132"/>
  <c r="Y1132"/>
  <c r="X1133"/>
  <c r="Y1133"/>
  <c r="X1134"/>
  <c r="Y1134"/>
  <c r="X1135"/>
  <c r="Y1135"/>
  <c r="X1136"/>
  <c r="Y1136"/>
  <c r="X1137"/>
  <c r="Y1137"/>
  <c r="X1138"/>
  <c r="Y1138"/>
  <c r="X1139"/>
  <c r="Y1139"/>
  <c r="X1140"/>
  <c r="Y1140"/>
  <c r="X1141"/>
  <c r="Y1141"/>
  <c r="X1142"/>
  <c r="Y1142"/>
  <c r="X1143"/>
  <c r="Y1143"/>
  <c r="X1144"/>
  <c r="Y1144"/>
  <c r="X1145"/>
  <c r="Y1145"/>
  <c r="X1146"/>
  <c r="Y1146"/>
  <c r="X1147"/>
  <c r="Y1147"/>
  <c r="X1148"/>
  <c r="Y1148"/>
  <c r="X958"/>
  <c r="Y958"/>
  <c r="X959"/>
  <c r="Y959"/>
  <c r="X960"/>
  <c r="Y960"/>
  <c r="X961"/>
  <c r="Y961"/>
  <c r="X962"/>
  <c r="Y962"/>
  <c r="X963"/>
  <c r="Y963"/>
  <c r="X964"/>
  <c r="Y964"/>
  <c r="X965"/>
  <c r="Y965"/>
  <c r="X966"/>
  <c r="Y966"/>
  <c r="X967"/>
  <c r="Y967"/>
  <c r="X968"/>
  <c r="Y968"/>
  <c r="X969"/>
  <c r="Y969"/>
  <c r="X970"/>
  <c r="Y970"/>
  <c r="X971"/>
  <c r="Y971"/>
  <c r="X972"/>
  <c r="Y972"/>
  <c r="X973"/>
  <c r="Y973"/>
  <c r="X974"/>
  <c r="Y974"/>
  <c r="X975"/>
  <c r="Y975"/>
  <c r="X976"/>
  <c r="Y976"/>
  <c r="X977"/>
  <c r="Y977"/>
  <c r="X978"/>
  <c r="Y978"/>
  <c r="X979"/>
  <c r="Y979"/>
  <c r="X980"/>
  <c r="Y980"/>
  <c r="X981"/>
  <c r="Y981"/>
  <c r="X982"/>
  <c r="Y982"/>
  <c r="X983"/>
  <c r="Y983"/>
  <c r="X984"/>
  <c r="Y984"/>
  <c r="X985"/>
  <c r="Y985"/>
  <c r="X986"/>
  <c r="Y986"/>
  <c r="X987"/>
  <c r="Y987"/>
  <c r="X988"/>
  <c r="Y988"/>
  <c r="X989"/>
  <c r="Y989"/>
  <c r="X990"/>
  <c r="Y990"/>
  <c r="X991"/>
  <c r="Y991"/>
  <c r="X992"/>
  <c r="Y992"/>
  <c r="X993"/>
  <c r="Y993"/>
  <c r="X994"/>
  <c r="Y994"/>
  <c r="X995"/>
  <c r="Y995"/>
  <c r="X996"/>
  <c r="Y996"/>
  <c r="AC78" i="23" l="1"/>
  <c r="AD84"/>
  <c r="AC87"/>
  <c r="AE90"/>
  <c r="AD78"/>
  <c r="AE86"/>
  <c r="AC82"/>
  <c r="AD82"/>
  <c r="AC3"/>
  <c r="AD3"/>
  <c r="AC12"/>
  <c r="AC10"/>
  <c r="AD12"/>
  <c r="AE12" s="1"/>
  <c r="AD10"/>
  <c r="AE10" s="1"/>
  <c r="AC11"/>
  <c r="AD11"/>
  <c r="AE11" s="1"/>
  <c r="AC38"/>
  <c r="AD38"/>
  <c r="AE38" s="1"/>
  <c r="AC66"/>
  <c r="AD66"/>
  <c r="AE66" s="1"/>
  <c r="AC19"/>
  <c r="AC18"/>
  <c r="AD19"/>
  <c r="AE19" s="1"/>
  <c r="AD18"/>
  <c r="AE18" s="1"/>
  <c r="AC49"/>
  <c r="AC48"/>
  <c r="AD49"/>
  <c r="AE49" s="1"/>
  <c r="AD48"/>
  <c r="AE48" s="1"/>
  <c r="AC41"/>
  <c r="AD41"/>
  <c r="AE41" s="1"/>
  <c r="AC8"/>
  <c r="AC6"/>
  <c r="AD6"/>
  <c r="AD8"/>
  <c r="AE8" s="1"/>
  <c r="AD87"/>
  <c r="AE87" s="1"/>
  <c r="AN202"/>
  <c r="AC80" s="1"/>
  <c r="AN234"/>
  <c r="AN258"/>
  <c r="AC29" s="1"/>
  <c r="AC84"/>
  <c r="AE84" s="1"/>
  <c r="AC4"/>
  <c r="AD4"/>
  <c r="AC2"/>
  <c r="AD2"/>
  <c r="AE78"/>
  <c r="AC35"/>
  <c r="AC34"/>
  <c r="AD34"/>
  <c r="AD35"/>
  <c r="AE35" s="1"/>
  <c r="AC39"/>
  <c r="AD39"/>
  <c r="AE39" s="1"/>
  <c r="AC15"/>
  <c r="AD15"/>
  <c r="AE15" s="1"/>
  <c r="AC52"/>
  <c r="AD52"/>
  <c r="AE52" s="1"/>
  <c r="AC26"/>
  <c r="AC25"/>
  <c r="AD26"/>
  <c r="AE26" s="1"/>
  <c r="AD25"/>
  <c r="AE25" s="1"/>
  <c r="AC57"/>
  <c r="AC56"/>
  <c r="AD57"/>
  <c r="AE57" s="1"/>
  <c r="AD56"/>
  <c r="AE56" s="1"/>
  <c r="AC54"/>
  <c r="AD54"/>
  <c r="AE54" s="1"/>
  <c r="AN122"/>
  <c r="AN189"/>
  <c r="AD81" s="1"/>
  <c r="AN204"/>
  <c r="AE30"/>
  <c r="X2" i="19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X651"/>
  <c r="X652"/>
  <c r="X653"/>
  <c r="X654"/>
  <c r="X655"/>
  <c r="X656"/>
  <c r="X657"/>
  <c r="X658"/>
  <c r="X659"/>
  <c r="X660"/>
  <c r="X661"/>
  <c r="X662"/>
  <c r="X663"/>
  <c r="X664"/>
  <c r="X665"/>
  <c r="X666"/>
  <c r="X667"/>
  <c r="X668"/>
  <c r="X669"/>
  <c r="X670"/>
  <c r="X671"/>
  <c r="X672"/>
  <c r="X673"/>
  <c r="X674"/>
  <c r="X675"/>
  <c r="X676"/>
  <c r="X677"/>
  <c r="X678"/>
  <c r="X679"/>
  <c r="X680"/>
  <c r="X681"/>
  <c r="X682"/>
  <c r="X683"/>
  <c r="X684"/>
  <c r="X685"/>
  <c r="X686"/>
  <c r="X687"/>
  <c r="X688"/>
  <c r="X689"/>
  <c r="X690"/>
  <c r="X691"/>
  <c r="X692"/>
  <c r="X693"/>
  <c r="X694"/>
  <c r="X695"/>
  <c r="X696"/>
  <c r="X697"/>
  <c r="X698"/>
  <c r="X699"/>
  <c r="X700"/>
  <c r="X701"/>
  <c r="X702"/>
  <c r="X703"/>
  <c r="X704"/>
  <c r="X705"/>
  <c r="X706"/>
  <c r="X707"/>
  <c r="X708"/>
  <c r="X709"/>
  <c r="X710"/>
  <c r="X711"/>
  <c r="X712"/>
  <c r="X713"/>
  <c r="X714"/>
  <c r="X715"/>
  <c r="X716"/>
  <c r="X717"/>
  <c r="X718"/>
  <c r="X719"/>
  <c r="X720"/>
  <c r="X721"/>
  <c r="X722"/>
  <c r="X723"/>
  <c r="X724"/>
  <c r="X725"/>
  <c r="X726"/>
  <c r="X727"/>
  <c r="X728"/>
  <c r="X729"/>
  <c r="X730"/>
  <c r="X731"/>
  <c r="X732"/>
  <c r="X733"/>
  <c r="X734"/>
  <c r="X735"/>
  <c r="X736"/>
  <c r="X737"/>
  <c r="X738"/>
  <c r="X739"/>
  <c r="X740"/>
  <c r="X741"/>
  <c r="X742"/>
  <c r="X743"/>
  <c r="X744"/>
  <c r="X745"/>
  <c r="X746"/>
  <c r="X747"/>
  <c r="X748"/>
  <c r="X749"/>
  <c r="X750"/>
  <c r="X751"/>
  <c r="X752"/>
  <c r="X753"/>
  <c r="X754"/>
  <c r="X755"/>
  <c r="X756"/>
  <c r="X757"/>
  <c r="X758"/>
  <c r="X759"/>
  <c r="X760"/>
  <c r="X761"/>
  <c r="X762"/>
  <c r="X763"/>
  <c r="X764"/>
  <c r="X765"/>
  <c r="X766"/>
  <c r="X767"/>
  <c r="X768"/>
  <c r="X769"/>
  <c r="X770"/>
  <c r="X771"/>
  <c r="X772"/>
  <c r="X773"/>
  <c r="X774"/>
  <c r="X775"/>
  <c r="X776"/>
  <c r="X777"/>
  <c r="X778"/>
  <c r="X779"/>
  <c r="X780"/>
  <c r="X781"/>
  <c r="X782"/>
  <c r="X783"/>
  <c r="X784"/>
  <c r="X785"/>
  <c r="X786"/>
  <c r="X787"/>
  <c r="X788"/>
  <c r="X789"/>
  <c r="X790"/>
  <c r="X791"/>
  <c r="X792"/>
  <c r="X793"/>
  <c r="X794"/>
  <c r="X795"/>
  <c r="X796"/>
  <c r="X797"/>
  <c r="X798"/>
  <c r="X799"/>
  <c r="X800"/>
  <c r="X801"/>
  <c r="X802"/>
  <c r="X803"/>
  <c r="X804"/>
  <c r="X805"/>
  <c r="X806"/>
  <c r="X807"/>
  <c r="X808"/>
  <c r="X809"/>
  <c r="X810"/>
  <c r="X811"/>
  <c r="X812"/>
  <c r="X813"/>
  <c r="X814"/>
  <c r="X815"/>
  <c r="X816"/>
  <c r="X817"/>
  <c r="X818"/>
  <c r="X819"/>
  <c r="X820"/>
  <c r="X821"/>
  <c r="X822"/>
  <c r="X823"/>
  <c r="X824"/>
  <c r="X825"/>
  <c r="X826"/>
  <c r="X827"/>
  <c r="X828"/>
  <c r="X829"/>
  <c r="X830"/>
  <c r="X831"/>
  <c r="X832"/>
  <c r="X833"/>
  <c r="X834"/>
  <c r="X835"/>
  <c r="X836"/>
  <c r="X837"/>
  <c r="X838"/>
  <c r="X839"/>
  <c r="X840"/>
  <c r="X841"/>
  <c r="X842"/>
  <c r="X843"/>
  <c r="X844"/>
  <c r="X845"/>
  <c r="X846"/>
  <c r="X847"/>
  <c r="X848"/>
  <c r="X849"/>
  <c r="X850"/>
  <c r="X851"/>
  <c r="X852"/>
  <c r="X853"/>
  <c r="X854"/>
  <c r="X855"/>
  <c r="X856"/>
  <c r="X857"/>
  <c r="X858"/>
  <c r="X859"/>
  <c r="X860"/>
  <c r="X861"/>
  <c r="X862"/>
  <c r="X863"/>
  <c r="X864"/>
  <c r="X865"/>
  <c r="X866"/>
  <c r="X867"/>
  <c r="X868"/>
  <c r="X869"/>
  <c r="X870"/>
  <c r="X871"/>
  <c r="X872"/>
  <c r="X873"/>
  <c r="X874"/>
  <c r="X875"/>
  <c r="X876"/>
  <c r="X877"/>
  <c r="X878"/>
  <c r="X879"/>
  <c r="X880"/>
  <c r="X881"/>
  <c r="X882"/>
  <c r="X883"/>
  <c r="X884"/>
  <c r="X885"/>
  <c r="X886"/>
  <c r="X887"/>
  <c r="X888"/>
  <c r="X889"/>
  <c r="X890"/>
  <c r="X891"/>
  <c r="X892"/>
  <c r="X893"/>
  <c r="X894"/>
  <c r="X895"/>
  <c r="X896"/>
  <c r="X897"/>
  <c r="X898"/>
  <c r="X899"/>
  <c r="X900"/>
  <c r="X901"/>
  <c r="X902"/>
  <c r="X903"/>
  <c r="X904"/>
  <c r="X905"/>
  <c r="X906"/>
  <c r="X907"/>
  <c r="X908"/>
  <c r="X909"/>
  <c r="X910"/>
  <c r="X911"/>
  <c r="X912"/>
  <c r="X913"/>
  <c r="X914"/>
  <c r="X915"/>
  <c r="X916"/>
  <c r="X917"/>
  <c r="X918"/>
  <c r="X919"/>
  <c r="X920"/>
  <c r="X921"/>
  <c r="X922"/>
  <c r="X923"/>
  <c r="X924"/>
  <c r="X925"/>
  <c r="X926"/>
  <c r="X927"/>
  <c r="X928"/>
  <c r="X929"/>
  <c r="X930"/>
  <c r="X931"/>
  <c r="X932"/>
  <c r="X933"/>
  <c r="X934"/>
  <c r="X935"/>
  <c r="X936"/>
  <c r="X937"/>
  <c r="X938"/>
  <c r="X939"/>
  <c r="X940"/>
  <c r="X941"/>
  <c r="X942"/>
  <c r="X943"/>
  <c r="X944"/>
  <c r="X945"/>
  <c r="X946"/>
  <c r="X947"/>
  <c r="X948"/>
  <c r="X949"/>
  <c r="X950"/>
  <c r="X951"/>
  <c r="X952"/>
  <c r="X953"/>
  <c r="X954"/>
  <c r="X955"/>
  <c r="X956"/>
  <c r="X957"/>
  <c r="X958"/>
  <c r="X959"/>
  <c r="X960"/>
  <c r="X961"/>
  <c r="X962"/>
  <c r="X963"/>
  <c r="X964"/>
  <c r="X965"/>
  <c r="X966"/>
  <c r="X967"/>
  <c r="X968"/>
  <c r="X969"/>
  <c r="X970"/>
  <c r="X971"/>
  <c r="X972"/>
  <c r="X973"/>
  <c r="X974"/>
  <c r="X975"/>
  <c r="X976"/>
  <c r="X977"/>
  <c r="X978"/>
  <c r="X979"/>
  <c r="X980"/>
  <c r="X981"/>
  <c r="X982"/>
  <c r="X983"/>
  <c r="X984"/>
  <c r="X985"/>
  <c r="X986"/>
  <c r="X987"/>
  <c r="X988"/>
  <c r="X989"/>
  <c r="X990"/>
  <c r="X991"/>
  <c r="X992"/>
  <c r="X993"/>
  <c r="X994"/>
  <c r="X995"/>
  <c r="X996"/>
  <c r="X997"/>
  <c r="X998"/>
  <c r="X999"/>
  <c r="X1000"/>
  <c r="X1001"/>
  <c r="X1002"/>
  <c r="X1003"/>
  <c r="X1004"/>
  <c r="X1005"/>
  <c r="X1006"/>
  <c r="X1007"/>
  <c r="X1008"/>
  <c r="X1009"/>
  <c r="X1010"/>
  <c r="X1011"/>
  <c r="X1012"/>
  <c r="X1013"/>
  <c r="X1014"/>
  <c r="X1015"/>
  <c r="X1016"/>
  <c r="X1017"/>
  <c r="X1018"/>
  <c r="X1019"/>
  <c r="X1020"/>
  <c r="X1021"/>
  <c r="X1022"/>
  <c r="X1023"/>
  <c r="X1024"/>
  <c r="X1025"/>
  <c r="X1026"/>
  <c r="X1027"/>
  <c r="X1028"/>
  <c r="X1029"/>
  <c r="X1030"/>
  <c r="X1031"/>
  <c r="X1032"/>
  <c r="X1033"/>
  <c r="X1034"/>
  <c r="X1035"/>
  <c r="X1036"/>
  <c r="X1037"/>
  <c r="X1038"/>
  <c r="X1039"/>
  <c r="X1040"/>
  <c r="X1041"/>
  <c r="X1042"/>
  <c r="X1043"/>
  <c r="X1044"/>
  <c r="X1045"/>
  <c r="X1046"/>
  <c r="X1047"/>
  <c r="X1048"/>
  <c r="X1049"/>
  <c r="X1050"/>
  <c r="X1051"/>
  <c r="X1052"/>
  <c r="X1053"/>
  <c r="X1054"/>
  <c r="X1055"/>
  <c r="X1056"/>
  <c r="X1057"/>
  <c r="X1058"/>
  <c r="X1059"/>
  <c r="X1060"/>
  <c r="X1061"/>
  <c r="X1062"/>
  <c r="X1063"/>
  <c r="X1064"/>
  <c r="X1065"/>
  <c r="X1066"/>
  <c r="X1067"/>
  <c r="X1068"/>
  <c r="X1069"/>
  <c r="X1070"/>
  <c r="X1071"/>
  <c r="X1072"/>
  <c r="X1073"/>
  <c r="X1074"/>
  <c r="X1075"/>
  <c r="X1076"/>
  <c r="X1077"/>
  <c r="X1078"/>
  <c r="X1079"/>
  <c r="X1080"/>
  <c r="X1081"/>
  <c r="X1082"/>
  <c r="X1083"/>
  <c r="X1084"/>
  <c r="X1085"/>
  <c r="X1086"/>
  <c r="X1087"/>
  <c r="X1088"/>
  <c r="X1089"/>
  <c r="X1090"/>
  <c r="X1091"/>
  <c r="X1092"/>
  <c r="X1093"/>
  <c r="X1094"/>
  <c r="X1095"/>
  <c r="X1096"/>
  <c r="X1097"/>
  <c r="X1098"/>
  <c r="X1099"/>
  <c r="X1100"/>
  <c r="X1101"/>
  <c r="X1102"/>
  <c r="X1103"/>
  <c r="X1104"/>
  <c r="X1105"/>
  <c r="X1106"/>
  <c r="X1107"/>
  <c r="X1108"/>
  <c r="X1109"/>
  <c r="X1110"/>
  <c r="W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825"/>
  <c r="W826"/>
  <c r="W827"/>
  <c r="W828"/>
  <c r="W829"/>
  <c r="W830"/>
  <c r="W831"/>
  <c r="W832"/>
  <c r="W833"/>
  <c r="W834"/>
  <c r="W835"/>
  <c r="W836"/>
  <c r="W837"/>
  <c r="W838"/>
  <c r="W839"/>
  <c r="W840"/>
  <c r="W841"/>
  <c r="W842"/>
  <c r="W843"/>
  <c r="W844"/>
  <c r="W845"/>
  <c r="W846"/>
  <c r="W847"/>
  <c r="W848"/>
  <c r="W849"/>
  <c r="W850"/>
  <c r="W851"/>
  <c r="W852"/>
  <c r="W853"/>
  <c r="W854"/>
  <c r="W855"/>
  <c r="W856"/>
  <c r="W857"/>
  <c r="W858"/>
  <c r="W859"/>
  <c r="W860"/>
  <c r="W861"/>
  <c r="W862"/>
  <c r="W863"/>
  <c r="W864"/>
  <c r="W865"/>
  <c r="W866"/>
  <c r="W867"/>
  <c r="W868"/>
  <c r="W869"/>
  <c r="W870"/>
  <c r="W871"/>
  <c r="W872"/>
  <c r="W873"/>
  <c r="W874"/>
  <c r="W875"/>
  <c r="W876"/>
  <c r="W877"/>
  <c r="W878"/>
  <c r="W879"/>
  <c r="W880"/>
  <c r="W881"/>
  <c r="W882"/>
  <c r="W883"/>
  <c r="W884"/>
  <c r="W885"/>
  <c r="W886"/>
  <c r="W887"/>
  <c r="W888"/>
  <c r="W889"/>
  <c r="W890"/>
  <c r="W891"/>
  <c r="W892"/>
  <c r="W893"/>
  <c r="W894"/>
  <c r="W895"/>
  <c r="W896"/>
  <c r="W897"/>
  <c r="W898"/>
  <c r="W899"/>
  <c r="W900"/>
  <c r="W901"/>
  <c r="W902"/>
  <c r="W903"/>
  <c r="W904"/>
  <c r="W905"/>
  <c r="W906"/>
  <c r="W907"/>
  <c r="W908"/>
  <c r="W909"/>
  <c r="W910"/>
  <c r="W911"/>
  <c r="W912"/>
  <c r="W913"/>
  <c r="W914"/>
  <c r="W915"/>
  <c r="W916"/>
  <c r="W917"/>
  <c r="W918"/>
  <c r="W919"/>
  <c r="W920"/>
  <c r="W921"/>
  <c r="W922"/>
  <c r="W923"/>
  <c r="W924"/>
  <c r="W925"/>
  <c r="W926"/>
  <c r="W927"/>
  <c r="W928"/>
  <c r="W929"/>
  <c r="W930"/>
  <c r="W931"/>
  <c r="W932"/>
  <c r="W933"/>
  <c r="W934"/>
  <c r="W935"/>
  <c r="W936"/>
  <c r="W937"/>
  <c r="W938"/>
  <c r="W939"/>
  <c r="W940"/>
  <c r="W941"/>
  <c r="W942"/>
  <c r="W943"/>
  <c r="W944"/>
  <c r="W945"/>
  <c r="W946"/>
  <c r="W947"/>
  <c r="W948"/>
  <c r="W949"/>
  <c r="W950"/>
  <c r="W951"/>
  <c r="W952"/>
  <c r="W953"/>
  <c r="W954"/>
  <c r="W955"/>
  <c r="W956"/>
  <c r="W957"/>
  <c r="W958"/>
  <c r="W959"/>
  <c r="W960"/>
  <c r="W961"/>
  <c r="W962"/>
  <c r="W963"/>
  <c r="W964"/>
  <c r="W965"/>
  <c r="W966"/>
  <c r="W967"/>
  <c r="W968"/>
  <c r="W969"/>
  <c r="W970"/>
  <c r="W971"/>
  <c r="W972"/>
  <c r="W973"/>
  <c r="W974"/>
  <c r="W975"/>
  <c r="W976"/>
  <c r="W977"/>
  <c r="W978"/>
  <c r="W979"/>
  <c r="W980"/>
  <c r="W981"/>
  <c r="W982"/>
  <c r="W983"/>
  <c r="W984"/>
  <c r="W985"/>
  <c r="W986"/>
  <c r="W987"/>
  <c r="W988"/>
  <c r="W989"/>
  <c r="W990"/>
  <c r="W991"/>
  <c r="W992"/>
  <c r="W993"/>
  <c r="W994"/>
  <c r="W995"/>
  <c r="W996"/>
  <c r="W997"/>
  <c r="W998"/>
  <c r="W999"/>
  <c r="W1000"/>
  <c r="W1001"/>
  <c r="W1002"/>
  <c r="W1003"/>
  <c r="W1004"/>
  <c r="W1005"/>
  <c r="W1006"/>
  <c r="W1007"/>
  <c r="W1008"/>
  <c r="W1009"/>
  <c r="W1010"/>
  <c r="W1011"/>
  <c r="W1012"/>
  <c r="W1013"/>
  <c r="W1014"/>
  <c r="W1015"/>
  <c r="W1016"/>
  <c r="W1017"/>
  <c r="W1018"/>
  <c r="W1019"/>
  <c r="W1020"/>
  <c r="W1021"/>
  <c r="W1022"/>
  <c r="W1023"/>
  <c r="W1024"/>
  <c r="W1025"/>
  <c r="W1026"/>
  <c r="W1027"/>
  <c r="W1028"/>
  <c r="W1029"/>
  <c r="W1030"/>
  <c r="W1031"/>
  <c r="W1032"/>
  <c r="W1033"/>
  <c r="W1034"/>
  <c r="W1035"/>
  <c r="W1036"/>
  <c r="W1037"/>
  <c r="W1038"/>
  <c r="W1039"/>
  <c r="W1040"/>
  <c r="W1041"/>
  <c r="W1042"/>
  <c r="W1043"/>
  <c r="W1044"/>
  <c r="W1045"/>
  <c r="W1046"/>
  <c r="W1047"/>
  <c r="W1048"/>
  <c r="W1049"/>
  <c r="W1050"/>
  <c r="W1051"/>
  <c r="W1052"/>
  <c r="W1053"/>
  <c r="W1054"/>
  <c r="W1055"/>
  <c r="W1056"/>
  <c r="W1057"/>
  <c r="W1058"/>
  <c r="W1059"/>
  <c r="W1060"/>
  <c r="W1061"/>
  <c r="W1062"/>
  <c r="W1063"/>
  <c r="W1064"/>
  <c r="W1065"/>
  <c r="W1066"/>
  <c r="W1067"/>
  <c r="W1068"/>
  <c r="W1069"/>
  <c r="W1070"/>
  <c r="W1071"/>
  <c r="W1072"/>
  <c r="W1073"/>
  <c r="W1074"/>
  <c r="W1075"/>
  <c r="W1076"/>
  <c r="W1077"/>
  <c r="W1078"/>
  <c r="W1079"/>
  <c r="W1080"/>
  <c r="W1081"/>
  <c r="W1082"/>
  <c r="W1083"/>
  <c r="W1084"/>
  <c r="W1085"/>
  <c r="W1086"/>
  <c r="W1087"/>
  <c r="W1088"/>
  <c r="W1089"/>
  <c r="W1090"/>
  <c r="W1091"/>
  <c r="W1092"/>
  <c r="W1093"/>
  <c r="W1094"/>
  <c r="W1095"/>
  <c r="W1096"/>
  <c r="W1097"/>
  <c r="W1098"/>
  <c r="W1099"/>
  <c r="W1100"/>
  <c r="W1101"/>
  <c r="W1102"/>
  <c r="W1103"/>
  <c r="W1104"/>
  <c r="W1105"/>
  <c r="W1106"/>
  <c r="W1107"/>
  <c r="W1108"/>
  <c r="W1109"/>
  <c r="W1110"/>
  <c r="Y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449"/>
  <c r="Y450"/>
  <c r="Y451"/>
  <c r="Y452"/>
  <c r="Y453"/>
  <c r="Y454"/>
  <c r="Y455"/>
  <c r="Y456"/>
  <c r="Y457"/>
  <c r="Y458"/>
  <c r="Y459"/>
  <c r="Y460"/>
  <c r="Y461"/>
  <c r="Y462"/>
  <c r="Y463"/>
  <c r="Y464"/>
  <c r="Y465"/>
  <c r="Y466"/>
  <c r="Y467"/>
  <c r="Y468"/>
  <c r="Y469"/>
  <c r="Y470"/>
  <c r="Y471"/>
  <c r="Y472"/>
  <c r="Y473"/>
  <c r="Y474"/>
  <c r="Y475"/>
  <c r="Y476"/>
  <c r="Y477"/>
  <c r="Y478"/>
  <c r="Y479"/>
  <c r="Y480"/>
  <c r="Y481"/>
  <c r="Y482"/>
  <c r="Y483"/>
  <c r="Y484"/>
  <c r="Y485"/>
  <c r="Y486"/>
  <c r="Y487"/>
  <c r="Y488"/>
  <c r="Y489"/>
  <c r="Y490"/>
  <c r="Y491"/>
  <c r="Y492"/>
  <c r="Y493"/>
  <c r="Y494"/>
  <c r="Y495"/>
  <c r="Y496"/>
  <c r="Y497"/>
  <c r="Y498"/>
  <c r="Y499"/>
  <c r="Y500"/>
  <c r="Y501"/>
  <c r="Y502"/>
  <c r="Y503"/>
  <c r="Y504"/>
  <c r="Y505"/>
  <c r="Y506"/>
  <c r="Y507"/>
  <c r="Y508"/>
  <c r="Y509"/>
  <c r="Y510"/>
  <c r="Y511"/>
  <c r="Y512"/>
  <c r="Y513"/>
  <c r="Y514"/>
  <c r="Y515"/>
  <c r="Y516"/>
  <c r="Y517"/>
  <c r="Y518"/>
  <c r="Y519"/>
  <c r="Y520"/>
  <c r="Y521"/>
  <c r="Y522"/>
  <c r="Y523"/>
  <c r="Y524"/>
  <c r="Y525"/>
  <c r="Y526"/>
  <c r="Y527"/>
  <c r="Y528"/>
  <c r="Y529"/>
  <c r="Y530"/>
  <c r="Y531"/>
  <c r="Y532"/>
  <c r="Y533"/>
  <c r="Y534"/>
  <c r="Y535"/>
  <c r="Y536"/>
  <c r="Y537"/>
  <c r="Y538"/>
  <c r="Y539"/>
  <c r="Y540"/>
  <c r="Y541"/>
  <c r="Y542"/>
  <c r="Y543"/>
  <c r="Y544"/>
  <c r="Y545"/>
  <c r="Y546"/>
  <c r="Y547"/>
  <c r="Y548"/>
  <c r="Y549"/>
  <c r="Y550"/>
  <c r="Y551"/>
  <c r="Y552"/>
  <c r="Y553"/>
  <c r="Y554"/>
  <c r="Y555"/>
  <c r="AE3" i="23" l="1"/>
  <c r="AE82"/>
  <c r="AD83"/>
  <c r="AD14"/>
  <c r="AC83"/>
  <c r="AD28"/>
  <c r="AE28" s="1"/>
  <c r="AC28"/>
  <c r="AC81"/>
  <c r="AE81" s="1"/>
  <c r="AD13"/>
  <c r="AC13"/>
  <c r="AE34"/>
  <c r="AC14"/>
  <c r="AE2"/>
  <c r="AE4"/>
  <c r="AE6"/>
  <c r="AD29"/>
  <c r="AE29" s="1"/>
  <c r="AE83"/>
  <c r="AC22"/>
  <c r="AD22"/>
  <c r="AC79"/>
  <c r="AC91" s="1"/>
  <c r="AD79"/>
  <c r="AC23"/>
  <c r="AD23"/>
  <c r="AE23" s="1"/>
  <c r="AD80"/>
  <c r="AE80" s="1"/>
  <c r="Y556" i="19"/>
  <c r="Y557"/>
  <c r="Y558"/>
  <c r="Y559"/>
  <c r="Y560"/>
  <c r="Y561"/>
  <c r="Y562"/>
  <c r="Y563"/>
  <c r="Y564"/>
  <c r="Y565"/>
  <c r="Y566"/>
  <c r="Y567"/>
  <c r="Y568"/>
  <c r="Y569"/>
  <c r="Y570"/>
  <c r="Y571"/>
  <c r="Y572"/>
  <c r="Y573"/>
  <c r="Y574"/>
  <c r="Y575"/>
  <c r="Y576"/>
  <c r="Y577"/>
  <c r="Y578"/>
  <c r="Y579"/>
  <c r="Y580"/>
  <c r="Y581"/>
  <c r="Y582"/>
  <c r="Y583"/>
  <c r="Y584"/>
  <c r="Y585"/>
  <c r="Y586"/>
  <c r="Y587"/>
  <c r="Y588"/>
  <c r="Y589"/>
  <c r="Y590"/>
  <c r="Y591"/>
  <c r="Y592"/>
  <c r="Y593"/>
  <c r="Y594"/>
  <c r="Y595"/>
  <c r="Y596"/>
  <c r="Y597"/>
  <c r="Y598"/>
  <c r="Y599"/>
  <c r="Y600"/>
  <c r="Y601"/>
  <c r="Y602"/>
  <c r="Y603"/>
  <c r="Y604"/>
  <c r="Y605"/>
  <c r="Y606"/>
  <c r="Y607"/>
  <c r="Y608"/>
  <c r="Y609"/>
  <c r="Y610"/>
  <c r="Y611"/>
  <c r="Y612"/>
  <c r="Y613"/>
  <c r="Y614"/>
  <c r="Y615"/>
  <c r="Y616"/>
  <c r="Y617"/>
  <c r="Y618"/>
  <c r="Y619"/>
  <c r="Y620"/>
  <c r="Y621"/>
  <c r="Y622"/>
  <c r="Y623"/>
  <c r="Y624"/>
  <c r="Y625"/>
  <c r="Y626"/>
  <c r="Y627"/>
  <c r="Y628"/>
  <c r="Y629"/>
  <c r="Y630"/>
  <c r="Y631"/>
  <c r="Y632"/>
  <c r="Y633"/>
  <c r="Y634"/>
  <c r="Y635"/>
  <c r="Y636"/>
  <c r="Y637"/>
  <c r="Y638"/>
  <c r="Y639"/>
  <c r="Y640"/>
  <c r="Y641"/>
  <c r="Y642"/>
  <c r="Y643"/>
  <c r="Y644"/>
  <c r="Y645"/>
  <c r="Y646"/>
  <c r="Y647"/>
  <c r="Y648"/>
  <c r="Y649"/>
  <c r="Y650"/>
  <c r="Y651"/>
  <c r="Y652"/>
  <c r="Y653"/>
  <c r="Y654"/>
  <c r="Y655"/>
  <c r="Y656"/>
  <c r="Y657"/>
  <c r="Y658"/>
  <c r="Y659"/>
  <c r="Y660"/>
  <c r="Y661"/>
  <c r="Y662"/>
  <c r="Y663"/>
  <c r="Y664"/>
  <c r="Y665"/>
  <c r="Y666"/>
  <c r="Y667"/>
  <c r="Y668"/>
  <c r="Y669"/>
  <c r="Y670"/>
  <c r="Y671"/>
  <c r="Y672"/>
  <c r="Y673"/>
  <c r="Y674"/>
  <c r="Y675"/>
  <c r="Y676"/>
  <c r="Y677"/>
  <c r="Y678"/>
  <c r="Y679"/>
  <c r="Y680"/>
  <c r="Y681"/>
  <c r="Y682"/>
  <c r="Y683"/>
  <c r="Y684"/>
  <c r="Y685"/>
  <c r="Y686"/>
  <c r="Y687"/>
  <c r="Y688"/>
  <c r="Y689"/>
  <c r="Y690"/>
  <c r="Y691"/>
  <c r="Y692"/>
  <c r="Y693"/>
  <c r="Y694"/>
  <c r="Y695"/>
  <c r="Y696"/>
  <c r="Y697"/>
  <c r="Y698"/>
  <c r="Y699"/>
  <c r="Y700"/>
  <c r="Y701"/>
  <c r="Y702"/>
  <c r="Y703"/>
  <c r="Y704"/>
  <c r="Y705"/>
  <c r="Y706"/>
  <c r="Y707"/>
  <c r="Y708"/>
  <c r="Y709"/>
  <c r="Y710"/>
  <c r="Y711"/>
  <c r="Y712"/>
  <c r="Y713"/>
  <c r="Y714"/>
  <c r="Y715"/>
  <c r="Y716"/>
  <c r="Y717"/>
  <c r="Y718"/>
  <c r="Y719"/>
  <c r="Y720"/>
  <c r="Y721"/>
  <c r="Y722"/>
  <c r="Y723"/>
  <c r="Y724"/>
  <c r="Y725"/>
  <c r="Y726"/>
  <c r="Y727"/>
  <c r="Y728"/>
  <c r="Y729"/>
  <c r="Y730"/>
  <c r="Y731"/>
  <c r="Y732"/>
  <c r="Y733"/>
  <c r="Y734"/>
  <c r="Y735"/>
  <c r="Y736"/>
  <c r="Y737"/>
  <c r="Y738"/>
  <c r="Y739"/>
  <c r="Y740"/>
  <c r="Y741"/>
  <c r="Y742"/>
  <c r="Y743"/>
  <c r="Y744"/>
  <c r="Y745"/>
  <c r="Y746"/>
  <c r="Y747"/>
  <c r="Y748"/>
  <c r="Y749"/>
  <c r="Y750"/>
  <c r="Y751"/>
  <c r="Y752"/>
  <c r="Y753"/>
  <c r="Y754"/>
  <c r="Y755"/>
  <c r="Y756"/>
  <c r="Y757"/>
  <c r="Y758"/>
  <c r="Y759"/>
  <c r="Y760"/>
  <c r="Y761"/>
  <c r="Y762"/>
  <c r="Y763"/>
  <c r="Y764"/>
  <c r="Y765"/>
  <c r="Y766"/>
  <c r="Y767"/>
  <c r="Y768"/>
  <c r="Y769"/>
  <c r="Y770"/>
  <c r="Y771"/>
  <c r="Y772"/>
  <c r="Y773"/>
  <c r="Y774"/>
  <c r="Y775"/>
  <c r="Y776"/>
  <c r="Y777"/>
  <c r="Y778"/>
  <c r="Y779"/>
  <c r="Y780"/>
  <c r="Y781"/>
  <c r="Y782"/>
  <c r="Y783"/>
  <c r="Y784"/>
  <c r="Y785"/>
  <c r="Y786"/>
  <c r="Y787"/>
  <c r="Y788"/>
  <c r="Y789"/>
  <c r="Y790"/>
  <c r="Y791"/>
  <c r="Y792"/>
  <c r="Y793"/>
  <c r="Y794"/>
  <c r="Y795"/>
  <c r="Y796"/>
  <c r="Y797"/>
  <c r="Y798"/>
  <c r="Y799"/>
  <c r="Y800"/>
  <c r="Y801"/>
  <c r="Y802"/>
  <c r="Y803"/>
  <c r="Y804"/>
  <c r="Y805"/>
  <c r="Y806"/>
  <c r="Y807"/>
  <c r="Y808"/>
  <c r="Y809"/>
  <c r="Y810"/>
  <c r="Y811"/>
  <c r="Y812"/>
  <c r="Y813"/>
  <c r="Y814"/>
  <c r="Y815"/>
  <c r="Y816"/>
  <c r="Y817"/>
  <c r="Y818"/>
  <c r="Y819"/>
  <c r="Y820"/>
  <c r="Y821"/>
  <c r="Y822"/>
  <c r="Y823"/>
  <c r="Y824"/>
  <c r="Y825"/>
  <c r="Y826"/>
  <c r="Y827"/>
  <c r="Y828"/>
  <c r="Y829"/>
  <c r="Y830"/>
  <c r="Y831"/>
  <c r="Y832"/>
  <c r="Y833"/>
  <c r="Y834"/>
  <c r="Y835"/>
  <c r="Y836"/>
  <c r="Y837"/>
  <c r="Y838"/>
  <c r="Y839"/>
  <c r="Y840"/>
  <c r="Y841"/>
  <c r="Y842"/>
  <c r="Y843"/>
  <c r="Y844"/>
  <c r="Y845"/>
  <c r="Y846"/>
  <c r="Y847"/>
  <c r="Y848"/>
  <c r="Y849"/>
  <c r="Y850"/>
  <c r="Y851"/>
  <c r="Y852"/>
  <c r="Y853"/>
  <c r="Y854"/>
  <c r="Y855"/>
  <c r="Y856"/>
  <c r="Y857"/>
  <c r="Y858"/>
  <c r="Y859"/>
  <c r="Y860"/>
  <c r="Y861"/>
  <c r="Y862"/>
  <c r="Y863"/>
  <c r="Y864"/>
  <c r="Y865"/>
  <c r="Y866"/>
  <c r="Y867"/>
  <c r="Y868"/>
  <c r="Y869"/>
  <c r="Y870"/>
  <c r="Y871"/>
  <c r="Y872"/>
  <c r="Y873"/>
  <c r="Y874"/>
  <c r="Y875"/>
  <c r="Y876"/>
  <c r="Y877"/>
  <c r="Y878"/>
  <c r="Y879"/>
  <c r="Y880"/>
  <c r="Y881"/>
  <c r="Y882"/>
  <c r="Y883"/>
  <c r="Y884"/>
  <c r="Y885"/>
  <c r="Y886"/>
  <c r="Y887"/>
  <c r="Y888"/>
  <c r="Y889"/>
  <c r="Y890"/>
  <c r="Y891"/>
  <c r="Y892"/>
  <c r="Y893"/>
  <c r="Y894"/>
  <c r="Y895"/>
  <c r="Y896"/>
  <c r="Y897"/>
  <c r="Y898"/>
  <c r="Y899"/>
  <c r="Y900"/>
  <c r="Y901"/>
  <c r="Y902"/>
  <c r="Y903"/>
  <c r="Y904"/>
  <c r="Y905"/>
  <c r="Y906"/>
  <c r="Y907"/>
  <c r="Y908"/>
  <c r="Y909"/>
  <c r="Y910"/>
  <c r="Y911"/>
  <c r="Y912"/>
  <c r="Y913"/>
  <c r="Y914"/>
  <c r="Y915"/>
  <c r="Y916"/>
  <c r="Y917"/>
  <c r="Y918"/>
  <c r="Y919"/>
  <c r="Y920"/>
  <c r="Y921"/>
  <c r="Y922"/>
  <c r="Y923"/>
  <c r="Y924"/>
  <c r="Y925"/>
  <c r="Y926"/>
  <c r="Y927"/>
  <c r="Y928"/>
  <c r="Y929"/>
  <c r="Y930"/>
  <c r="Y931"/>
  <c r="Y932"/>
  <c r="Y933"/>
  <c r="Y934"/>
  <c r="Y935"/>
  <c r="Y936"/>
  <c r="Y937"/>
  <c r="Y938"/>
  <c r="Y939"/>
  <c r="Y940"/>
  <c r="Y941"/>
  <c r="Y942"/>
  <c r="Y943"/>
  <c r="Y944"/>
  <c r="Y945"/>
  <c r="Y946"/>
  <c r="Y947"/>
  <c r="Y948"/>
  <c r="Y949"/>
  <c r="Y950"/>
  <c r="Y951"/>
  <c r="Y952"/>
  <c r="Y953"/>
  <c r="Y954"/>
  <c r="Y955"/>
  <c r="Y956"/>
  <c r="Y957"/>
  <c r="Y958"/>
  <c r="Y959"/>
  <c r="Y960"/>
  <c r="Y961"/>
  <c r="Y962"/>
  <c r="Y963"/>
  <c r="Y964"/>
  <c r="Y965"/>
  <c r="Y966"/>
  <c r="Y967"/>
  <c r="Y968"/>
  <c r="Y969"/>
  <c r="Y970"/>
  <c r="Y971"/>
  <c r="Y972"/>
  <c r="Y973"/>
  <c r="Y974"/>
  <c r="Y975"/>
  <c r="Y976"/>
  <c r="Y977"/>
  <c r="Y978"/>
  <c r="Y979"/>
  <c r="Y980"/>
  <c r="Y981"/>
  <c r="Y982"/>
  <c r="Y983"/>
  <c r="Y984"/>
  <c r="Y985"/>
  <c r="Y986"/>
  <c r="Y987"/>
  <c r="Y988"/>
  <c r="Y989"/>
  <c r="Y990"/>
  <c r="Y991"/>
  <c r="Y992"/>
  <c r="Y993"/>
  <c r="Y994"/>
  <c r="Y995"/>
  <c r="Y996"/>
  <c r="Y997"/>
  <c r="Y998"/>
  <c r="Y999"/>
  <c r="Y1000"/>
  <c r="Y1001"/>
  <c r="Y1002"/>
  <c r="Y1003"/>
  <c r="Y1004"/>
  <c r="Y1005"/>
  <c r="Y1006"/>
  <c r="Y1007"/>
  <c r="Y1008"/>
  <c r="Y1009"/>
  <c r="Y1010"/>
  <c r="Y1011"/>
  <c r="Y1012"/>
  <c r="Y1013"/>
  <c r="Y1014"/>
  <c r="Y1015"/>
  <c r="Y1016"/>
  <c r="Y1017"/>
  <c r="Y1018"/>
  <c r="Y1019"/>
  <c r="Y1020"/>
  <c r="Y1021"/>
  <c r="Y1022"/>
  <c r="Y1023"/>
  <c r="Y1024"/>
  <c r="Y1025"/>
  <c r="Y1026"/>
  <c r="Y1027"/>
  <c r="Y1028"/>
  <c r="Y1029"/>
  <c r="Y1030"/>
  <c r="Y1031"/>
  <c r="Y1032"/>
  <c r="Y1033"/>
  <c r="Y1034"/>
  <c r="Y1035"/>
  <c r="Y1036"/>
  <c r="Y1037"/>
  <c r="Y1038"/>
  <c r="Y1039"/>
  <c r="Y1040"/>
  <c r="Y1041"/>
  <c r="Y1042"/>
  <c r="Y1043"/>
  <c r="Y1044"/>
  <c r="Y1045"/>
  <c r="Y1046"/>
  <c r="Y1047"/>
  <c r="Y1048"/>
  <c r="Y1049"/>
  <c r="Y1050"/>
  <c r="Y1051"/>
  <c r="Y1052"/>
  <c r="Y1053"/>
  <c r="Y1054"/>
  <c r="Y1055"/>
  <c r="Y1056"/>
  <c r="Y1057"/>
  <c r="Y1058"/>
  <c r="Y1059"/>
  <c r="Y1060"/>
  <c r="Y1061"/>
  <c r="Y1062"/>
  <c r="Y1063"/>
  <c r="Y1064"/>
  <c r="Y1065"/>
  <c r="Y1066"/>
  <c r="Y1067"/>
  <c r="Y1068"/>
  <c r="Y1069"/>
  <c r="Y1070"/>
  <c r="Y1071"/>
  <c r="Y1072"/>
  <c r="Y1073"/>
  <c r="Y1074"/>
  <c r="Y1075"/>
  <c r="Y1076"/>
  <c r="Y1077"/>
  <c r="Y1078"/>
  <c r="Y1079"/>
  <c r="Y1080"/>
  <c r="Y1081"/>
  <c r="Y1082"/>
  <c r="Y1083"/>
  <c r="Y1084"/>
  <c r="Y1085"/>
  <c r="Y1086"/>
  <c r="Y1087"/>
  <c r="Y1088"/>
  <c r="Y1089"/>
  <c r="Y1090"/>
  <c r="Y1091"/>
  <c r="Y1092"/>
  <c r="Y1093"/>
  <c r="Y1094"/>
  <c r="Y1095"/>
  <c r="Y1096"/>
  <c r="Y1097"/>
  <c r="Y1098"/>
  <c r="Y1099"/>
  <c r="Y1100"/>
  <c r="Y1101"/>
  <c r="Y1102"/>
  <c r="Y1103"/>
  <c r="Y1104"/>
  <c r="Y1105"/>
  <c r="Y1106"/>
  <c r="Y1107"/>
  <c r="Y1108"/>
  <c r="Y1109"/>
  <c r="Y1110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122"/>
  <c r="AK123"/>
  <c r="AK124"/>
  <c r="AK125"/>
  <c r="AK126"/>
  <c r="AK127"/>
  <c r="AK128"/>
  <c r="AK129"/>
  <c r="AK130"/>
  <c r="AK131"/>
  <c r="AK132"/>
  <c r="AK133"/>
  <c r="AK134"/>
  <c r="AK135"/>
  <c r="AK136"/>
  <c r="AK137"/>
  <c r="AK138"/>
  <c r="AK139"/>
  <c r="AK140"/>
  <c r="AK141"/>
  <c r="AK142"/>
  <c r="AK143"/>
  <c r="AK144"/>
  <c r="AK145"/>
  <c r="AK146"/>
  <c r="AK147"/>
  <c r="AK148"/>
  <c r="AK149"/>
  <c r="AK150"/>
  <c r="AK151"/>
  <c r="AK152"/>
  <c r="AK153"/>
  <c r="AK154"/>
  <c r="AK155"/>
  <c r="AK156"/>
  <c r="AK157"/>
  <c r="AK158"/>
  <c r="AK159"/>
  <c r="AK160"/>
  <c r="AK161"/>
  <c r="AK162"/>
  <c r="AK163"/>
  <c r="AK164"/>
  <c r="AK165"/>
  <c r="AK166"/>
  <c r="AK167"/>
  <c r="AK168"/>
  <c r="AK169"/>
  <c r="AK170"/>
  <c r="AK171"/>
  <c r="AK172"/>
  <c r="AK173"/>
  <c r="AK174"/>
  <c r="AK175"/>
  <c r="AK176"/>
  <c r="AK177"/>
  <c r="AK178"/>
  <c r="AK179"/>
  <c r="AK180"/>
  <c r="AK181"/>
  <c r="AK182"/>
  <c r="AK183"/>
  <c r="AK184"/>
  <c r="AK185"/>
  <c r="AK186"/>
  <c r="AK187"/>
  <c r="AK188"/>
  <c r="AK189"/>
  <c r="AK190"/>
  <c r="AK191"/>
  <c r="AK192"/>
  <c r="AK193"/>
  <c r="AK194"/>
  <c r="AK195"/>
  <c r="AK196"/>
  <c r="AK197"/>
  <c r="AK198"/>
  <c r="AK199"/>
  <c r="AK200"/>
  <c r="AK201"/>
  <c r="AK202"/>
  <c r="AK203"/>
  <c r="AK204"/>
  <c r="AK205"/>
  <c r="AK206"/>
  <c r="AK207"/>
  <c r="AK208"/>
  <c r="AK209"/>
  <c r="AK210"/>
  <c r="AK211"/>
  <c r="AK212"/>
  <c r="AK213"/>
  <c r="AK214"/>
  <c r="AK215"/>
  <c r="AK216"/>
  <c r="AK217"/>
  <c r="AK218"/>
  <c r="AK219"/>
  <c r="AK220"/>
  <c r="AK221"/>
  <c r="AK222"/>
  <c r="AK223"/>
  <c r="AK224"/>
  <c r="AK225"/>
  <c r="AK226"/>
  <c r="AK227"/>
  <c r="AK228"/>
  <c r="AK229"/>
  <c r="AK230"/>
  <c r="AK231"/>
  <c r="AK232"/>
  <c r="AK233"/>
  <c r="AK234"/>
  <c r="AK235"/>
  <c r="AK236"/>
  <c r="AK237"/>
  <c r="AK238"/>
  <c r="AK239"/>
  <c r="AK240"/>
  <c r="AK241"/>
  <c r="AK242"/>
  <c r="AK243"/>
  <c r="AK244"/>
  <c r="AK245"/>
  <c r="AK246"/>
  <c r="AK247"/>
  <c r="AK248"/>
  <c r="AK249"/>
  <c r="AK250"/>
  <c r="AK251"/>
  <c r="AK252"/>
  <c r="AK253"/>
  <c r="AK254"/>
  <c r="AK255"/>
  <c r="AK256"/>
  <c r="AK257"/>
  <c r="AK258"/>
  <c r="AK259"/>
  <c r="AK260"/>
  <c r="AK261"/>
  <c r="AK262"/>
  <c r="AK263"/>
  <c r="AK264"/>
  <c r="AK265"/>
  <c r="AK266"/>
  <c r="AK267"/>
  <c r="AK268"/>
  <c r="AK269"/>
  <c r="AK270"/>
  <c r="AK271"/>
  <c r="AK272"/>
  <c r="AK273"/>
  <c r="AK274"/>
  <c r="AK275"/>
  <c r="AK276"/>
  <c r="AK277"/>
  <c r="AK278"/>
  <c r="AK279"/>
  <c r="AK280"/>
  <c r="AK281"/>
  <c r="AK282"/>
  <c r="AK283"/>
  <c r="AK284"/>
  <c r="AK285"/>
  <c r="AK286"/>
  <c r="AK287"/>
  <c r="AK288"/>
  <c r="AK289"/>
  <c r="AK290"/>
  <c r="AK291"/>
  <c r="AK292"/>
  <c r="AK293"/>
  <c r="AK294"/>
  <c r="AK295"/>
  <c r="AK296"/>
  <c r="AK297"/>
  <c r="AK298"/>
  <c r="AK299"/>
  <c r="AK300"/>
  <c r="AK301"/>
  <c r="AK302"/>
  <c r="AK303"/>
  <c r="AK304"/>
  <c r="AK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2"/>
  <c r="Y957" i="20"/>
  <c r="X957"/>
  <c r="Y956"/>
  <c r="X956"/>
  <c r="Y955"/>
  <c r="X955"/>
  <c r="Y954"/>
  <c r="X954"/>
  <c r="Y953"/>
  <c r="X953"/>
  <c r="Y952"/>
  <c r="X952"/>
  <c r="Y951"/>
  <c r="X951"/>
  <c r="Y950"/>
  <c r="X950"/>
  <c r="Y949"/>
  <c r="X949"/>
  <c r="Y948"/>
  <c r="X948"/>
  <c r="Y947"/>
  <c r="X947"/>
  <c r="Y946"/>
  <c r="X946"/>
  <c r="Y945"/>
  <c r="X945"/>
  <c r="Y944"/>
  <c r="X944"/>
  <c r="Y943"/>
  <c r="X943"/>
  <c r="Y942"/>
  <c r="X942"/>
  <c r="Y941"/>
  <c r="X941"/>
  <c r="Y940"/>
  <c r="X940"/>
  <c r="Y939"/>
  <c r="X939"/>
  <c r="Y938"/>
  <c r="X938"/>
  <c r="Y937"/>
  <c r="X937"/>
  <c r="Y936"/>
  <c r="X936"/>
  <c r="Y935"/>
  <c r="X935"/>
  <c r="Y934"/>
  <c r="X934"/>
  <c r="Y933"/>
  <c r="X933"/>
  <c r="Y932"/>
  <c r="X932"/>
  <c r="Y931"/>
  <c r="X931"/>
  <c r="Y930"/>
  <c r="X930"/>
  <c r="Y929"/>
  <c r="X929"/>
  <c r="Y928"/>
  <c r="X928"/>
  <c r="Y927"/>
  <c r="X927"/>
  <c r="Y926"/>
  <c r="X926"/>
  <c r="Y925"/>
  <c r="X925"/>
  <c r="Y924"/>
  <c r="X924"/>
  <c r="Y923"/>
  <c r="X923"/>
  <c r="Y922"/>
  <c r="X922"/>
  <c r="Y921"/>
  <c r="X921"/>
  <c r="Y920"/>
  <c r="X920"/>
  <c r="Y919"/>
  <c r="X919"/>
  <c r="Y918"/>
  <c r="X918"/>
  <c r="Y917"/>
  <c r="X917"/>
  <c r="Y916"/>
  <c r="X916"/>
  <c r="Y915"/>
  <c r="X915"/>
  <c r="Y914"/>
  <c r="X914"/>
  <c r="Y913"/>
  <c r="X913"/>
  <c r="Y912"/>
  <c r="X912"/>
  <c r="Y911"/>
  <c r="X911"/>
  <c r="Y910"/>
  <c r="X910"/>
  <c r="Y909"/>
  <c r="X909"/>
  <c r="Y908"/>
  <c r="X908"/>
  <c r="Y907"/>
  <c r="X907"/>
  <c r="Y906"/>
  <c r="X906"/>
  <c r="Y905"/>
  <c r="X905"/>
  <c r="Y904"/>
  <c r="X904"/>
  <c r="Y903"/>
  <c r="X903"/>
  <c r="Y902"/>
  <c r="X902"/>
  <c r="Y901"/>
  <c r="X901"/>
  <c r="Y900"/>
  <c r="X900"/>
  <c r="Y899"/>
  <c r="X899"/>
  <c r="Y898"/>
  <c r="X898"/>
  <c r="Y897"/>
  <c r="X897"/>
  <c r="Y896"/>
  <c r="X896"/>
  <c r="Y895"/>
  <c r="X895"/>
  <c r="Y894"/>
  <c r="X894"/>
  <c r="Y893"/>
  <c r="X893"/>
  <c r="Y892"/>
  <c r="X892"/>
  <c r="Y891"/>
  <c r="X891"/>
  <c r="Y890"/>
  <c r="X890"/>
  <c r="Y889"/>
  <c r="X889"/>
  <c r="Y888"/>
  <c r="X888"/>
  <c r="Y887"/>
  <c r="X887"/>
  <c r="Y886"/>
  <c r="X886"/>
  <c r="Y885"/>
  <c r="X885"/>
  <c r="Y884"/>
  <c r="X884"/>
  <c r="Y883"/>
  <c r="X883"/>
  <c r="Y882"/>
  <c r="X882"/>
  <c r="Y881"/>
  <c r="X881"/>
  <c r="Y880"/>
  <c r="X880"/>
  <c r="Y879"/>
  <c r="X879"/>
  <c r="Y878"/>
  <c r="X878"/>
  <c r="Y877"/>
  <c r="X877"/>
  <c r="Y876"/>
  <c r="X876"/>
  <c r="Y875"/>
  <c r="X875"/>
  <c r="Y874"/>
  <c r="X874"/>
  <c r="Y873"/>
  <c r="X873"/>
  <c r="Y872"/>
  <c r="X872"/>
  <c r="Y871"/>
  <c r="X871"/>
  <c r="Y870"/>
  <c r="X870"/>
  <c r="Y869"/>
  <c r="X869"/>
  <c r="Y868"/>
  <c r="X868"/>
  <c r="Y867"/>
  <c r="X867"/>
  <c r="Y866"/>
  <c r="X866"/>
  <c r="Y865"/>
  <c r="X865"/>
  <c r="Y864"/>
  <c r="X864"/>
  <c r="Y863"/>
  <c r="X863"/>
  <c r="Y862"/>
  <c r="X862"/>
  <c r="Y861"/>
  <c r="X861"/>
  <c r="Y860"/>
  <c r="X860"/>
  <c r="Y859"/>
  <c r="X859"/>
  <c r="Y858"/>
  <c r="X858"/>
  <c r="Y857"/>
  <c r="X857"/>
  <c r="Y856"/>
  <c r="X856"/>
  <c r="Y855"/>
  <c r="X855"/>
  <c r="Y854"/>
  <c r="X854"/>
  <c r="Y853"/>
  <c r="X853"/>
  <c r="Y852"/>
  <c r="X852"/>
  <c r="Y851"/>
  <c r="X851"/>
  <c r="Y850"/>
  <c r="X850"/>
  <c r="Y849"/>
  <c r="X849"/>
  <c r="Y848"/>
  <c r="X848"/>
  <c r="Y847"/>
  <c r="X847"/>
  <c r="Y846"/>
  <c r="X846"/>
  <c r="Y845"/>
  <c r="X845"/>
  <c r="Y844"/>
  <c r="X844"/>
  <c r="Y843"/>
  <c r="X843"/>
  <c r="Y842"/>
  <c r="X842"/>
  <c r="Y841"/>
  <c r="X841"/>
  <c r="Y840"/>
  <c r="X840"/>
  <c r="Y839"/>
  <c r="X839"/>
  <c r="Y838"/>
  <c r="X838"/>
  <c r="Y837"/>
  <c r="X837"/>
  <c r="Y836"/>
  <c r="X836"/>
  <c r="Y835"/>
  <c r="X835"/>
  <c r="Y834"/>
  <c r="X834"/>
  <c r="Y833"/>
  <c r="X833"/>
  <c r="Y832"/>
  <c r="X832"/>
  <c r="Y831"/>
  <c r="X831"/>
  <c r="Y830"/>
  <c r="X830"/>
  <c r="Y829"/>
  <c r="X829"/>
  <c r="Y828"/>
  <c r="X828"/>
  <c r="Y827"/>
  <c r="X827"/>
  <c r="Y826"/>
  <c r="X826"/>
  <c r="Y825"/>
  <c r="X825"/>
  <c r="Y824"/>
  <c r="X824"/>
  <c r="Y823"/>
  <c r="X823"/>
  <c r="Y822"/>
  <c r="X822"/>
  <c r="Y821"/>
  <c r="X821"/>
  <c r="Y820"/>
  <c r="X820"/>
  <c r="Y819"/>
  <c r="X819"/>
  <c r="Y818"/>
  <c r="X818"/>
  <c r="Y817"/>
  <c r="X817"/>
  <c r="Y816"/>
  <c r="X816"/>
  <c r="Y815"/>
  <c r="X815"/>
  <c r="Y814"/>
  <c r="X814"/>
  <c r="Y813"/>
  <c r="X813"/>
  <c r="Y812"/>
  <c r="X812"/>
  <c r="Y811"/>
  <c r="X811"/>
  <c r="Y810"/>
  <c r="X810"/>
  <c r="Y809"/>
  <c r="X809"/>
  <c r="Y808"/>
  <c r="X808"/>
  <c r="Y807"/>
  <c r="X807"/>
  <c r="Y806"/>
  <c r="X806"/>
  <c r="Y805"/>
  <c r="X805"/>
  <c r="Y804"/>
  <c r="X804"/>
  <c r="Y803"/>
  <c r="X803"/>
  <c r="Y802"/>
  <c r="X802"/>
  <c r="Y801"/>
  <c r="X801"/>
  <c r="Y800"/>
  <c r="X800"/>
  <c r="Y799"/>
  <c r="X799"/>
  <c r="Y798"/>
  <c r="X798"/>
  <c r="Y797"/>
  <c r="X797"/>
  <c r="Y796"/>
  <c r="X796"/>
  <c r="Y795"/>
  <c r="X795"/>
  <c r="Y794"/>
  <c r="X794"/>
  <c r="Y793"/>
  <c r="X793"/>
  <c r="Y792"/>
  <c r="X792"/>
  <c r="Y791"/>
  <c r="X791"/>
  <c r="Y790"/>
  <c r="X790"/>
  <c r="Y789"/>
  <c r="X789"/>
  <c r="Y788"/>
  <c r="X788"/>
  <c r="Y787"/>
  <c r="X787"/>
  <c r="Y786"/>
  <c r="X786"/>
  <c r="Y785"/>
  <c r="X785"/>
  <c r="Y784"/>
  <c r="X784"/>
  <c r="Y783"/>
  <c r="X783"/>
  <c r="Y782"/>
  <c r="X782"/>
  <c r="Y781"/>
  <c r="X781"/>
  <c r="Y780"/>
  <c r="X780"/>
  <c r="Y779"/>
  <c r="X779"/>
  <c r="Y778"/>
  <c r="X778"/>
  <c r="Y777"/>
  <c r="X777"/>
  <c r="Y776"/>
  <c r="X776"/>
  <c r="Y775"/>
  <c r="X775"/>
  <c r="Y774"/>
  <c r="X774"/>
  <c r="Y773"/>
  <c r="X773"/>
  <c r="Y772"/>
  <c r="X772"/>
  <c r="Y771"/>
  <c r="X771"/>
  <c r="Y770"/>
  <c r="X770"/>
  <c r="Y769"/>
  <c r="X769"/>
  <c r="Y768"/>
  <c r="X768"/>
  <c r="Y767"/>
  <c r="X767"/>
  <c r="Y766"/>
  <c r="X766"/>
  <c r="Y765"/>
  <c r="X765"/>
  <c r="Y764"/>
  <c r="X764"/>
  <c r="Y763"/>
  <c r="X763"/>
  <c r="Y762"/>
  <c r="X762"/>
  <c r="Y761"/>
  <c r="X761"/>
  <c r="Y760"/>
  <c r="X760"/>
  <c r="Y759"/>
  <c r="X759"/>
  <c r="Y758"/>
  <c r="X758"/>
  <c r="Y757"/>
  <c r="X757"/>
  <c r="Y756"/>
  <c r="X756"/>
  <c r="Y755"/>
  <c r="X755"/>
  <c r="Y754"/>
  <c r="X754"/>
  <c r="Y753"/>
  <c r="X753"/>
  <c r="Y752"/>
  <c r="X752"/>
  <c r="Y751"/>
  <c r="X751"/>
  <c r="Y750"/>
  <c r="X750"/>
  <c r="Y749"/>
  <c r="X749"/>
  <c r="Y748"/>
  <c r="X748"/>
  <c r="Y747"/>
  <c r="X747"/>
  <c r="Y746"/>
  <c r="X746"/>
  <c r="Y745"/>
  <c r="X745"/>
  <c r="Y744"/>
  <c r="X744"/>
  <c r="Y743"/>
  <c r="X743"/>
  <c r="Y742"/>
  <c r="X742"/>
  <c r="Y741"/>
  <c r="X741"/>
  <c r="Y740"/>
  <c r="X740"/>
  <c r="Y739"/>
  <c r="X739"/>
  <c r="Y738"/>
  <c r="X738"/>
  <c r="Y737"/>
  <c r="X737"/>
  <c r="Y736"/>
  <c r="X736"/>
  <c r="Y735"/>
  <c r="X735"/>
  <c r="Y734"/>
  <c r="X734"/>
  <c r="Y733"/>
  <c r="X733"/>
  <c r="Y732"/>
  <c r="X732"/>
  <c r="Y731"/>
  <c r="X731"/>
  <c r="Y730"/>
  <c r="X730"/>
  <c r="Y729"/>
  <c r="X729"/>
  <c r="Y728"/>
  <c r="X728"/>
  <c r="Y727"/>
  <c r="X727"/>
  <c r="Y726"/>
  <c r="X726"/>
  <c r="Y725"/>
  <c r="X725"/>
  <c r="Y724"/>
  <c r="X724"/>
  <c r="Y723"/>
  <c r="X723"/>
  <c r="Y722"/>
  <c r="X722"/>
  <c r="Y721"/>
  <c r="X721"/>
  <c r="Y720"/>
  <c r="X720"/>
  <c r="Y719"/>
  <c r="X719"/>
  <c r="Y718"/>
  <c r="X718"/>
  <c r="Y717"/>
  <c r="X717"/>
  <c r="Y716"/>
  <c r="X716"/>
  <c r="Y715"/>
  <c r="X715"/>
  <c r="Y714"/>
  <c r="X714"/>
  <c r="Y713"/>
  <c r="X713"/>
  <c r="Y712"/>
  <c r="X712"/>
  <c r="Y711"/>
  <c r="X711"/>
  <c r="Y710"/>
  <c r="X710"/>
  <c r="Y709"/>
  <c r="X709"/>
  <c r="Y708"/>
  <c r="X708"/>
  <c r="Y707"/>
  <c r="X707"/>
  <c r="Y706"/>
  <c r="X706"/>
  <c r="Y705"/>
  <c r="X705"/>
  <c r="Y704"/>
  <c r="X704"/>
  <c r="Y703"/>
  <c r="X703"/>
  <c r="Y702"/>
  <c r="X702"/>
  <c r="Y701"/>
  <c r="X701"/>
  <c r="Y700"/>
  <c r="X700"/>
  <c r="Y699"/>
  <c r="X699"/>
  <c r="Y698"/>
  <c r="X698"/>
  <c r="Y697"/>
  <c r="X697"/>
  <c r="Y696"/>
  <c r="X696"/>
  <c r="Y695"/>
  <c r="X695"/>
  <c r="Y694"/>
  <c r="X694"/>
  <c r="Y693"/>
  <c r="X693"/>
  <c r="Y692"/>
  <c r="X692"/>
  <c r="Y691"/>
  <c r="X691"/>
  <c r="Y690"/>
  <c r="X690"/>
  <c r="Y689"/>
  <c r="X689"/>
  <c r="Y688"/>
  <c r="X688"/>
  <c r="Y687"/>
  <c r="X687"/>
  <c r="Y686"/>
  <c r="X686"/>
  <c r="Y685"/>
  <c r="X685"/>
  <c r="Y684"/>
  <c r="X684"/>
  <c r="Y683"/>
  <c r="X683"/>
  <c r="Y682"/>
  <c r="X682"/>
  <c r="Y681"/>
  <c r="X681"/>
  <c r="Y680"/>
  <c r="X680"/>
  <c r="Y679"/>
  <c r="X679"/>
  <c r="Y678"/>
  <c r="X678"/>
  <c r="Y677"/>
  <c r="X677"/>
  <c r="Y676"/>
  <c r="X676"/>
  <c r="Y675"/>
  <c r="X675"/>
  <c r="Y674"/>
  <c r="X674"/>
  <c r="Y673"/>
  <c r="X673"/>
  <c r="Y672"/>
  <c r="X672"/>
  <c r="Y671"/>
  <c r="X671"/>
  <c r="Y670"/>
  <c r="X670"/>
  <c r="Y669"/>
  <c r="X669"/>
  <c r="Y668"/>
  <c r="X668"/>
  <c r="Y667"/>
  <c r="X667"/>
  <c r="Y666"/>
  <c r="X666"/>
  <c r="Y665"/>
  <c r="X665"/>
  <c r="Y664"/>
  <c r="X664"/>
  <c r="Y663"/>
  <c r="X663"/>
  <c r="Y662"/>
  <c r="X662"/>
  <c r="Y661"/>
  <c r="X661"/>
  <c r="Y660"/>
  <c r="X660"/>
  <c r="Y659"/>
  <c r="X659"/>
  <c r="Y658"/>
  <c r="X658"/>
  <c r="Y657"/>
  <c r="X657"/>
  <c r="Y656"/>
  <c r="X656"/>
  <c r="Y655"/>
  <c r="X655"/>
  <c r="Y654"/>
  <c r="X654"/>
  <c r="Y653"/>
  <c r="X653"/>
  <c r="Y652"/>
  <c r="X652"/>
  <c r="Y651"/>
  <c r="X651"/>
  <c r="Y650"/>
  <c r="X650"/>
  <c r="Y649"/>
  <c r="X649"/>
  <c r="Y648"/>
  <c r="X648"/>
  <c r="Y647"/>
  <c r="X647"/>
  <c r="Y646"/>
  <c r="X646"/>
  <c r="Y645"/>
  <c r="X645"/>
  <c r="Y644"/>
  <c r="X644"/>
  <c r="Y643"/>
  <c r="X643"/>
  <c r="Y642"/>
  <c r="X642"/>
  <c r="Y641"/>
  <c r="X641"/>
  <c r="Y640"/>
  <c r="X640"/>
  <c r="Y639"/>
  <c r="X639"/>
  <c r="Y638"/>
  <c r="X638"/>
  <c r="Y637"/>
  <c r="X637"/>
  <c r="Y636"/>
  <c r="X636"/>
  <c r="Y635"/>
  <c r="X635"/>
  <c r="Y634"/>
  <c r="X634"/>
  <c r="Y633"/>
  <c r="X633"/>
  <c r="Y632"/>
  <c r="X632"/>
  <c r="Y631"/>
  <c r="X631"/>
  <c r="Y630"/>
  <c r="X630"/>
  <c r="Y629"/>
  <c r="X629"/>
  <c r="Y628"/>
  <c r="X628"/>
  <c r="Y627"/>
  <c r="X627"/>
  <c r="Y626"/>
  <c r="X626"/>
  <c r="Y625"/>
  <c r="X625"/>
  <c r="Y624"/>
  <c r="X624"/>
  <c r="Y623"/>
  <c r="X623"/>
  <c r="Y622"/>
  <c r="X622"/>
  <c r="Y621"/>
  <c r="X621"/>
  <c r="Y620"/>
  <c r="X620"/>
  <c r="Y619"/>
  <c r="X619"/>
  <c r="Y618"/>
  <c r="X618"/>
  <c r="Y617"/>
  <c r="X617"/>
  <c r="Y616"/>
  <c r="X616"/>
  <c r="Y615"/>
  <c r="X615"/>
  <c r="Y614"/>
  <c r="X614"/>
  <c r="Y613"/>
  <c r="X613"/>
  <c r="Y612"/>
  <c r="X612"/>
  <c r="Y611"/>
  <c r="X611"/>
  <c r="Y610"/>
  <c r="X610"/>
  <c r="Y609"/>
  <c r="X609"/>
  <c r="Y608"/>
  <c r="X608"/>
  <c r="Y607"/>
  <c r="X607"/>
  <c r="Y606"/>
  <c r="X606"/>
  <c r="Y605"/>
  <c r="X605"/>
  <c r="Y604"/>
  <c r="X604"/>
  <c r="Y603"/>
  <c r="X603"/>
  <c r="Y602"/>
  <c r="X602"/>
  <c r="Y601"/>
  <c r="X601"/>
  <c r="Y600"/>
  <c r="X600"/>
  <c r="Y599"/>
  <c r="X599"/>
  <c r="Y598"/>
  <c r="X598"/>
  <c r="Y597"/>
  <c r="X597"/>
  <c r="Y596"/>
  <c r="X596"/>
  <c r="Y595"/>
  <c r="X595"/>
  <c r="Y594"/>
  <c r="X594"/>
  <c r="Y593"/>
  <c r="X593"/>
  <c r="Y592"/>
  <c r="X592"/>
  <c r="Y591"/>
  <c r="X591"/>
  <c r="Y590"/>
  <c r="X590"/>
  <c r="Y589"/>
  <c r="X589"/>
  <c r="Y588"/>
  <c r="X588"/>
  <c r="Y587"/>
  <c r="X587"/>
  <c r="Y586"/>
  <c r="X586"/>
  <c r="Y585"/>
  <c r="X585"/>
  <c r="Y584"/>
  <c r="X584"/>
  <c r="Y583"/>
  <c r="X583"/>
  <c r="Y582"/>
  <c r="X582"/>
  <c r="Y581"/>
  <c r="X581"/>
  <c r="Y580"/>
  <c r="X580"/>
  <c r="Y579"/>
  <c r="X579"/>
  <c r="Y578"/>
  <c r="X578"/>
  <c r="Y577"/>
  <c r="X577"/>
  <c r="Y576"/>
  <c r="X576"/>
  <c r="Y575"/>
  <c r="X575"/>
  <c r="Y574"/>
  <c r="X574"/>
  <c r="Y573"/>
  <c r="X573"/>
  <c r="Y572"/>
  <c r="X572"/>
  <c r="Y571"/>
  <c r="X571"/>
  <c r="Y570"/>
  <c r="X570"/>
  <c r="Y569"/>
  <c r="X569"/>
  <c r="Y568"/>
  <c r="X568"/>
  <c r="Y567"/>
  <c r="X567"/>
  <c r="Y566"/>
  <c r="X566"/>
  <c r="Y565"/>
  <c r="X565"/>
  <c r="Y564"/>
  <c r="X564"/>
  <c r="Y563"/>
  <c r="X563"/>
  <c r="Y562"/>
  <c r="X562"/>
  <c r="Y561"/>
  <c r="X561"/>
  <c r="Y560"/>
  <c r="X560"/>
  <c r="Y559"/>
  <c r="X559"/>
  <c r="Y558"/>
  <c r="X558"/>
  <c r="Y557"/>
  <c r="X557"/>
  <c r="Y556"/>
  <c r="X556"/>
  <c r="Y555"/>
  <c r="X555"/>
  <c r="Y554"/>
  <c r="X554"/>
  <c r="Y553"/>
  <c r="X553"/>
  <c r="Y552"/>
  <c r="X552"/>
  <c r="Y551"/>
  <c r="X551"/>
  <c r="Y550"/>
  <c r="X550"/>
  <c r="Y549"/>
  <c r="X549"/>
  <c r="Y548"/>
  <c r="X548"/>
  <c r="Y547"/>
  <c r="X547"/>
  <c r="Y546"/>
  <c r="X546"/>
  <c r="Y545"/>
  <c r="X545"/>
  <c r="Y544"/>
  <c r="X544"/>
  <c r="Y543"/>
  <c r="X543"/>
  <c r="Y542"/>
  <c r="X542"/>
  <c r="Y541"/>
  <c r="X541"/>
  <c r="Y540"/>
  <c r="X540"/>
  <c r="Y539"/>
  <c r="X539"/>
  <c r="Y538"/>
  <c r="X538"/>
  <c r="Y537"/>
  <c r="X537"/>
  <c r="Y536"/>
  <c r="X536"/>
  <c r="Y535"/>
  <c r="X535"/>
  <c r="Y534"/>
  <c r="X534"/>
  <c r="Y533"/>
  <c r="X533"/>
  <c r="Y532"/>
  <c r="X532"/>
  <c r="Y531"/>
  <c r="X531"/>
  <c r="Y530"/>
  <c r="X530"/>
  <c r="Y529"/>
  <c r="X529"/>
  <c r="Y528"/>
  <c r="X528"/>
  <c r="Y527"/>
  <c r="X527"/>
  <c r="Y526"/>
  <c r="X526"/>
  <c r="Y525"/>
  <c r="X525"/>
  <c r="Y524"/>
  <c r="X524"/>
  <c r="Y523"/>
  <c r="X523"/>
  <c r="Y522"/>
  <c r="X522"/>
  <c r="Y521"/>
  <c r="X521"/>
  <c r="Y520"/>
  <c r="X520"/>
  <c r="Y519"/>
  <c r="X519"/>
  <c r="Y518"/>
  <c r="X518"/>
  <c r="Y517"/>
  <c r="X517"/>
  <c r="Y516"/>
  <c r="X516"/>
  <c r="Y515"/>
  <c r="X515"/>
  <c r="Y514"/>
  <c r="X514"/>
  <c r="Y513"/>
  <c r="X513"/>
  <c r="Y512"/>
  <c r="X512"/>
  <c r="Y511"/>
  <c r="X511"/>
  <c r="Y510"/>
  <c r="X510"/>
  <c r="Y509"/>
  <c r="X509"/>
  <c r="Y508"/>
  <c r="X508"/>
  <c r="Y507"/>
  <c r="X507"/>
  <c r="Y506"/>
  <c r="X506"/>
  <c r="Y505"/>
  <c r="X505"/>
  <c r="Y504"/>
  <c r="X504"/>
  <c r="Y503"/>
  <c r="X503"/>
  <c r="Y502"/>
  <c r="X502"/>
  <c r="Y501"/>
  <c r="X501"/>
  <c r="Y500"/>
  <c r="X500"/>
  <c r="Y499"/>
  <c r="X499"/>
  <c r="Y498"/>
  <c r="X498"/>
  <c r="Y497"/>
  <c r="X497"/>
  <c r="Y496"/>
  <c r="X496"/>
  <c r="Y495"/>
  <c r="X495"/>
  <c r="Y494"/>
  <c r="X494"/>
  <c r="Y493"/>
  <c r="X493"/>
  <c r="Y492"/>
  <c r="X492"/>
  <c r="Y491"/>
  <c r="X491"/>
  <c r="Y490"/>
  <c r="X490"/>
  <c r="Y489"/>
  <c r="X489"/>
  <c r="Y488"/>
  <c r="X488"/>
  <c r="Y487"/>
  <c r="X487"/>
  <c r="Y486"/>
  <c r="X486"/>
  <c r="Y485"/>
  <c r="X485"/>
  <c r="Y484"/>
  <c r="X484"/>
  <c r="Y483"/>
  <c r="X483"/>
  <c r="Y482"/>
  <c r="X482"/>
  <c r="Y481"/>
  <c r="X481"/>
  <c r="Y480"/>
  <c r="X480"/>
  <c r="Y479"/>
  <c r="X479"/>
  <c r="Y478"/>
  <c r="X478"/>
  <c r="Y477"/>
  <c r="X477"/>
  <c r="Y476"/>
  <c r="X476"/>
  <c r="Y475"/>
  <c r="X475"/>
  <c r="Y474"/>
  <c r="X474"/>
  <c r="Y473"/>
  <c r="X473"/>
  <c r="Y472"/>
  <c r="X472"/>
  <c r="Y471"/>
  <c r="X471"/>
  <c r="Y470"/>
  <c r="X470"/>
  <c r="Y469"/>
  <c r="X469"/>
  <c r="Y468"/>
  <c r="X468"/>
  <c r="Y467"/>
  <c r="X467"/>
  <c r="Y466"/>
  <c r="X466"/>
  <c r="Y465"/>
  <c r="X465"/>
  <c r="Y464"/>
  <c r="X464"/>
  <c r="Y463"/>
  <c r="X463"/>
  <c r="Y462"/>
  <c r="X462"/>
  <c r="Y461"/>
  <c r="X461"/>
  <c r="Y460"/>
  <c r="X460"/>
  <c r="Y459"/>
  <c r="X459"/>
  <c r="Y458"/>
  <c r="X458"/>
  <c r="Y457"/>
  <c r="X457"/>
  <c r="Y456"/>
  <c r="X456"/>
  <c r="Y455"/>
  <c r="X455"/>
  <c r="Y454"/>
  <c r="X454"/>
  <c r="Y453"/>
  <c r="X453"/>
  <c r="Y452"/>
  <c r="X452"/>
  <c r="Y451"/>
  <c r="X451"/>
  <c r="Y450"/>
  <c r="X450"/>
  <c r="Y449"/>
  <c r="X449"/>
  <c r="Y448"/>
  <c r="X448"/>
  <c r="Y447"/>
  <c r="X447"/>
  <c r="Y446"/>
  <c r="X446"/>
  <c r="Y445"/>
  <c r="X445"/>
  <c r="Y444"/>
  <c r="X444"/>
  <c r="Y443"/>
  <c r="X443"/>
  <c r="Y442"/>
  <c r="X442"/>
  <c r="Y441"/>
  <c r="X441"/>
  <c r="Y440"/>
  <c r="X440"/>
  <c r="Y439"/>
  <c r="X439"/>
  <c r="Y438"/>
  <c r="X438"/>
  <c r="Y437"/>
  <c r="X437"/>
  <c r="Y436"/>
  <c r="X436"/>
  <c r="Y435"/>
  <c r="X435"/>
  <c r="Y434"/>
  <c r="X434"/>
  <c r="Y433"/>
  <c r="X433"/>
  <c r="Y432"/>
  <c r="X432"/>
  <c r="Y431"/>
  <c r="X431"/>
  <c r="Y430"/>
  <c r="X430"/>
  <c r="Y429"/>
  <c r="X429"/>
  <c r="Y428"/>
  <c r="X428"/>
  <c r="Y427"/>
  <c r="X427"/>
  <c r="Y426"/>
  <c r="X426"/>
  <c r="Y425"/>
  <c r="X425"/>
  <c r="Y424"/>
  <c r="X424"/>
  <c r="Y423"/>
  <c r="X423"/>
  <c r="Y422"/>
  <c r="X422"/>
  <c r="Y421"/>
  <c r="X421"/>
  <c r="Y420"/>
  <c r="X420"/>
  <c r="Y419"/>
  <c r="X419"/>
  <c r="Y418"/>
  <c r="X418"/>
  <c r="Y417"/>
  <c r="X417"/>
  <c r="Y416"/>
  <c r="X416"/>
  <c r="Y415"/>
  <c r="X415"/>
  <c r="Y414"/>
  <c r="X414"/>
  <c r="Y413"/>
  <c r="X413"/>
  <c r="Y412"/>
  <c r="X412"/>
  <c r="Y411"/>
  <c r="X411"/>
  <c r="Y410"/>
  <c r="X410"/>
  <c r="Y409"/>
  <c r="X409"/>
  <c r="Y408"/>
  <c r="X408"/>
  <c r="Y407"/>
  <c r="X407"/>
  <c r="Y406"/>
  <c r="X406"/>
  <c r="Y405"/>
  <c r="X405"/>
  <c r="Y404"/>
  <c r="X404"/>
  <c r="Y403"/>
  <c r="X403"/>
  <c r="Y402"/>
  <c r="X402"/>
  <c r="Y401"/>
  <c r="X401"/>
  <c r="Y400"/>
  <c r="X400"/>
  <c r="Y399"/>
  <c r="X399"/>
  <c r="Y398"/>
  <c r="X398"/>
  <c r="Y397"/>
  <c r="X397"/>
  <c r="Y396"/>
  <c r="X396"/>
  <c r="Y395"/>
  <c r="X395"/>
  <c r="Y394"/>
  <c r="X394"/>
  <c r="Y393"/>
  <c r="X393"/>
  <c r="Y392"/>
  <c r="X392"/>
  <c r="Y391"/>
  <c r="X391"/>
  <c r="Y390"/>
  <c r="X390"/>
  <c r="Y389"/>
  <c r="X389"/>
  <c r="Y388"/>
  <c r="X388"/>
  <c r="Y387"/>
  <c r="X387"/>
  <c r="Y386"/>
  <c r="X386"/>
  <c r="Y385"/>
  <c r="X385"/>
  <c r="Y384"/>
  <c r="X384"/>
  <c r="Y383"/>
  <c r="X383"/>
  <c r="Y382"/>
  <c r="X382"/>
  <c r="Y381"/>
  <c r="X381"/>
  <c r="Y380"/>
  <c r="X380"/>
  <c r="Y379"/>
  <c r="X379"/>
  <c r="Y378"/>
  <c r="X378"/>
  <c r="Y377"/>
  <c r="X377"/>
  <c r="Y376"/>
  <c r="X376"/>
  <c r="Y375"/>
  <c r="X375"/>
  <c r="Y374"/>
  <c r="X374"/>
  <c r="Y373"/>
  <c r="X373"/>
  <c r="Y372"/>
  <c r="X372"/>
  <c r="Y371"/>
  <c r="X371"/>
  <c r="Y370"/>
  <c r="X370"/>
  <c r="Y369"/>
  <c r="X369"/>
  <c r="Y368"/>
  <c r="X368"/>
  <c r="Y367"/>
  <c r="X367"/>
  <c r="Y366"/>
  <c r="X366"/>
  <c r="Y365"/>
  <c r="X365"/>
  <c r="Y364"/>
  <c r="X364"/>
  <c r="Y363"/>
  <c r="X363"/>
  <c r="Y362"/>
  <c r="X362"/>
  <c r="Y361"/>
  <c r="X361"/>
  <c r="Y360"/>
  <c r="X360"/>
  <c r="Y359"/>
  <c r="X359"/>
  <c r="Y358"/>
  <c r="X358"/>
  <c r="Y357"/>
  <c r="X357"/>
  <c r="Y356"/>
  <c r="X356"/>
  <c r="Y355"/>
  <c r="X355"/>
  <c r="Y354"/>
  <c r="X354"/>
  <c r="Y353"/>
  <c r="X353"/>
  <c r="Y352"/>
  <c r="X352"/>
  <c r="Y351"/>
  <c r="X351"/>
  <c r="Y350"/>
  <c r="X350"/>
  <c r="Y349"/>
  <c r="X349"/>
  <c r="Y348"/>
  <c r="X348"/>
  <c r="Y347"/>
  <c r="X347"/>
  <c r="Y346"/>
  <c r="X346"/>
  <c r="Y345"/>
  <c r="X345"/>
  <c r="Y344"/>
  <c r="X344"/>
  <c r="Y343"/>
  <c r="X343"/>
  <c r="Y342"/>
  <c r="X342"/>
  <c r="Y341"/>
  <c r="X341"/>
  <c r="Y340"/>
  <c r="X340"/>
  <c r="Y339"/>
  <c r="X339"/>
  <c r="Y338"/>
  <c r="X338"/>
  <c r="Y337"/>
  <c r="X337"/>
  <c r="Y336"/>
  <c r="X336"/>
  <c r="Y335"/>
  <c r="X335"/>
  <c r="Y334"/>
  <c r="X334"/>
  <c r="Y333"/>
  <c r="X333"/>
  <c r="Y332"/>
  <c r="X332"/>
  <c r="Y331"/>
  <c r="X331"/>
  <c r="Y330"/>
  <c r="X330"/>
  <c r="Y329"/>
  <c r="X329"/>
  <c r="Y328"/>
  <c r="X328"/>
  <c r="Y327"/>
  <c r="X327"/>
  <c r="Y326"/>
  <c r="X326"/>
  <c r="Y325"/>
  <c r="X325"/>
  <c r="Y324"/>
  <c r="X324"/>
  <c r="Y323"/>
  <c r="X323"/>
  <c r="Y322"/>
  <c r="X322"/>
  <c r="Y321"/>
  <c r="X321"/>
  <c r="Y320"/>
  <c r="X320"/>
  <c r="Y319"/>
  <c r="X319"/>
  <c r="Y318"/>
  <c r="X318"/>
  <c r="Y317"/>
  <c r="X317"/>
  <c r="Y316"/>
  <c r="X316"/>
  <c r="Y315"/>
  <c r="X315"/>
  <c r="Y314"/>
  <c r="X314"/>
  <c r="Y313"/>
  <c r="X313"/>
  <c r="Y312"/>
  <c r="X312"/>
  <c r="Y311"/>
  <c r="X311"/>
  <c r="Y310"/>
  <c r="X310"/>
  <c r="Y309"/>
  <c r="X309"/>
  <c r="Y308"/>
  <c r="X308"/>
  <c r="Y307"/>
  <c r="X307"/>
  <c r="Y306"/>
  <c r="X306"/>
  <c r="Y305"/>
  <c r="X305"/>
  <c r="Y304"/>
  <c r="X304"/>
  <c r="Y303"/>
  <c r="X303"/>
  <c r="Y302"/>
  <c r="X302"/>
  <c r="Y301"/>
  <c r="X301"/>
  <c r="Y300"/>
  <c r="X300"/>
  <c r="Y299"/>
  <c r="X299"/>
  <c r="Y298"/>
  <c r="X298"/>
  <c r="Y297"/>
  <c r="X297"/>
  <c r="Y296"/>
  <c r="X296"/>
  <c r="Y295"/>
  <c r="X295"/>
  <c r="Y294"/>
  <c r="X294"/>
  <c r="Y293"/>
  <c r="X293"/>
  <c r="Y292"/>
  <c r="X292"/>
  <c r="Y291"/>
  <c r="X291"/>
  <c r="Y290"/>
  <c r="X290"/>
  <c r="Y289"/>
  <c r="X289"/>
  <c r="Y288"/>
  <c r="X288"/>
  <c r="Y287"/>
  <c r="X287"/>
  <c r="Y286"/>
  <c r="X286"/>
  <c r="Y285"/>
  <c r="X285"/>
  <c r="Y284"/>
  <c r="X284"/>
  <c r="Y283"/>
  <c r="X283"/>
  <c r="Y282"/>
  <c r="X282"/>
  <c r="Y281"/>
  <c r="X281"/>
  <c r="Y280"/>
  <c r="X280"/>
  <c r="Y279"/>
  <c r="X279"/>
  <c r="Y278"/>
  <c r="X278"/>
  <c r="Y277"/>
  <c r="X277"/>
  <c r="Y276"/>
  <c r="X276"/>
  <c r="Y275"/>
  <c r="X275"/>
  <c r="Y274"/>
  <c r="X274"/>
  <c r="Y273"/>
  <c r="X273"/>
  <c r="Y272"/>
  <c r="X272"/>
  <c r="Y271"/>
  <c r="X271"/>
  <c r="Y270"/>
  <c r="X270"/>
  <c r="Y269"/>
  <c r="X269"/>
  <c r="Y268"/>
  <c r="X268"/>
  <c r="Y267"/>
  <c r="X267"/>
  <c r="Y266"/>
  <c r="X266"/>
  <c r="Y265"/>
  <c r="X265"/>
  <c r="Y264"/>
  <c r="X264"/>
  <c r="Y263"/>
  <c r="X263"/>
  <c r="Y262"/>
  <c r="X262"/>
  <c r="Y261"/>
  <c r="X261"/>
  <c r="Y260"/>
  <c r="X260"/>
  <c r="Y259"/>
  <c r="X259"/>
  <c r="Y258"/>
  <c r="X258"/>
  <c r="Y257"/>
  <c r="X257"/>
  <c r="Y256"/>
  <c r="X256"/>
  <c r="Y255"/>
  <c r="X255"/>
  <c r="Y254"/>
  <c r="X254"/>
  <c r="Y253"/>
  <c r="X253"/>
  <c r="Y252"/>
  <c r="X252"/>
  <c r="Y251"/>
  <c r="X251"/>
  <c r="Y250"/>
  <c r="X250"/>
  <c r="Y249"/>
  <c r="X249"/>
  <c r="Y248"/>
  <c r="X248"/>
  <c r="Y247"/>
  <c r="X247"/>
  <c r="Y246"/>
  <c r="X246"/>
  <c r="Y245"/>
  <c r="X245"/>
  <c r="Y244"/>
  <c r="X244"/>
  <c r="Y243"/>
  <c r="X243"/>
  <c r="Y242"/>
  <c r="X242"/>
  <c r="Y241"/>
  <c r="X241"/>
  <c r="Y240"/>
  <c r="X240"/>
  <c r="Y239"/>
  <c r="X239"/>
  <c r="Y238"/>
  <c r="X238"/>
  <c r="Y237"/>
  <c r="X237"/>
  <c r="Y236"/>
  <c r="X236"/>
  <c r="Y235"/>
  <c r="X235"/>
  <c r="Y234"/>
  <c r="X234"/>
  <c r="Y233"/>
  <c r="X233"/>
  <c r="Y232"/>
  <c r="X232"/>
  <c r="Y231"/>
  <c r="X231"/>
  <c r="Y230"/>
  <c r="X230"/>
  <c r="Y229"/>
  <c r="X229"/>
  <c r="Y228"/>
  <c r="X228"/>
  <c r="Y227"/>
  <c r="X227"/>
  <c r="Y226"/>
  <c r="X226"/>
  <c r="Y225"/>
  <c r="X225"/>
  <c r="Y224"/>
  <c r="X224"/>
  <c r="Y223"/>
  <c r="X223"/>
  <c r="Y222"/>
  <c r="X222"/>
  <c r="Y221"/>
  <c r="X221"/>
  <c r="Y220"/>
  <c r="X220"/>
  <c r="Y219"/>
  <c r="X219"/>
  <c r="Y218"/>
  <c r="X218"/>
  <c r="Y217"/>
  <c r="X217"/>
  <c r="Y216"/>
  <c r="X216"/>
  <c r="Y215"/>
  <c r="X215"/>
  <c r="Y214"/>
  <c r="X214"/>
  <c r="Y213"/>
  <c r="X213"/>
  <c r="Y212"/>
  <c r="X212"/>
  <c r="Y211"/>
  <c r="X211"/>
  <c r="Y210"/>
  <c r="X210"/>
  <c r="Y209"/>
  <c r="X209"/>
  <c r="Y208"/>
  <c r="X208"/>
  <c r="Y207"/>
  <c r="X207"/>
  <c r="Y206"/>
  <c r="X206"/>
  <c r="Y205"/>
  <c r="X205"/>
  <c r="Y204"/>
  <c r="X204"/>
  <c r="Y203"/>
  <c r="X203"/>
  <c r="Y202"/>
  <c r="X202"/>
  <c r="Y201"/>
  <c r="X201"/>
  <c r="Y200"/>
  <c r="X200"/>
  <c r="Y199"/>
  <c r="X199"/>
  <c r="Y198"/>
  <c r="X198"/>
  <c r="Y197"/>
  <c r="X197"/>
  <c r="Y196"/>
  <c r="X196"/>
  <c r="Y195"/>
  <c r="X195"/>
  <c r="Y194"/>
  <c r="X194"/>
  <c r="Y193"/>
  <c r="X193"/>
  <c r="Y192"/>
  <c r="X192"/>
  <c r="Y191"/>
  <c r="X191"/>
  <c r="Y190"/>
  <c r="X190"/>
  <c r="Y189"/>
  <c r="X189"/>
  <c r="Y188"/>
  <c r="X188"/>
  <c r="Y187"/>
  <c r="X187"/>
  <c r="Y186"/>
  <c r="X186"/>
  <c r="Y185"/>
  <c r="X185"/>
  <c r="Y184"/>
  <c r="X184"/>
  <c r="Y183"/>
  <c r="X183"/>
  <c r="Y182"/>
  <c r="X182"/>
  <c r="Y181"/>
  <c r="X181"/>
  <c r="Y180"/>
  <c r="X180"/>
  <c r="Y179"/>
  <c r="X179"/>
  <c r="Y178"/>
  <c r="X178"/>
  <c r="Y177"/>
  <c r="X177"/>
  <c r="Y176"/>
  <c r="X176"/>
  <c r="Y175"/>
  <c r="X175"/>
  <c r="Y174"/>
  <c r="X174"/>
  <c r="Y173"/>
  <c r="X173"/>
  <c r="Y172"/>
  <c r="X172"/>
  <c r="Y171"/>
  <c r="X171"/>
  <c r="Y170"/>
  <c r="X170"/>
  <c r="Y169"/>
  <c r="X169"/>
  <c r="Y168"/>
  <c r="X168"/>
  <c r="Y167"/>
  <c r="X167"/>
  <c r="Y166"/>
  <c r="X166"/>
  <c r="Y165"/>
  <c r="X165"/>
  <c r="Y164"/>
  <c r="X164"/>
  <c r="Y163"/>
  <c r="X163"/>
  <c r="Y162"/>
  <c r="X162"/>
  <c r="Y161"/>
  <c r="X161"/>
  <c r="Y160"/>
  <c r="X160"/>
  <c r="Y159"/>
  <c r="X159"/>
  <c r="Y158"/>
  <c r="X158"/>
  <c r="Y157"/>
  <c r="X157"/>
  <c r="Y156"/>
  <c r="X156"/>
  <c r="Y155"/>
  <c r="X155"/>
  <c r="Y154"/>
  <c r="X154"/>
  <c r="Y153"/>
  <c r="X153"/>
  <c r="Y152"/>
  <c r="X152"/>
  <c r="AN151"/>
  <c r="X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AK47" s="1"/>
  <c r="Y151"/>
  <c r="AN150"/>
  <c r="Y150"/>
  <c r="AN149"/>
  <c r="Y149"/>
  <c r="AN148"/>
  <c r="Y148"/>
  <c r="AN147"/>
  <c r="Y147"/>
  <c r="AN146"/>
  <c r="Y146"/>
  <c r="AN145"/>
  <c r="Y145"/>
  <c r="AN144"/>
  <c r="Y144"/>
  <c r="Y143"/>
  <c r="AN142"/>
  <c r="Y142"/>
  <c r="AN141"/>
  <c r="Y141"/>
  <c r="AN140"/>
  <c r="Y140"/>
  <c r="AN139"/>
  <c r="Y139"/>
  <c r="AN138"/>
  <c r="Y138"/>
  <c r="AN137"/>
  <c r="Y137"/>
  <c r="AN136"/>
  <c r="AJ136"/>
  <c r="Y136"/>
  <c r="AN135"/>
  <c r="Y135"/>
  <c r="AN134"/>
  <c r="Y134"/>
  <c r="AN133"/>
  <c r="Y133"/>
  <c r="AN132"/>
  <c r="Y132"/>
  <c r="AN131"/>
  <c r="Y131"/>
  <c r="AN130"/>
  <c r="Y130"/>
  <c r="AN129"/>
  <c r="Y129"/>
  <c r="Y128"/>
  <c r="AN127"/>
  <c r="Y127"/>
  <c r="AN126"/>
  <c r="Y126"/>
  <c r="AN125"/>
  <c r="Y125"/>
  <c r="AN124"/>
  <c r="Y124"/>
  <c r="AN123"/>
  <c r="Y123"/>
  <c r="AN122"/>
  <c r="Y122"/>
  <c r="AN121"/>
  <c r="AJ121"/>
  <c r="Y121"/>
  <c r="AN120"/>
  <c r="Y120"/>
  <c r="AN119"/>
  <c r="Y119"/>
  <c r="AN118"/>
  <c r="Y118"/>
  <c r="AN117"/>
  <c r="Y117"/>
  <c r="AN116"/>
  <c r="Y116"/>
  <c r="AN115"/>
  <c r="Y115"/>
  <c r="AN114"/>
  <c r="Y114"/>
  <c r="AN113"/>
  <c r="Y113"/>
  <c r="AN112"/>
  <c r="Y112"/>
  <c r="AN111"/>
  <c r="Y111"/>
  <c r="Y110"/>
  <c r="AN109"/>
  <c r="Y109"/>
  <c r="AN108"/>
  <c r="Y108"/>
  <c r="Y107"/>
  <c r="AN106"/>
  <c r="Y106"/>
  <c r="AN105"/>
  <c r="Y105"/>
  <c r="AN104"/>
  <c r="Y104"/>
  <c r="AN103"/>
  <c r="Y103"/>
  <c r="AN102"/>
  <c r="Y102"/>
  <c r="AN101"/>
  <c r="Y101"/>
  <c r="AN100"/>
  <c r="Y100"/>
  <c r="AN99"/>
  <c r="Y99"/>
  <c r="AN98"/>
  <c r="Y98"/>
  <c r="AN97"/>
  <c r="Y97"/>
  <c r="AN96"/>
  <c r="Y96"/>
  <c r="AN95"/>
  <c r="Y95"/>
  <c r="AN94"/>
  <c r="Y94"/>
  <c r="AN93"/>
  <c r="Y93"/>
  <c r="AN92"/>
  <c r="Y92"/>
  <c r="AN91"/>
  <c r="Y91"/>
  <c r="AN90"/>
  <c r="Y90"/>
  <c r="AN89"/>
  <c r="Y89"/>
  <c r="AN88"/>
  <c r="Y88"/>
  <c r="AN87"/>
  <c r="Y87"/>
  <c r="AN86"/>
  <c r="Y86"/>
  <c r="AN85"/>
  <c r="Y85"/>
  <c r="AN84"/>
  <c r="Y84"/>
  <c r="AN83"/>
  <c r="Y83"/>
  <c r="AN82"/>
  <c r="Y82"/>
  <c r="Y81"/>
  <c r="AN80"/>
  <c r="Y80"/>
  <c r="AN79"/>
  <c r="Y79"/>
  <c r="AN78"/>
  <c r="Y78"/>
  <c r="AN77"/>
  <c r="Y77"/>
  <c r="AN76"/>
  <c r="Y76"/>
  <c r="AN75"/>
  <c r="Y75"/>
  <c r="AN74"/>
  <c r="Y74"/>
  <c r="AN73"/>
  <c r="Y73"/>
  <c r="AN72"/>
  <c r="Y72"/>
  <c r="AN71"/>
  <c r="Y71"/>
  <c r="AN70"/>
  <c r="Y70"/>
  <c r="AN69"/>
  <c r="Y69"/>
  <c r="AN68"/>
  <c r="Y68"/>
  <c r="AN67"/>
  <c r="AK67"/>
  <c r="Y67"/>
  <c r="AN66"/>
  <c r="Y66"/>
  <c r="AN65"/>
  <c r="Y65"/>
  <c r="AN64"/>
  <c r="Y64"/>
  <c r="AN63"/>
  <c r="Y63"/>
  <c r="AN62"/>
  <c r="Y62"/>
  <c r="AN61"/>
  <c r="Y61"/>
  <c r="AN60"/>
  <c r="Y60"/>
  <c r="AN59"/>
  <c r="Y59"/>
  <c r="AN58"/>
  <c r="Y58"/>
  <c r="AN57"/>
  <c r="Y57"/>
  <c r="AN56"/>
  <c r="Y56"/>
  <c r="AN55"/>
  <c r="Y55"/>
  <c r="AN54"/>
  <c r="Y54"/>
  <c r="AN53"/>
  <c r="Y53"/>
  <c r="AN52"/>
  <c r="Y52"/>
  <c r="AN51"/>
  <c r="Y51"/>
  <c r="AN50"/>
  <c r="Y50"/>
  <c r="AN49"/>
  <c r="Y49"/>
  <c r="AN4"/>
  <c r="AN10"/>
  <c r="AN20"/>
  <c r="AN30"/>
  <c r="AN2"/>
  <c r="AN3"/>
  <c r="AN5"/>
  <c r="AN6"/>
  <c r="AN7"/>
  <c r="AN8"/>
  <c r="AN9"/>
  <c r="AN11"/>
  <c r="AN12"/>
  <c r="AN13"/>
  <c r="AN14"/>
  <c r="AN15"/>
  <c r="AN16"/>
  <c r="AN17"/>
  <c r="AN18"/>
  <c r="AN19"/>
  <c r="AN21"/>
  <c r="AN22"/>
  <c r="AN23"/>
  <c r="AN24"/>
  <c r="AN26"/>
  <c r="AN27"/>
  <c r="AN28"/>
  <c r="AN29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Y48"/>
  <c r="Y47"/>
  <c r="Y46"/>
  <c r="Y45"/>
  <c r="AD44"/>
  <c r="AE44" s="1"/>
  <c r="AC44"/>
  <c r="Y44"/>
  <c r="Y43"/>
  <c r="AD42"/>
  <c r="AE42" s="1"/>
  <c r="AC42"/>
  <c r="Y42"/>
  <c r="AD41"/>
  <c r="AE41" s="1"/>
  <c r="AC41"/>
  <c r="Y41"/>
  <c r="AJ40"/>
  <c r="AD40"/>
  <c r="AE40" s="1"/>
  <c r="AC40"/>
  <c r="Y40"/>
  <c r="AK39"/>
  <c r="AJ39"/>
  <c r="AI39"/>
  <c r="AD39"/>
  <c r="AE39" s="1"/>
  <c r="AC39"/>
  <c r="Y39"/>
  <c r="AK38"/>
  <c r="AJ38"/>
  <c r="AI38"/>
  <c r="AD38"/>
  <c r="AE38" s="1"/>
  <c r="AC38"/>
  <c r="Y38"/>
  <c r="AK37"/>
  <c r="AJ37"/>
  <c r="AI37"/>
  <c r="AD37"/>
  <c r="AE37" s="1"/>
  <c r="AC37"/>
  <c r="Y37"/>
  <c r="AK36"/>
  <c r="AJ36"/>
  <c r="AI36"/>
  <c r="AD36"/>
  <c r="AE36" s="1"/>
  <c r="AC36"/>
  <c r="Y36"/>
  <c r="AK35"/>
  <c r="AJ35"/>
  <c r="AI35"/>
  <c r="AD35"/>
  <c r="AE35" s="1"/>
  <c r="AC35"/>
  <c r="Y35"/>
  <c r="AK34"/>
  <c r="AJ34"/>
  <c r="AI34"/>
  <c r="AD34"/>
  <c r="AE34" s="1"/>
  <c r="AC34"/>
  <c r="Y34"/>
  <c r="AK33"/>
  <c r="AJ33"/>
  <c r="AI33"/>
  <c r="AD33"/>
  <c r="AE33" s="1"/>
  <c r="AC33"/>
  <c r="Y33"/>
  <c r="AK32"/>
  <c r="AJ32"/>
  <c r="AI32"/>
  <c r="AD32"/>
  <c r="AE32" s="1"/>
  <c r="AC32"/>
  <c r="Y32"/>
  <c r="AK31"/>
  <c r="AJ31"/>
  <c r="AI31"/>
  <c r="AD31"/>
  <c r="AE31" s="1"/>
  <c r="AC31"/>
  <c r="Y31"/>
  <c r="AK30"/>
  <c r="AJ30"/>
  <c r="AI30"/>
  <c r="AD30"/>
  <c r="AE30" s="1"/>
  <c r="AC30"/>
  <c r="Y30"/>
  <c r="AK29"/>
  <c r="AJ29"/>
  <c r="AI29"/>
  <c r="AD29"/>
  <c r="AE29" s="1"/>
  <c r="AC29"/>
  <c r="Y29"/>
  <c r="AK28"/>
  <c r="AJ28"/>
  <c r="AI28"/>
  <c r="AD28"/>
  <c r="AE28" s="1"/>
  <c r="AC28"/>
  <c r="Y28"/>
  <c r="AK27"/>
  <c r="AJ27"/>
  <c r="AI27"/>
  <c r="AD27"/>
  <c r="AE27" s="1"/>
  <c r="AC27"/>
  <c r="Y27"/>
  <c r="AK26"/>
  <c r="AJ26"/>
  <c r="AI26"/>
  <c r="Y26"/>
  <c r="AI25"/>
  <c r="Y25"/>
  <c r="AK24"/>
  <c r="AJ24"/>
  <c r="AI24"/>
  <c r="AD24"/>
  <c r="AE24" s="1"/>
  <c r="AC24"/>
  <c r="Y24"/>
  <c r="AK23"/>
  <c r="AJ23"/>
  <c r="AI23"/>
  <c r="AD23"/>
  <c r="AE23" s="1"/>
  <c r="AC23"/>
  <c r="Y23"/>
  <c r="AK22"/>
  <c r="AJ22"/>
  <c r="AI22"/>
  <c r="Y22"/>
  <c r="AK21"/>
  <c r="AJ21"/>
  <c r="AI21"/>
  <c r="AD21"/>
  <c r="AE21" s="1"/>
  <c r="AC21"/>
  <c r="Y21"/>
  <c r="AK20"/>
  <c r="AJ20"/>
  <c r="AI20"/>
  <c r="AD20"/>
  <c r="AE20" s="1"/>
  <c r="AC20"/>
  <c r="Y20"/>
  <c r="AK19"/>
  <c r="AJ19"/>
  <c r="AI19"/>
  <c r="Y19"/>
  <c r="AK18"/>
  <c r="AJ18"/>
  <c r="AI18"/>
  <c r="Y18"/>
  <c r="AK17"/>
  <c r="AJ17"/>
  <c r="AI17"/>
  <c r="AD17"/>
  <c r="AE17" s="1"/>
  <c r="AC17"/>
  <c r="Y17"/>
  <c r="AK16"/>
  <c r="AJ16"/>
  <c r="AI16"/>
  <c r="AD16"/>
  <c r="AE16" s="1"/>
  <c r="AC16"/>
  <c r="Y16"/>
  <c r="AK15"/>
  <c r="AJ15"/>
  <c r="AI15"/>
  <c r="AD15"/>
  <c r="AE15" s="1"/>
  <c r="AC15"/>
  <c r="Y15"/>
  <c r="AK14"/>
  <c r="AJ14"/>
  <c r="AI14"/>
  <c r="Y14"/>
  <c r="AK13"/>
  <c r="AJ13"/>
  <c r="AI13"/>
  <c r="Y13"/>
  <c r="AK12"/>
  <c r="AJ12"/>
  <c r="AI12"/>
  <c r="AD12"/>
  <c r="AE12" s="1"/>
  <c r="AC12"/>
  <c r="Y12"/>
  <c r="AK11"/>
  <c r="AJ11"/>
  <c r="AI11"/>
  <c r="Y11"/>
  <c r="AK10"/>
  <c r="AJ10"/>
  <c r="AI10"/>
  <c r="Y10"/>
  <c r="AK9"/>
  <c r="AJ9"/>
  <c r="AI9"/>
  <c r="AD9"/>
  <c r="AE9" s="1"/>
  <c r="AC9"/>
  <c r="Y9"/>
  <c r="AK8"/>
  <c r="AJ8"/>
  <c r="AI8"/>
  <c r="Y8"/>
  <c r="AK7"/>
  <c r="AJ7"/>
  <c r="AI7"/>
  <c r="AD7"/>
  <c r="AE7" s="1"/>
  <c r="AC7"/>
  <c r="Y7"/>
  <c r="AK6"/>
  <c r="AJ6"/>
  <c r="AI6"/>
  <c r="Y6"/>
  <c r="AK5"/>
  <c r="AJ5"/>
  <c r="AI5"/>
  <c r="AD5"/>
  <c r="AE5" s="1"/>
  <c r="AC5"/>
  <c r="Y5"/>
  <c r="AK4"/>
  <c r="AJ4"/>
  <c r="AI4"/>
  <c r="Y4"/>
  <c r="AK3"/>
  <c r="AJ3"/>
  <c r="AI3"/>
  <c r="AD3"/>
  <c r="AE3" s="1"/>
  <c r="AC3"/>
  <c r="Y3"/>
  <c r="AK2"/>
  <c r="AJ2"/>
  <c r="AI2"/>
  <c r="AD2"/>
  <c r="AE2" s="1"/>
  <c r="AC2"/>
  <c r="Y2"/>
  <c r="AJ43" l="1"/>
  <c r="AI40"/>
  <c r="AK40"/>
  <c r="AI41"/>
  <c r="AK53"/>
  <c r="AJ41"/>
  <c r="AJ42"/>
  <c r="AJ44"/>
  <c r="AI82"/>
  <c r="AI59"/>
  <c r="AK81"/>
  <c r="AK41"/>
  <c r="AI42"/>
  <c r="AK42"/>
  <c r="AI43"/>
  <c r="AK43"/>
  <c r="AI44"/>
  <c r="AK92"/>
  <c r="AK44"/>
  <c r="AJ45"/>
  <c r="AJ46"/>
  <c r="AI47"/>
  <c r="AJ48"/>
  <c r="AI51"/>
  <c r="AJ56"/>
  <c r="AD47"/>
  <c r="AE47" s="1"/>
  <c r="AJ62"/>
  <c r="AI73"/>
  <c r="AD48"/>
  <c r="AE48" s="1"/>
  <c r="AI45"/>
  <c r="AK45"/>
  <c r="AI46"/>
  <c r="AK46"/>
  <c r="AJ47"/>
  <c r="AJ25"/>
  <c r="AK49"/>
  <c r="AJ52"/>
  <c r="AI100"/>
  <c r="AI55"/>
  <c r="AK57"/>
  <c r="AJ60"/>
  <c r="AI65"/>
  <c r="AJ70"/>
  <c r="AJ76"/>
  <c r="AJ87"/>
  <c r="AD45"/>
  <c r="AE45" s="1"/>
  <c r="AC48"/>
  <c r="AI48"/>
  <c r="AK48"/>
  <c r="AK25"/>
  <c r="AI49"/>
  <c r="AJ50"/>
  <c r="AK51"/>
  <c r="AI53"/>
  <c r="AJ54"/>
  <c r="AI57"/>
  <c r="AJ105"/>
  <c r="AK55"/>
  <c r="AJ58"/>
  <c r="AK59"/>
  <c r="AI61"/>
  <c r="AK63"/>
  <c r="AJ66"/>
  <c r="AI69"/>
  <c r="AK71"/>
  <c r="AJ74"/>
  <c r="AI79"/>
  <c r="AK84"/>
  <c r="AI90"/>
  <c r="AJ95"/>
  <c r="AK61"/>
  <c r="AI63"/>
  <c r="AJ64"/>
  <c r="AK65"/>
  <c r="AI67"/>
  <c r="AJ68"/>
  <c r="AK69"/>
  <c r="AI71"/>
  <c r="AJ72"/>
  <c r="AI146"/>
  <c r="AD46"/>
  <c r="AE46" s="1"/>
  <c r="AK73"/>
  <c r="AI75"/>
  <c r="AK77"/>
  <c r="AJ80"/>
  <c r="AJ83"/>
  <c r="AI86"/>
  <c r="AK88"/>
  <c r="AJ91"/>
  <c r="AI94"/>
  <c r="AJ97"/>
  <c r="AK102"/>
  <c r="AI116"/>
  <c r="AK126"/>
  <c r="AI131"/>
  <c r="AK141"/>
  <c r="AK75"/>
  <c r="AI77"/>
  <c r="AJ78"/>
  <c r="AK79"/>
  <c r="AI81"/>
  <c r="AK82"/>
  <c r="AJ85"/>
  <c r="AK148"/>
  <c r="AI84"/>
  <c r="AK86"/>
  <c r="AI88"/>
  <c r="AJ89"/>
  <c r="AK90"/>
  <c r="AI92"/>
  <c r="AJ93"/>
  <c r="AK94"/>
  <c r="AI96"/>
  <c r="AK98"/>
  <c r="AJ101"/>
  <c r="AI104"/>
  <c r="AK106"/>
  <c r="AI109"/>
  <c r="AJ113"/>
  <c r="AK118"/>
  <c r="AI124"/>
  <c r="AK133"/>
  <c r="AI139"/>
  <c r="AK96"/>
  <c r="AI98"/>
  <c r="AJ99"/>
  <c r="AK100"/>
  <c r="AI102"/>
  <c r="AJ151"/>
  <c r="AC46"/>
  <c r="AC47"/>
  <c r="AJ103"/>
  <c r="AK104"/>
  <c r="AI106"/>
  <c r="AJ107"/>
  <c r="AJ108"/>
  <c r="AK109"/>
  <c r="AI112"/>
  <c r="AK114"/>
  <c r="AJ117"/>
  <c r="AI120"/>
  <c r="AK122"/>
  <c r="AJ125"/>
  <c r="AI128"/>
  <c r="AK129"/>
  <c r="AJ132"/>
  <c r="AI135"/>
  <c r="AK137"/>
  <c r="AJ140"/>
  <c r="AI143"/>
  <c r="AK144"/>
  <c r="AJ147"/>
  <c r="AJ110"/>
  <c r="AJ111"/>
  <c r="AK112"/>
  <c r="AI150"/>
  <c r="AC45"/>
  <c r="AI114"/>
  <c r="AJ115"/>
  <c r="AK116"/>
  <c r="AI118"/>
  <c r="AJ119"/>
  <c r="AK120"/>
  <c r="AI122"/>
  <c r="AJ123"/>
  <c r="AK124"/>
  <c r="AI126"/>
  <c r="AJ127"/>
  <c r="AK128"/>
  <c r="AN128" s="1"/>
  <c r="AI129"/>
  <c r="AJ130"/>
  <c r="AK131"/>
  <c r="AI133"/>
  <c r="AJ134"/>
  <c r="AK135"/>
  <c r="AI137"/>
  <c r="AJ138"/>
  <c r="AK139"/>
  <c r="AI141"/>
  <c r="AJ142"/>
  <c r="AK143"/>
  <c r="AN143" s="1"/>
  <c r="AI144"/>
  <c r="AJ145"/>
  <c r="AK146"/>
  <c r="AI148"/>
  <c r="AJ149"/>
  <c r="AE22" i="23"/>
  <c r="AE13"/>
  <c r="AE14"/>
  <c r="AE79"/>
  <c r="AD91"/>
  <c r="AE91" s="1"/>
  <c r="AK150" i="20"/>
  <c r="AK149"/>
  <c r="AI149"/>
  <c r="AJ148"/>
  <c r="AK147"/>
  <c r="AI147"/>
  <c r="AJ146"/>
  <c r="AK145"/>
  <c r="AI145"/>
  <c r="AJ144"/>
  <c r="AJ143"/>
  <c r="AK142"/>
  <c r="AI142"/>
  <c r="AJ141"/>
  <c r="AK140"/>
  <c r="AI140"/>
  <c r="AJ139"/>
  <c r="AK138"/>
  <c r="AI138"/>
  <c r="AJ137"/>
  <c r="AK136"/>
  <c r="AI136"/>
  <c r="AJ135"/>
  <c r="AK134"/>
  <c r="AI134"/>
  <c r="AJ133"/>
  <c r="AK132"/>
  <c r="AI132"/>
  <c r="AJ131"/>
  <c r="AK130"/>
  <c r="AI130"/>
  <c r="AJ129"/>
  <c r="AJ128"/>
  <c r="AK127"/>
  <c r="AI127"/>
  <c r="AJ126"/>
  <c r="AK125"/>
  <c r="AI125"/>
  <c r="AJ124"/>
  <c r="AK123"/>
  <c r="AI123"/>
  <c r="AJ122"/>
  <c r="AK121"/>
  <c r="AI121"/>
  <c r="AJ120"/>
  <c r="AK119"/>
  <c r="AI119"/>
  <c r="AJ118"/>
  <c r="AK117"/>
  <c r="AI117"/>
  <c r="AJ116"/>
  <c r="AK115"/>
  <c r="AI115"/>
  <c r="AJ114"/>
  <c r="AK113"/>
  <c r="AI113"/>
  <c r="AJ112"/>
  <c r="AK111"/>
  <c r="AI111"/>
  <c r="AK110"/>
  <c r="AN110" s="1"/>
  <c r="AI110"/>
  <c r="AJ109"/>
  <c r="AK108"/>
  <c r="AI108"/>
  <c r="AK107"/>
  <c r="AI107"/>
  <c r="AJ106"/>
  <c r="AK105"/>
  <c r="AI105"/>
  <c r="AJ104"/>
  <c r="AK103"/>
  <c r="AI103"/>
  <c r="AJ102"/>
  <c r="AK101"/>
  <c r="AI101"/>
  <c r="AJ100"/>
  <c r="AK99"/>
  <c r="AI99"/>
  <c r="AJ98"/>
  <c r="AK97"/>
  <c r="AI97"/>
  <c r="AJ96"/>
  <c r="AK95"/>
  <c r="AI95"/>
  <c r="AJ94"/>
  <c r="AK93"/>
  <c r="AI93"/>
  <c r="AJ92"/>
  <c r="AK91"/>
  <c r="AI91"/>
  <c r="AJ90"/>
  <c r="AK89"/>
  <c r="AI89"/>
  <c r="AJ88"/>
  <c r="AK87"/>
  <c r="AI87"/>
  <c r="AJ86"/>
  <c r="AK85"/>
  <c r="AI85"/>
  <c r="AJ84"/>
  <c r="AK83"/>
  <c r="AI83"/>
  <c r="AJ82"/>
  <c r="AJ81"/>
  <c r="AK80"/>
  <c r="AI80"/>
  <c r="AJ79"/>
  <c r="AK78"/>
  <c r="AI78"/>
  <c r="AJ77"/>
  <c r="AK76"/>
  <c r="AI76"/>
  <c r="AJ75"/>
  <c r="AK74"/>
  <c r="AI74"/>
  <c r="AJ73"/>
  <c r="AK72"/>
  <c r="AI72"/>
  <c r="AJ71"/>
  <c r="AK70"/>
  <c r="AI70"/>
  <c r="AJ69"/>
  <c r="AK68"/>
  <c r="AI68"/>
  <c r="AJ67"/>
  <c r="AK66"/>
  <c r="AI66"/>
  <c r="AJ65"/>
  <c r="AK64"/>
  <c r="AI64"/>
  <c r="AJ63"/>
  <c r="AK62"/>
  <c r="AI62"/>
  <c r="AJ61"/>
  <c r="AK60"/>
  <c r="AI60"/>
  <c r="AJ59"/>
  <c r="AK58"/>
  <c r="AI58"/>
  <c r="AJ57"/>
  <c r="AK56"/>
  <c r="AI56"/>
  <c r="AJ55"/>
  <c r="AK54"/>
  <c r="AI54"/>
  <c r="AJ53"/>
  <c r="AK52"/>
  <c r="AI52"/>
  <c r="AJ51"/>
  <c r="AK50"/>
  <c r="AI50"/>
  <c r="AJ49"/>
  <c r="AI151"/>
  <c r="AJ150"/>
  <c r="AK151"/>
  <c r="AN81"/>
  <c r="AC26" s="1"/>
  <c r="AN25"/>
  <c r="AC4" s="1"/>
  <c r="AC8"/>
  <c r="AC6"/>
  <c r="AD8"/>
  <c r="AE8" s="1"/>
  <c r="AD6"/>
  <c r="AD11"/>
  <c r="AC10"/>
  <c r="AC11"/>
  <c r="AD10"/>
  <c r="AC14"/>
  <c r="AD13"/>
  <c r="AD14"/>
  <c r="AE14" s="1"/>
  <c r="AC13"/>
  <c r="AD19"/>
  <c r="AC18"/>
  <c r="AC19"/>
  <c r="AD18"/>
  <c r="AE18" s="1"/>
  <c r="AC22"/>
  <c r="AD22"/>
  <c r="AD43"/>
  <c r="AC43"/>
  <c r="AN304" i="19"/>
  <c r="AN303"/>
  <c r="AN302"/>
  <c r="AN301"/>
  <c r="AN300"/>
  <c r="AN299"/>
  <c r="AN298"/>
  <c r="AN297"/>
  <c r="AN295"/>
  <c r="AN294"/>
  <c r="AN293"/>
  <c r="AN292"/>
  <c r="AN291"/>
  <c r="AN290"/>
  <c r="AN289"/>
  <c r="AN288"/>
  <c r="AN287"/>
  <c r="AN286"/>
  <c r="AN285"/>
  <c r="AN284"/>
  <c r="AN283"/>
  <c r="AN282"/>
  <c r="AN280"/>
  <c r="AN279"/>
  <c r="AN278"/>
  <c r="AN277"/>
  <c r="AN276"/>
  <c r="AN275"/>
  <c r="AN274"/>
  <c r="AN273"/>
  <c r="AN272"/>
  <c r="AN271"/>
  <c r="AN270"/>
  <c r="AN269"/>
  <c r="AN268"/>
  <c r="AN267"/>
  <c r="AN266"/>
  <c r="AN265"/>
  <c r="AN264"/>
  <c r="AN262"/>
  <c r="AN261"/>
  <c r="AN259"/>
  <c r="AN258"/>
  <c r="AN257"/>
  <c r="AN256"/>
  <c r="AN255"/>
  <c r="AN254"/>
  <c r="AN253"/>
  <c r="AN252"/>
  <c r="AN251"/>
  <c r="AN250"/>
  <c r="AN249"/>
  <c r="AN248"/>
  <c r="AN247"/>
  <c r="AN246"/>
  <c r="AN245"/>
  <c r="AN244"/>
  <c r="AN243"/>
  <c r="AN242"/>
  <c r="AN241"/>
  <c r="AN240"/>
  <c r="AN239"/>
  <c r="AN238"/>
  <c r="AN237"/>
  <c r="AN236"/>
  <c r="AN235"/>
  <c r="AN233"/>
  <c r="AN232"/>
  <c r="AN231"/>
  <c r="AN230"/>
  <c r="AN229"/>
  <c r="AN228"/>
  <c r="AN227"/>
  <c r="AN226"/>
  <c r="AN225"/>
  <c r="AN224"/>
  <c r="AN223"/>
  <c r="AN222"/>
  <c r="AN221"/>
  <c r="AN220"/>
  <c r="AN219"/>
  <c r="AN218"/>
  <c r="AN217"/>
  <c r="AN216"/>
  <c r="AN215"/>
  <c r="AN214"/>
  <c r="AN213"/>
  <c r="AN212"/>
  <c r="AN211"/>
  <c r="AN210"/>
  <c r="AN209"/>
  <c r="AN208"/>
  <c r="AN207"/>
  <c r="AN206"/>
  <c r="AN205"/>
  <c r="AN204"/>
  <c r="AN203"/>
  <c r="AN202"/>
  <c r="AN201"/>
  <c r="AN200"/>
  <c r="AN199"/>
  <c r="AN198"/>
  <c r="AN197"/>
  <c r="AN196"/>
  <c r="AN195"/>
  <c r="AN194"/>
  <c r="AN193"/>
  <c r="AN192"/>
  <c r="AN191"/>
  <c r="AN190"/>
  <c r="AN188"/>
  <c r="AN187"/>
  <c r="AN185"/>
  <c r="AN183"/>
  <c r="AN178"/>
  <c r="AN177"/>
  <c r="AN176"/>
  <c r="AN175"/>
  <c r="AN174"/>
  <c r="AN173"/>
  <c r="AN172"/>
  <c r="AN171"/>
  <c r="AN170"/>
  <c r="AN169"/>
  <c r="AN168"/>
  <c r="AN167"/>
  <c r="AN166"/>
  <c r="AN165"/>
  <c r="AN164"/>
  <c r="AN163"/>
  <c r="AN162"/>
  <c r="AN161"/>
  <c r="AN160"/>
  <c r="AN159"/>
  <c r="AN158"/>
  <c r="AN157"/>
  <c r="AN156"/>
  <c r="AN155"/>
  <c r="AN154"/>
  <c r="AN153"/>
  <c r="AN152"/>
  <c r="AN151"/>
  <c r="AN150"/>
  <c r="AN147"/>
  <c r="AN146"/>
  <c r="AN145"/>
  <c r="AN144"/>
  <c r="AN143"/>
  <c r="AN142"/>
  <c r="AN141"/>
  <c r="AN140"/>
  <c r="AN139"/>
  <c r="AN138"/>
  <c r="AN137"/>
  <c r="AN136"/>
  <c r="AN135"/>
  <c r="AN134"/>
  <c r="AN133"/>
  <c r="AN132"/>
  <c r="AN131"/>
  <c r="AN130"/>
  <c r="AN129"/>
  <c r="AN128"/>
  <c r="AN127"/>
  <c r="AN126"/>
  <c r="AN125"/>
  <c r="AN124"/>
  <c r="AN123"/>
  <c r="AN120"/>
  <c r="AN119"/>
  <c r="AN118"/>
  <c r="AN117"/>
  <c r="AN116"/>
  <c r="AN115"/>
  <c r="AN114"/>
  <c r="AN113"/>
  <c r="AN112"/>
  <c r="AN111"/>
  <c r="AN110"/>
  <c r="AN109"/>
  <c r="AN108"/>
  <c r="AN107"/>
  <c r="AN106"/>
  <c r="AN105"/>
  <c r="AN104"/>
  <c r="AN103"/>
  <c r="AN102"/>
  <c r="AN101"/>
  <c r="AN100"/>
  <c r="AN99"/>
  <c r="AN98"/>
  <c r="AN97"/>
  <c r="AN96"/>
  <c r="AN95"/>
  <c r="AN94"/>
  <c r="AN93"/>
  <c r="AN92"/>
  <c r="AN91"/>
  <c r="AN90"/>
  <c r="AD89"/>
  <c r="AE89" s="1"/>
  <c r="AC89"/>
  <c r="AN88"/>
  <c r="AN86"/>
  <c r="AD85"/>
  <c r="AE85" s="1"/>
  <c r="AC85"/>
  <c r="AN85"/>
  <c r="AN84"/>
  <c r="AN83"/>
  <c r="AN82"/>
  <c r="AN81"/>
  <c r="AN80"/>
  <c r="AN79"/>
  <c r="AN78"/>
  <c r="AN77"/>
  <c r="AN76"/>
  <c r="AN75"/>
  <c r="AD74"/>
  <c r="AE74" s="1"/>
  <c r="AC74"/>
  <c r="AN74"/>
  <c r="AD73"/>
  <c r="AE73" s="1"/>
  <c r="AC73"/>
  <c r="AN73"/>
  <c r="AD72"/>
  <c r="AE72" s="1"/>
  <c r="AC72"/>
  <c r="AN72"/>
  <c r="AD71"/>
  <c r="AE71" s="1"/>
  <c r="AC71"/>
  <c r="AN71"/>
  <c r="AD70"/>
  <c r="AE70" s="1"/>
  <c r="AC70"/>
  <c r="AN70"/>
  <c r="AD69"/>
  <c r="AE69" s="1"/>
  <c r="AC69"/>
  <c r="AN69"/>
  <c r="AD68"/>
  <c r="AE68" s="1"/>
  <c r="AC68"/>
  <c r="AN68"/>
  <c r="AD67"/>
  <c r="AE67" s="1"/>
  <c r="AC67"/>
  <c r="AN67"/>
  <c r="AD66"/>
  <c r="AC66"/>
  <c r="AN66"/>
  <c r="AD65"/>
  <c r="AE65" s="1"/>
  <c r="AC65"/>
  <c r="AN65"/>
  <c r="AD64"/>
  <c r="AE64" s="1"/>
  <c r="AC64"/>
  <c r="AD63"/>
  <c r="AE63" s="1"/>
  <c r="AC63"/>
  <c r="AN63"/>
  <c r="AD62"/>
  <c r="AE62" s="1"/>
  <c r="AC62"/>
  <c r="AN62"/>
  <c r="AD61"/>
  <c r="AE61" s="1"/>
  <c r="AC61"/>
  <c r="AN61"/>
  <c r="AD60"/>
  <c r="AE60" s="1"/>
  <c r="AC60"/>
  <c r="AN60"/>
  <c r="AN59"/>
  <c r="AD58"/>
  <c r="AE58" s="1"/>
  <c r="AC58"/>
  <c r="AN58"/>
  <c r="AN57"/>
  <c r="AN56"/>
  <c r="AD55"/>
  <c r="AE55" s="1"/>
  <c r="AC55"/>
  <c r="AN55"/>
  <c r="AN54"/>
  <c r="AD53"/>
  <c r="AE53" s="1"/>
  <c r="AC53"/>
  <c r="AN53"/>
  <c r="AN52"/>
  <c r="AD51"/>
  <c r="AE51" s="1"/>
  <c r="AC51"/>
  <c r="AN51"/>
  <c r="AD50"/>
  <c r="AE50" s="1"/>
  <c r="AC50"/>
  <c r="AN50"/>
  <c r="AD49"/>
  <c r="AC49"/>
  <c r="AN49"/>
  <c r="AD48"/>
  <c r="AC48"/>
  <c r="AN48"/>
  <c r="AD47"/>
  <c r="AE47" s="1"/>
  <c r="AC47"/>
  <c r="AN47"/>
  <c r="AD46"/>
  <c r="AE46" s="1"/>
  <c r="AC46"/>
  <c r="AN46"/>
  <c r="AD45"/>
  <c r="AE45" s="1"/>
  <c r="AC45"/>
  <c r="AN45"/>
  <c r="AD44"/>
  <c r="AE44" s="1"/>
  <c r="AC44"/>
  <c r="AN44"/>
  <c r="AN43"/>
  <c r="AD42"/>
  <c r="AE42" s="1"/>
  <c r="AC42"/>
  <c r="AN42"/>
  <c r="AD41"/>
  <c r="AC41"/>
  <c r="AN41"/>
  <c r="AD40"/>
  <c r="AE40" s="1"/>
  <c r="AC40"/>
  <c r="AN40"/>
  <c r="AD39"/>
  <c r="AC39"/>
  <c r="AN39"/>
  <c r="AD38"/>
  <c r="AC38"/>
  <c r="AN38"/>
  <c r="AD37"/>
  <c r="AE37" s="1"/>
  <c r="AC37"/>
  <c r="AN37"/>
  <c r="AD36"/>
  <c r="AE36" s="1"/>
  <c r="AC36"/>
  <c r="AN36"/>
  <c r="AD35"/>
  <c r="AC35"/>
  <c r="AN35"/>
  <c r="AD34"/>
  <c r="AC34"/>
  <c r="AN34"/>
  <c r="AD33"/>
  <c r="AE33" s="1"/>
  <c r="AC33"/>
  <c r="AN33"/>
  <c r="AD32"/>
  <c r="AE32" s="1"/>
  <c r="AC32"/>
  <c r="AN32"/>
  <c r="AN31"/>
  <c r="AN30"/>
  <c r="AD29"/>
  <c r="AC29"/>
  <c r="AN29"/>
  <c r="AD28"/>
  <c r="AC28"/>
  <c r="AN28"/>
  <c r="AD27"/>
  <c r="AE27" s="1"/>
  <c r="AC27"/>
  <c r="AN27"/>
  <c r="AN26"/>
  <c r="AD24"/>
  <c r="AE24" s="1"/>
  <c r="AC24"/>
  <c r="AN24"/>
  <c r="AD23"/>
  <c r="AC23"/>
  <c r="AN23"/>
  <c r="AN22"/>
  <c r="AD21"/>
  <c r="AE21" s="1"/>
  <c r="AC21"/>
  <c r="AN21"/>
  <c r="AD20"/>
  <c r="AE20" s="1"/>
  <c r="AC20"/>
  <c r="AN20"/>
  <c r="AN19"/>
  <c r="AN18"/>
  <c r="AD17"/>
  <c r="AE17" s="1"/>
  <c r="AC17"/>
  <c r="AN17"/>
  <c r="AD16"/>
  <c r="AE16" s="1"/>
  <c r="AC16"/>
  <c r="AN16"/>
  <c r="AD15"/>
  <c r="AC15"/>
  <c r="AN15"/>
  <c r="AN14"/>
  <c r="AN13"/>
  <c r="AD12"/>
  <c r="AC12"/>
  <c r="AN12"/>
  <c r="AN11"/>
  <c r="AN10"/>
  <c r="AD9"/>
  <c r="AE9" s="1"/>
  <c r="AC9"/>
  <c r="AN9"/>
  <c r="AN8"/>
  <c r="AD7"/>
  <c r="AE7" s="1"/>
  <c r="AC7"/>
  <c r="AN7"/>
  <c r="AN6"/>
  <c r="AD5"/>
  <c r="AE5" s="1"/>
  <c r="AC5"/>
  <c r="AN5"/>
  <c r="AN4"/>
  <c r="AN3"/>
  <c r="AN2"/>
  <c r="AL5" i="4"/>
  <c r="AL6"/>
  <c r="AL7"/>
  <c r="AL8"/>
  <c r="AL9"/>
  <c r="AL11"/>
  <c r="AL12"/>
  <c r="AL13"/>
  <c r="AL14"/>
  <c r="AL15"/>
  <c r="AL16"/>
  <c r="AL17"/>
  <c r="AL19"/>
  <c r="AL20"/>
  <c r="AL21"/>
  <c r="AL22"/>
  <c r="AL23"/>
  <c r="AL24"/>
  <c r="AL25"/>
  <c r="AL26"/>
  <c r="AL28"/>
  <c r="AL31"/>
  <c r="AL32"/>
  <c r="AL33"/>
  <c r="AL34"/>
  <c r="AL35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3"/>
  <c r="AL64"/>
  <c r="AL65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8"/>
  <c r="AL91"/>
  <c r="AL92"/>
  <c r="AL93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1"/>
  <c r="AL125"/>
  <c r="AL126"/>
  <c r="AL127"/>
  <c r="AL128"/>
  <c r="AL129"/>
  <c r="AL131"/>
  <c r="AL132"/>
  <c r="AL133"/>
  <c r="AL134"/>
  <c r="AL135"/>
  <c r="AL136"/>
  <c r="AL137"/>
  <c r="AL139"/>
  <c r="AL140"/>
  <c r="AL141"/>
  <c r="AL142"/>
  <c r="AL143"/>
  <c r="AL144"/>
  <c r="AL145"/>
  <c r="AL146"/>
  <c r="AL147"/>
  <c r="AL148"/>
  <c r="AL149"/>
  <c r="AL152"/>
  <c r="AL153"/>
  <c r="AL154"/>
  <c r="AL155"/>
  <c r="AL156"/>
  <c r="AL157"/>
  <c r="AL158"/>
  <c r="AL159"/>
  <c r="AL160"/>
  <c r="AL161"/>
  <c r="AL162"/>
  <c r="AL163"/>
  <c r="AL164"/>
  <c r="AL165"/>
  <c r="AL166"/>
  <c r="AL167"/>
  <c r="AL168"/>
  <c r="AL169"/>
  <c r="AL170"/>
  <c r="AL171"/>
  <c r="AL172"/>
  <c r="AL173"/>
  <c r="AL174"/>
  <c r="AL175"/>
  <c r="AL176"/>
  <c r="AL177"/>
  <c r="AL178"/>
  <c r="AL179"/>
  <c r="AL180"/>
  <c r="AL181"/>
  <c r="AL182"/>
  <c r="AL183"/>
  <c r="AL184"/>
  <c r="AL185"/>
  <c r="AL186"/>
  <c r="AL187"/>
  <c r="AL188"/>
  <c r="AL189"/>
  <c r="AL190"/>
  <c r="AL192"/>
  <c r="AL193"/>
  <c r="AL194"/>
  <c r="AL195"/>
  <c r="AL196"/>
  <c r="AL198"/>
  <c r="AL199"/>
  <c r="AL200"/>
  <c r="AL201"/>
  <c r="AL203"/>
  <c r="AL205"/>
  <c r="AL208"/>
  <c r="AL209"/>
  <c r="AL210"/>
  <c r="AL212"/>
  <c r="AL213"/>
  <c r="AL214"/>
  <c r="AL215"/>
  <c r="AL216"/>
  <c r="AL217"/>
  <c r="AL218"/>
  <c r="AL219"/>
  <c r="AL220"/>
  <c r="AL221"/>
  <c r="AL222"/>
  <c r="AL223"/>
  <c r="AL224"/>
  <c r="AL225"/>
  <c r="AL226"/>
  <c r="AL227"/>
  <c r="AL228"/>
  <c r="AL229"/>
  <c r="AL230"/>
  <c r="AL231"/>
  <c r="AL232"/>
  <c r="AL233"/>
  <c r="AL234"/>
  <c r="AL237"/>
  <c r="AL238"/>
  <c r="AL239"/>
  <c r="AL240"/>
  <c r="AL241"/>
  <c r="AL243"/>
  <c r="AL244"/>
  <c r="AL245"/>
  <c r="AL246"/>
  <c r="AL247"/>
  <c r="AL248"/>
  <c r="AL249"/>
  <c r="AL250"/>
  <c r="AL251"/>
  <c r="AL252"/>
  <c r="AL254"/>
  <c r="AL256"/>
  <c r="AL257"/>
  <c r="AL258"/>
  <c r="AL259"/>
  <c r="AL261"/>
  <c r="AL263"/>
  <c r="AL264"/>
  <c r="AL265"/>
  <c r="AL268"/>
  <c r="AL270"/>
  <c r="AL272"/>
  <c r="AL273"/>
  <c r="AL274"/>
  <c r="AL275"/>
  <c r="AL276"/>
  <c r="AL277"/>
  <c r="AL278"/>
  <c r="AL279"/>
  <c r="AL280"/>
  <c r="AL281"/>
  <c r="AL282"/>
  <c r="AL283"/>
  <c r="AL284"/>
  <c r="AL285"/>
  <c r="AL286"/>
  <c r="AL287"/>
  <c r="AL288"/>
  <c r="AL289"/>
  <c r="AL290"/>
  <c r="AL291"/>
  <c r="AL292"/>
  <c r="AL293"/>
  <c r="AL294"/>
  <c r="AL295"/>
  <c r="AL296"/>
  <c r="AL297"/>
  <c r="AL298"/>
  <c r="AL299"/>
  <c r="AL300"/>
  <c r="AL301"/>
  <c r="AL302"/>
  <c r="AL303"/>
  <c r="AL304"/>
  <c r="AL305"/>
  <c r="AL306"/>
  <c r="AL4"/>
  <c r="AL5" i="14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90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L149"/>
  <c r="AL152"/>
  <c r="AL153"/>
  <c r="AL154"/>
  <c r="AL155"/>
  <c r="AL156"/>
  <c r="AL157"/>
  <c r="AL158"/>
  <c r="AL159"/>
  <c r="AL160"/>
  <c r="AL161"/>
  <c r="AL162"/>
  <c r="AL163"/>
  <c r="AL164"/>
  <c r="AL165"/>
  <c r="AL166"/>
  <c r="AL167"/>
  <c r="AL168"/>
  <c r="AL169"/>
  <c r="AL170"/>
  <c r="AL171"/>
  <c r="AL172"/>
  <c r="AL173"/>
  <c r="AL174"/>
  <c r="AL175"/>
  <c r="AL176"/>
  <c r="AL177"/>
  <c r="AL178"/>
  <c r="AL179"/>
  <c r="AL180"/>
  <c r="AL185"/>
  <c r="AL187"/>
  <c r="AL189"/>
  <c r="AL190"/>
  <c r="AL192"/>
  <c r="AL193"/>
  <c r="AL194"/>
  <c r="AL195"/>
  <c r="AL196"/>
  <c r="AL197"/>
  <c r="AL198"/>
  <c r="AL199"/>
  <c r="AL200"/>
  <c r="AL201"/>
  <c r="AL202"/>
  <c r="AL203"/>
  <c r="AL204"/>
  <c r="AL205"/>
  <c r="AL206"/>
  <c r="AL207"/>
  <c r="AL208"/>
  <c r="AL209"/>
  <c r="AL210"/>
  <c r="AL211"/>
  <c r="AL212"/>
  <c r="AL213"/>
  <c r="AL214"/>
  <c r="AL215"/>
  <c r="AL216"/>
  <c r="AL217"/>
  <c r="AL218"/>
  <c r="AL219"/>
  <c r="AL220"/>
  <c r="AL221"/>
  <c r="AL222"/>
  <c r="AL223"/>
  <c r="AL224"/>
  <c r="AL225"/>
  <c r="AL226"/>
  <c r="AL227"/>
  <c r="AL228"/>
  <c r="AL229"/>
  <c r="AL230"/>
  <c r="AL231"/>
  <c r="AL232"/>
  <c r="AL233"/>
  <c r="AL234"/>
  <c r="AL235"/>
  <c r="AL237"/>
  <c r="AL238"/>
  <c r="AL239"/>
  <c r="AL240"/>
  <c r="AL241"/>
  <c r="AL242"/>
  <c r="AL243"/>
  <c r="AL244"/>
  <c r="AL245"/>
  <c r="AL246"/>
  <c r="AL247"/>
  <c r="AL248"/>
  <c r="AL249"/>
  <c r="AL250"/>
  <c r="AL251"/>
  <c r="AL252"/>
  <c r="AL253"/>
  <c r="AL254"/>
  <c r="AL255"/>
  <c r="AL256"/>
  <c r="AL257"/>
  <c r="AL258"/>
  <c r="AL259"/>
  <c r="AL260"/>
  <c r="AL261"/>
  <c r="AL263"/>
  <c r="AL264"/>
  <c r="AL266"/>
  <c r="AL267"/>
  <c r="AL268"/>
  <c r="AL269"/>
  <c r="AL270"/>
  <c r="AL271"/>
  <c r="AL272"/>
  <c r="AL273"/>
  <c r="AL274"/>
  <c r="AL275"/>
  <c r="AL276"/>
  <c r="AL277"/>
  <c r="AL278"/>
  <c r="AL279"/>
  <c r="AL280"/>
  <c r="AL281"/>
  <c r="AL282"/>
  <c r="AL284"/>
  <c r="AL285"/>
  <c r="AL286"/>
  <c r="AL287"/>
  <c r="AL288"/>
  <c r="AL289"/>
  <c r="AL290"/>
  <c r="AL291"/>
  <c r="AL292"/>
  <c r="AL293"/>
  <c r="AL294"/>
  <c r="AL295"/>
  <c r="AL296"/>
  <c r="AL297"/>
  <c r="AL299"/>
  <c r="AL300"/>
  <c r="AL301"/>
  <c r="AL302"/>
  <c r="AL303"/>
  <c r="AL304"/>
  <c r="AL305"/>
  <c r="AL306"/>
  <c r="AL4"/>
  <c r="AD4" i="20" l="1"/>
  <c r="AE4" s="1"/>
  <c r="AD25"/>
  <c r="AN107"/>
  <c r="AE28" i="19"/>
  <c r="AE34"/>
  <c r="AE38"/>
  <c r="AC25" i="20"/>
  <c r="AD26"/>
  <c r="AE26" s="1"/>
  <c r="AE15" i="19"/>
  <c r="AE49"/>
  <c r="AE22" i="20"/>
  <c r="AE10"/>
  <c r="AE11"/>
  <c r="AE12" i="19"/>
  <c r="AE29"/>
  <c r="AE35"/>
  <c r="AE39"/>
  <c r="AE41"/>
  <c r="AE43" i="20"/>
  <c r="AE6"/>
  <c r="AE13"/>
  <c r="AE19"/>
  <c r="AE66" i="19"/>
  <c r="AE23"/>
  <c r="AE48"/>
  <c r="AC3"/>
  <c r="AD31"/>
  <c r="AE31" s="1"/>
  <c r="AC2"/>
  <c r="AD3"/>
  <c r="AE3" s="1"/>
  <c r="AC59"/>
  <c r="AC31"/>
  <c r="AN296"/>
  <c r="P92" i="18"/>
  <c r="P91"/>
  <c r="P90"/>
  <c r="P89"/>
  <c r="P88"/>
  <c r="P87"/>
  <c r="P86"/>
  <c r="P85"/>
  <c r="P84"/>
  <c r="P83"/>
  <c r="P82"/>
  <c r="P81"/>
  <c r="P80"/>
  <c r="P79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AI306" i="4"/>
  <c r="AH306"/>
  <c r="AG306"/>
  <c r="AI305"/>
  <c r="AH305"/>
  <c r="AG305"/>
  <c r="AI304"/>
  <c r="AH304"/>
  <c r="AG304"/>
  <c r="AI303"/>
  <c r="AH303"/>
  <c r="AG303"/>
  <c r="AI302"/>
  <c r="AH302"/>
  <c r="AG302"/>
  <c r="AI301"/>
  <c r="AH301"/>
  <c r="AG301"/>
  <c r="AI300"/>
  <c r="AH300"/>
  <c r="AG300"/>
  <c r="AI299"/>
  <c r="AH299"/>
  <c r="AG299"/>
  <c r="AI298"/>
  <c r="AH298"/>
  <c r="AG298"/>
  <c r="AI297"/>
  <c r="AH297"/>
  <c r="AG297"/>
  <c r="AI296"/>
  <c r="AH296"/>
  <c r="AG296"/>
  <c r="AI295"/>
  <c r="AH295"/>
  <c r="AG295"/>
  <c r="AI294"/>
  <c r="AH294"/>
  <c r="AG294"/>
  <c r="AI293"/>
  <c r="AH293"/>
  <c r="AG293"/>
  <c r="AI292"/>
  <c r="AH292"/>
  <c r="AG292"/>
  <c r="AI291"/>
  <c r="AH291"/>
  <c r="AG291"/>
  <c r="AI290"/>
  <c r="AH290"/>
  <c r="AG290"/>
  <c r="AI289"/>
  <c r="AH289"/>
  <c r="AG289"/>
  <c r="AI288"/>
  <c r="AH288"/>
  <c r="AG288"/>
  <c r="AI287"/>
  <c r="AH287"/>
  <c r="AG287"/>
  <c r="AI286"/>
  <c r="AH286"/>
  <c r="AG286"/>
  <c r="AI285"/>
  <c r="AH285"/>
  <c r="AG285"/>
  <c r="AI284"/>
  <c r="AH284"/>
  <c r="AG284"/>
  <c r="AI283"/>
  <c r="AH283"/>
  <c r="AG283"/>
  <c r="AI282"/>
  <c r="AH282"/>
  <c r="AG282"/>
  <c r="AI281"/>
  <c r="AH281"/>
  <c r="AG281"/>
  <c r="AI280"/>
  <c r="AH280"/>
  <c r="AG280"/>
  <c r="AI279"/>
  <c r="AH279"/>
  <c r="AG279"/>
  <c r="AI278"/>
  <c r="AH278"/>
  <c r="AG278"/>
  <c r="AI277"/>
  <c r="AH277"/>
  <c r="AG277"/>
  <c r="AI276"/>
  <c r="AH276"/>
  <c r="AG276"/>
  <c r="AI275"/>
  <c r="AH275"/>
  <c r="AG275"/>
  <c r="AI274"/>
  <c r="AH274"/>
  <c r="AG274"/>
  <c r="AI273"/>
  <c r="AH273"/>
  <c r="AG273"/>
  <c r="AI272"/>
  <c r="AH272"/>
  <c r="AG272"/>
  <c r="AL271"/>
  <c r="AI271"/>
  <c r="AH271"/>
  <c r="AG271"/>
  <c r="AI270"/>
  <c r="AH270"/>
  <c r="AG270"/>
  <c r="AL269"/>
  <c r="AI269"/>
  <c r="AH269"/>
  <c r="AG269"/>
  <c r="AI268"/>
  <c r="AH268"/>
  <c r="AG268"/>
  <c r="AL267"/>
  <c r="AI267"/>
  <c r="AH267"/>
  <c r="AG267"/>
  <c r="X267"/>
  <c r="W267"/>
  <c r="AL266"/>
  <c r="AI266"/>
  <c r="AH266"/>
  <c r="AG266"/>
  <c r="X266"/>
  <c r="W266"/>
  <c r="AI265"/>
  <c r="AH265"/>
  <c r="AG265"/>
  <c r="X265"/>
  <c r="W265"/>
  <c r="AI264"/>
  <c r="AH264"/>
  <c r="AG264"/>
  <c r="X264"/>
  <c r="W264"/>
  <c r="AI263"/>
  <c r="AH263"/>
  <c r="AG263"/>
  <c r="X263"/>
  <c r="W263"/>
  <c r="AL262"/>
  <c r="AI262"/>
  <c r="AH262"/>
  <c r="AG262"/>
  <c r="X262"/>
  <c r="W262"/>
  <c r="AI261"/>
  <c r="AH261"/>
  <c r="AG261"/>
  <c r="X261"/>
  <c r="W261"/>
  <c r="AL260"/>
  <c r="AI260"/>
  <c r="AH260"/>
  <c r="AG260"/>
  <c r="X260"/>
  <c r="W260"/>
  <c r="AI259"/>
  <c r="AH259"/>
  <c r="AG259"/>
  <c r="X259"/>
  <c r="W259"/>
  <c r="AI258"/>
  <c r="AH258"/>
  <c r="AG258"/>
  <c r="X258"/>
  <c r="W258"/>
  <c r="AI257"/>
  <c r="AH257"/>
  <c r="AG257"/>
  <c r="X257"/>
  <c r="W257"/>
  <c r="AI256"/>
  <c r="AH256"/>
  <c r="AG256"/>
  <c r="X256"/>
  <c r="W256"/>
  <c r="AL255"/>
  <c r="AI255"/>
  <c r="AH255"/>
  <c r="AG255"/>
  <c r="X255"/>
  <c r="W255"/>
  <c r="AI254"/>
  <c r="AH254"/>
  <c r="AG254"/>
  <c r="X254"/>
  <c r="W254"/>
  <c r="AL253"/>
  <c r="AI253"/>
  <c r="AH253"/>
  <c r="AG253"/>
  <c r="X253"/>
  <c r="W253"/>
  <c r="AI252"/>
  <c r="AH252"/>
  <c r="AG252"/>
  <c r="X252"/>
  <c r="W252"/>
  <c r="AI251"/>
  <c r="AH251"/>
  <c r="AG251"/>
  <c r="X251"/>
  <c r="W251"/>
  <c r="AI250"/>
  <c r="AH250"/>
  <c r="AG250"/>
  <c r="X250"/>
  <c r="W250"/>
  <c r="AI249"/>
  <c r="AH249"/>
  <c r="AG249"/>
  <c r="X249"/>
  <c r="W249"/>
  <c r="AI248"/>
  <c r="AH248"/>
  <c r="AG248"/>
  <c r="X248"/>
  <c r="W248"/>
  <c r="AI247"/>
  <c r="AH247"/>
  <c r="AG247"/>
  <c r="X247"/>
  <c r="W247"/>
  <c r="AI246"/>
  <c r="AH246"/>
  <c r="AG246"/>
  <c r="X246"/>
  <c r="W246"/>
  <c r="AI245"/>
  <c r="AH245"/>
  <c r="AG245"/>
  <c r="X245"/>
  <c r="W245"/>
  <c r="AI244"/>
  <c r="AH244"/>
  <c r="AG244"/>
  <c r="X244"/>
  <c r="W244"/>
  <c r="AI243"/>
  <c r="AH243"/>
  <c r="AG243"/>
  <c r="X243"/>
  <c r="W243"/>
  <c r="AL242"/>
  <c r="AI242"/>
  <c r="AH242"/>
  <c r="AG242"/>
  <c r="X242"/>
  <c r="W242"/>
  <c r="AI241"/>
  <c r="AH241"/>
  <c r="AG241"/>
  <c r="X241"/>
  <c r="W241"/>
  <c r="AI240"/>
  <c r="AH240"/>
  <c r="AG240"/>
  <c r="X240"/>
  <c r="W240"/>
  <c r="AI239"/>
  <c r="AH239"/>
  <c r="AG239"/>
  <c r="X239"/>
  <c r="W239"/>
  <c r="AI238"/>
  <c r="AH238"/>
  <c r="AG238"/>
  <c r="X238"/>
  <c r="W238"/>
  <c r="AI237"/>
  <c r="AH237"/>
  <c r="AG237"/>
  <c r="X237"/>
  <c r="W237"/>
  <c r="AL236"/>
  <c r="AI236"/>
  <c r="AH236"/>
  <c r="AG236"/>
  <c r="X236"/>
  <c r="W236"/>
  <c r="AL235"/>
  <c r="AI235"/>
  <c r="AH235"/>
  <c r="AG235"/>
  <c r="X235"/>
  <c r="W235"/>
  <c r="AI234"/>
  <c r="AH234"/>
  <c r="AG234"/>
  <c r="X234"/>
  <c r="W234"/>
  <c r="AI233"/>
  <c r="AH233"/>
  <c r="AG233"/>
  <c r="X233"/>
  <c r="W233"/>
  <c r="AI232"/>
  <c r="AH232"/>
  <c r="AG232"/>
  <c r="X232"/>
  <c r="W232"/>
  <c r="AI231"/>
  <c r="AH231"/>
  <c r="AG231"/>
  <c r="X231"/>
  <c r="W231"/>
  <c r="AI230"/>
  <c r="AH230"/>
  <c r="AG230"/>
  <c r="X230"/>
  <c r="W230"/>
  <c r="AI229"/>
  <c r="AH229"/>
  <c r="AG229"/>
  <c r="X229"/>
  <c r="W229"/>
  <c r="AI228"/>
  <c r="AH228"/>
  <c r="AG228"/>
  <c r="X228"/>
  <c r="W228"/>
  <c r="AI227"/>
  <c r="AH227"/>
  <c r="AG227"/>
  <c r="X227"/>
  <c r="W227"/>
  <c r="AI226"/>
  <c r="AH226"/>
  <c r="AG226"/>
  <c r="X226"/>
  <c r="W226"/>
  <c r="AI225"/>
  <c r="AH225"/>
  <c r="AG225"/>
  <c r="X225"/>
  <c r="W225"/>
  <c r="AI224"/>
  <c r="AH224"/>
  <c r="AG224"/>
  <c r="X224"/>
  <c r="W224"/>
  <c r="AI223"/>
  <c r="AH223"/>
  <c r="AG223"/>
  <c r="X223"/>
  <c r="W223"/>
  <c r="AI222"/>
  <c r="AH222"/>
  <c r="AG222"/>
  <c r="X222"/>
  <c r="W222"/>
  <c r="AI221"/>
  <c r="AH221"/>
  <c r="AG221"/>
  <c r="X221"/>
  <c r="W221"/>
  <c r="AI220"/>
  <c r="AH220"/>
  <c r="AG220"/>
  <c r="X220"/>
  <c r="W220"/>
  <c r="AI219"/>
  <c r="AH219"/>
  <c r="AG219"/>
  <c r="X219"/>
  <c r="W219"/>
  <c r="AI218"/>
  <c r="AH218"/>
  <c r="AG218"/>
  <c r="X218"/>
  <c r="W218"/>
  <c r="AI217"/>
  <c r="AH217"/>
  <c r="AG217"/>
  <c r="X217"/>
  <c r="W217"/>
  <c r="AI216"/>
  <c r="AH216"/>
  <c r="AG216"/>
  <c r="X216"/>
  <c r="W216"/>
  <c r="AI215"/>
  <c r="AH215"/>
  <c r="AG215"/>
  <c r="X215"/>
  <c r="W215"/>
  <c r="AI214"/>
  <c r="AH214"/>
  <c r="AG214"/>
  <c r="X214"/>
  <c r="W214"/>
  <c r="AI213"/>
  <c r="AH213"/>
  <c r="AG213"/>
  <c r="X213"/>
  <c r="W213"/>
  <c r="AI212"/>
  <c r="AH212"/>
  <c r="AG212"/>
  <c r="X212"/>
  <c r="W212"/>
  <c r="AL211"/>
  <c r="AI211"/>
  <c r="AH211"/>
  <c r="AG211"/>
  <c r="X211"/>
  <c r="W211"/>
  <c r="AI210"/>
  <c r="AH210"/>
  <c r="AG210"/>
  <c r="X210"/>
  <c r="W210"/>
  <c r="AI209"/>
  <c r="AH209"/>
  <c r="AG209"/>
  <c r="X209"/>
  <c r="W209"/>
  <c r="AI208"/>
  <c r="AH208"/>
  <c r="AG208"/>
  <c r="X208"/>
  <c r="W208"/>
  <c r="AL207"/>
  <c r="AI207"/>
  <c r="AH207"/>
  <c r="AG207"/>
  <c r="X207"/>
  <c r="W207"/>
  <c r="AL206"/>
  <c r="AI206"/>
  <c r="AH206"/>
  <c r="AG206"/>
  <c r="X206"/>
  <c r="W206"/>
  <c r="AI205"/>
  <c r="AH205"/>
  <c r="AG205"/>
  <c r="X205"/>
  <c r="W205"/>
  <c r="AL204"/>
  <c r="AI204"/>
  <c r="AH204"/>
  <c r="AG204"/>
  <c r="X204"/>
  <c r="W204"/>
  <c r="AI203"/>
  <c r="AH203"/>
  <c r="AG203"/>
  <c r="X203"/>
  <c r="W203"/>
  <c r="AL202"/>
  <c r="AI202"/>
  <c r="AH202"/>
  <c r="AG202"/>
  <c r="X202"/>
  <c r="W202"/>
  <c r="AI201"/>
  <c r="AH201"/>
  <c r="AG201"/>
  <c r="X201"/>
  <c r="W201"/>
  <c r="AI200"/>
  <c r="AH200"/>
  <c r="AG200"/>
  <c r="X200"/>
  <c r="W200"/>
  <c r="AI199"/>
  <c r="AH199"/>
  <c r="AG199"/>
  <c r="X199"/>
  <c r="W199"/>
  <c r="AI198"/>
  <c r="AH198"/>
  <c r="AG198"/>
  <c r="X198"/>
  <c r="W198"/>
  <c r="AL197"/>
  <c r="AI197"/>
  <c r="AH197"/>
  <c r="AG197"/>
  <c r="X197"/>
  <c r="W197"/>
  <c r="AI196"/>
  <c r="AH196"/>
  <c r="AG196"/>
  <c r="X196"/>
  <c r="W196"/>
  <c r="AI195"/>
  <c r="AH195"/>
  <c r="AG195"/>
  <c r="X195"/>
  <c r="W195"/>
  <c r="AI194"/>
  <c r="AH194"/>
  <c r="AG194"/>
  <c r="X194"/>
  <c r="W194"/>
  <c r="AI193"/>
  <c r="AH193"/>
  <c r="AG193"/>
  <c r="X193"/>
  <c r="W193"/>
  <c r="AI192"/>
  <c r="AH192"/>
  <c r="AG192"/>
  <c r="X192"/>
  <c r="W192"/>
  <c r="AL191"/>
  <c r="AI191"/>
  <c r="AH191"/>
  <c r="AG191"/>
  <c r="X191"/>
  <c r="W191"/>
  <c r="AI190"/>
  <c r="AH190"/>
  <c r="AG190"/>
  <c r="X190"/>
  <c r="W190"/>
  <c r="AI189"/>
  <c r="AH189"/>
  <c r="AG189"/>
  <c r="X189"/>
  <c r="W189"/>
  <c r="AI188"/>
  <c r="AH188"/>
  <c r="AG188"/>
  <c r="X188"/>
  <c r="W188"/>
  <c r="AI187"/>
  <c r="AH187"/>
  <c r="AG187"/>
  <c r="X187"/>
  <c r="W187"/>
  <c r="AI186"/>
  <c r="AH186"/>
  <c r="AG186"/>
  <c r="X186"/>
  <c r="W186"/>
  <c r="AI185"/>
  <c r="AH185"/>
  <c r="AG185"/>
  <c r="X185"/>
  <c r="W185"/>
  <c r="AI184"/>
  <c r="AH184"/>
  <c r="AG184"/>
  <c r="X184"/>
  <c r="W184"/>
  <c r="AI183"/>
  <c r="AH183"/>
  <c r="AG183"/>
  <c r="X183"/>
  <c r="W183"/>
  <c r="AI182"/>
  <c r="AH182"/>
  <c r="AG182"/>
  <c r="X182"/>
  <c r="W182"/>
  <c r="AI181"/>
  <c r="AH181"/>
  <c r="AG181"/>
  <c r="X181"/>
  <c r="W181"/>
  <c r="AI180"/>
  <c r="AH180"/>
  <c r="AG180"/>
  <c r="X180"/>
  <c r="W180"/>
  <c r="AI179"/>
  <c r="AH179"/>
  <c r="AG179"/>
  <c r="X179"/>
  <c r="W179"/>
  <c r="AI178"/>
  <c r="AH178"/>
  <c r="AG178"/>
  <c r="X178"/>
  <c r="W178"/>
  <c r="AI177"/>
  <c r="AH177"/>
  <c r="AG177"/>
  <c r="X177"/>
  <c r="W177"/>
  <c r="AI176"/>
  <c r="AH176"/>
  <c r="AG176"/>
  <c r="X176"/>
  <c r="W176"/>
  <c r="AI175"/>
  <c r="AH175"/>
  <c r="AG175"/>
  <c r="X175"/>
  <c r="W175"/>
  <c r="AI174"/>
  <c r="AH174"/>
  <c r="AG174"/>
  <c r="X174"/>
  <c r="W174"/>
  <c r="AI173"/>
  <c r="AH173"/>
  <c r="AG173"/>
  <c r="X173"/>
  <c r="W173"/>
  <c r="AI172"/>
  <c r="AH172"/>
  <c r="AG172"/>
  <c r="X172"/>
  <c r="W172"/>
  <c r="AI171"/>
  <c r="AH171"/>
  <c r="AG171"/>
  <c r="X171"/>
  <c r="W171"/>
  <c r="AI170"/>
  <c r="AH170"/>
  <c r="AG170"/>
  <c r="X170"/>
  <c r="W170"/>
  <c r="AI169"/>
  <c r="AH169"/>
  <c r="AG169"/>
  <c r="X169"/>
  <c r="W169"/>
  <c r="AI168"/>
  <c r="AH168"/>
  <c r="AG168"/>
  <c r="X168"/>
  <c r="W168"/>
  <c r="AI167"/>
  <c r="AH167"/>
  <c r="AG167"/>
  <c r="X167"/>
  <c r="W167"/>
  <c r="AI166"/>
  <c r="AH166"/>
  <c r="AG166"/>
  <c r="X166"/>
  <c r="W166"/>
  <c r="AI165"/>
  <c r="AH165"/>
  <c r="AG165"/>
  <c r="X165"/>
  <c r="W165"/>
  <c r="AI164"/>
  <c r="AH164"/>
  <c r="AG164"/>
  <c r="X164"/>
  <c r="W164"/>
  <c r="AI163"/>
  <c r="AH163"/>
  <c r="AG163"/>
  <c r="X163"/>
  <c r="W163"/>
  <c r="AI162"/>
  <c r="AH162"/>
  <c r="AG162"/>
  <c r="X162"/>
  <c r="W162"/>
  <c r="AI161"/>
  <c r="AH161"/>
  <c r="AG161"/>
  <c r="X161"/>
  <c r="W161"/>
  <c r="AI160"/>
  <c r="AH160"/>
  <c r="AG160"/>
  <c r="X160"/>
  <c r="W160"/>
  <c r="AI159"/>
  <c r="AH159"/>
  <c r="AG159"/>
  <c r="X159"/>
  <c r="W159"/>
  <c r="AI158"/>
  <c r="AH158"/>
  <c r="AG158"/>
  <c r="X158"/>
  <c r="W158"/>
  <c r="AI157"/>
  <c r="AH157"/>
  <c r="AG157"/>
  <c r="X157"/>
  <c r="W157"/>
  <c r="AI156"/>
  <c r="AH156"/>
  <c r="AG156"/>
  <c r="X156"/>
  <c r="W156"/>
  <c r="AI155"/>
  <c r="AH155"/>
  <c r="AG155"/>
  <c r="X155"/>
  <c r="W155"/>
  <c r="AI154"/>
  <c r="AH154"/>
  <c r="AG154"/>
  <c r="X154"/>
  <c r="W154"/>
  <c r="AI153"/>
  <c r="AH153"/>
  <c r="AG153"/>
  <c r="X153"/>
  <c r="W153"/>
  <c r="AI152"/>
  <c r="AH152"/>
  <c r="AG152"/>
  <c r="X152"/>
  <c r="W152"/>
  <c r="AL151"/>
  <c r="AI151"/>
  <c r="AH151"/>
  <c r="AG151"/>
  <c r="X151"/>
  <c r="W151"/>
  <c r="AL150"/>
  <c r="AI150"/>
  <c r="AH150"/>
  <c r="AG150"/>
  <c r="X150"/>
  <c r="W150"/>
  <c r="AI149"/>
  <c r="AH149"/>
  <c r="AG149"/>
  <c r="X149"/>
  <c r="W149"/>
  <c r="AI148"/>
  <c r="AH148"/>
  <c r="AG148"/>
  <c r="X148"/>
  <c r="W148"/>
  <c r="AI147"/>
  <c r="AH147"/>
  <c r="AG147"/>
  <c r="X147"/>
  <c r="W147"/>
  <c r="AI146"/>
  <c r="AH146"/>
  <c r="AG146"/>
  <c r="X146"/>
  <c r="W146"/>
  <c r="AI145"/>
  <c r="AH145"/>
  <c r="AG145"/>
  <c r="X145"/>
  <c r="W145"/>
  <c r="AI144"/>
  <c r="AH144"/>
  <c r="AG144"/>
  <c r="X144"/>
  <c r="W144"/>
  <c r="AI143"/>
  <c r="AH143"/>
  <c r="AG143"/>
  <c r="X143"/>
  <c r="W143"/>
  <c r="AI142"/>
  <c r="AH142"/>
  <c r="AG142"/>
  <c r="X142"/>
  <c r="W142"/>
  <c r="AI141"/>
  <c r="AH141"/>
  <c r="AG141"/>
  <c r="X141"/>
  <c r="W141"/>
  <c r="AI140"/>
  <c r="AH140"/>
  <c r="AG140"/>
  <c r="X140"/>
  <c r="W140"/>
  <c r="AI139"/>
  <c r="AH139"/>
  <c r="AG139"/>
  <c r="X139"/>
  <c r="W139"/>
  <c r="AL138"/>
  <c r="AI138"/>
  <c r="AH138"/>
  <c r="AG138"/>
  <c r="X138"/>
  <c r="W138"/>
  <c r="AI137"/>
  <c r="AH137"/>
  <c r="AG137"/>
  <c r="X137"/>
  <c r="W137"/>
  <c r="AI136"/>
  <c r="AH136"/>
  <c r="AG136"/>
  <c r="X136"/>
  <c r="W136"/>
  <c r="AI135"/>
  <c r="AH135"/>
  <c r="AG135"/>
  <c r="X135"/>
  <c r="W135"/>
  <c r="AI134"/>
  <c r="AH134"/>
  <c r="AG134"/>
  <c r="X134"/>
  <c r="W134"/>
  <c r="AI133"/>
  <c r="AH133"/>
  <c r="AG133"/>
  <c r="X133"/>
  <c r="W133"/>
  <c r="AI132"/>
  <c r="AH132"/>
  <c r="AG132"/>
  <c r="X132"/>
  <c r="W132"/>
  <c r="AI131"/>
  <c r="AH131"/>
  <c r="AG131"/>
  <c r="X131"/>
  <c r="W131"/>
  <c r="AL130"/>
  <c r="AI130"/>
  <c r="AH130"/>
  <c r="AG130"/>
  <c r="X130"/>
  <c r="W130"/>
  <c r="AI129"/>
  <c r="AH129"/>
  <c r="AG129"/>
  <c r="X129"/>
  <c r="W129"/>
  <c r="AI128"/>
  <c r="AH128"/>
  <c r="AG128"/>
  <c r="X128"/>
  <c r="W128"/>
  <c r="AI127"/>
  <c r="AH127"/>
  <c r="AG127"/>
  <c r="X127"/>
  <c r="W127"/>
  <c r="AI126"/>
  <c r="AH126"/>
  <c r="AG126"/>
  <c r="X126"/>
  <c r="W126"/>
  <c r="AI125"/>
  <c r="AH125"/>
  <c r="AG125"/>
  <c r="X125"/>
  <c r="W125"/>
  <c r="AL124"/>
  <c r="AI124"/>
  <c r="AH124"/>
  <c r="AG124"/>
  <c r="X124"/>
  <c r="W124"/>
  <c r="AL123"/>
  <c r="AI123"/>
  <c r="AH123"/>
  <c r="AG123"/>
  <c r="X123"/>
  <c r="W123"/>
  <c r="AL122"/>
  <c r="AI122"/>
  <c r="AH122"/>
  <c r="AG122"/>
  <c r="X122"/>
  <c r="W122"/>
  <c r="AI121"/>
  <c r="AH121"/>
  <c r="AG121"/>
  <c r="X121"/>
  <c r="W121"/>
  <c r="AL120"/>
  <c r="AI120"/>
  <c r="AH120"/>
  <c r="AG120"/>
  <c r="X120"/>
  <c r="W120"/>
  <c r="AI119"/>
  <c r="AH119"/>
  <c r="AG119"/>
  <c r="X119"/>
  <c r="W119"/>
  <c r="AI118"/>
  <c r="AH118"/>
  <c r="AG118"/>
  <c r="X118"/>
  <c r="W118"/>
  <c r="AI117"/>
  <c r="AH117"/>
  <c r="AG117"/>
  <c r="X117"/>
  <c r="W117"/>
  <c r="AI116"/>
  <c r="AH116"/>
  <c r="AG116"/>
  <c r="X116"/>
  <c r="W116"/>
  <c r="AI115"/>
  <c r="AH115"/>
  <c r="AG115"/>
  <c r="X115"/>
  <c r="W115"/>
  <c r="AI114"/>
  <c r="AH114"/>
  <c r="AG114"/>
  <c r="X114"/>
  <c r="W114"/>
  <c r="AI113"/>
  <c r="AH113"/>
  <c r="AG113"/>
  <c r="X113"/>
  <c r="W113"/>
  <c r="AI112"/>
  <c r="AH112"/>
  <c r="AG112"/>
  <c r="X112"/>
  <c r="W112"/>
  <c r="AI111"/>
  <c r="AH111"/>
  <c r="AG111"/>
  <c r="X111"/>
  <c r="W111"/>
  <c r="AI110"/>
  <c r="AH110"/>
  <c r="AG110"/>
  <c r="X110"/>
  <c r="W110"/>
  <c r="AI109"/>
  <c r="AH109"/>
  <c r="AG109"/>
  <c r="X109"/>
  <c r="W109"/>
  <c r="AI108"/>
  <c r="AH108"/>
  <c r="AG108"/>
  <c r="X108"/>
  <c r="W108"/>
  <c r="AI107"/>
  <c r="AH107"/>
  <c r="AG107"/>
  <c r="X107"/>
  <c r="W107"/>
  <c r="AI106"/>
  <c r="AH106"/>
  <c r="AG106"/>
  <c r="X106"/>
  <c r="W106"/>
  <c r="AI105"/>
  <c r="AH105"/>
  <c r="AG105"/>
  <c r="X105"/>
  <c r="W105"/>
  <c r="AI104"/>
  <c r="AH104"/>
  <c r="AG104"/>
  <c r="X104"/>
  <c r="W104"/>
  <c r="AI103"/>
  <c r="AH103"/>
  <c r="AG103"/>
  <c r="X103"/>
  <c r="W103"/>
  <c r="AI102"/>
  <c r="AH102"/>
  <c r="AG102"/>
  <c r="X102"/>
  <c r="W102"/>
  <c r="AI101"/>
  <c r="AH101"/>
  <c r="AG101"/>
  <c r="X101"/>
  <c r="W101"/>
  <c r="AI100"/>
  <c r="AH100"/>
  <c r="AG100"/>
  <c r="X100"/>
  <c r="W100"/>
  <c r="AI99"/>
  <c r="AH99"/>
  <c r="AG99"/>
  <c r="X99"/>
  <c r="W99"/>
  <c r="AI98"/>
  <c r="AH98"/>
  <c r="AG98"/>
  <c r="X98"/>
  <c r="W98"/>
  <c r="AI97"/>
  <c r="AH97"/>
  <c r="AG97"/>
  <c r="X97"/>
  <c r="W97"/>
  <c r="AI96"/>
  <c r="AH96"/>
  <c r="AG96"/>
  <c r="X96"/>
  <c r="W96"/>
  <c r="AI95"/>
  <c r="AH95"/>
  <c r="AG95"/>
  <c r="X95"/>
  <c r="W95"/>
  <c r="AL94"/>
  <c r="AI94"/>
  <c r="AH94"/>
  <c r="AG94"/>
  <c r="AC94"/>
  <c r="AB94"/>
  <c r="AA94"/>
  <c r="X94"/>
  <c r="W94"/>
  <c r="AI93"/>
  <c r="AH93"/>
  <c r="AG93"/>
  <c r="AC93"/>
  <c r="AB93"/>
  <c r="AA93"/>
  <c r="X93"/>
  <c r="W93"/>
  <c r="AI92"/>
  <c r="AH92"/>
  <c r="AG92"/>
  <c r="AC92"/>
  <c r="AB92"/>
  <c r="AA92"/>
  <c r="X92"/>
  <c r="W92"/>
  <c r="AI91"/>
  <c r="AH91"/>
  <c r="AG91"/>
  <c r="AC91"/>
  <c r="AB91"/>
  <c r="AA91"/>
  <c r="X91"/>
  <c r="W91"/>
  <c r="AL90"/>
  <c r="AI90"/>
  <c r="AH90"/>
  <c r="AG90"/>
  <c r="AC90"/>
  <c r="AB90"/>
  <c r="AA90"/>
  <c r="X90"/>
  <c r="W90"/>
  <c r="AL89"/>
  <c r="AI89"/>
  <c r="AH89"/>
  <c r="AG89"/>
  <c r="AC89"/>
  <c r="AB89"/>
  <c r="AA89"/>
  <c r="X89"/>
  <c r="W89"/>
  <c r="AI88"/>
  <c r="AH88"/>
  <c r="AG88"/>
  <c r="AC88"/>
  <c r="AB88"/>
  <c r="AA88"/>
  <c r="X88"/>
  <c r="W88"/>
  <c r="AL87"/>
  <c r="AI87"/>
  <c r="AH87"/>
  <c r="AG87"/>
  <c r="AC87"/>
  <c r="AB87"/>
  <c r="AA87"/>
  <c r="X87"/>
  <c r="W87"/>
  <c r="AI86"/>
  <c r="AH86"/>
  <c r="AG86"/>
  <c r="AC86"/>
  <c r="AB86"/>
  <c r="AA86"/>
  <c r="X86"/>
  <c r="W86"/>
  <c r="AI85"/>
  <c r="AH85"/>
  <c r="AG85"/>
  <c r="AC85"/>
  <c r="AB85"/>
  <c r="AA85"/>
  <c r="X85"/>
  <c r="W85"/>
  <c r="AI84"/>
  <c r="AH84"/>
  <c r="AG84"/>
  <c r="AC84"/>
  <c r="AB84"/>
  <c r="AA84"/>
  <c r="X84"/>
  <c r="W84"/>
  <c r="AI83"/>
  <c r="AH83"/>
  <c r="AG83"/>
  <c r="AC83"/>
  <c r="AB83"/>
  <c r="AA83"/>
  <c r="X83"/>
  <c r="W83"/>
  <c r="AI82"/>
  <c r="AH82"/>
  <c r="AG82"/>
  <c r="AC82"/>
  <c r="AB82"/>
  <c r="AA82"/>
  <c r="X82"/>
  <c r="W82"/>
  <c r="AI81"/>
  <c r="AH81"/>
  <c r="AG81"/>
  <c r="AC81"/>
  <c r="AB81"/>
  <c r="AA81"/>
  <c r="X81"/>
  <c r="W81"/>
  <c r="AI80"/>
  <c r="AH80"/>
  <c r="AG80"/>
  <c r="X80"/>
  <c r="W80"/>
  <c r="AI79"/>
  <c r="AH79"/>
  <c r="AG79"/>
  <c r="X79"/>
  <c r="W79"/>
  <c r="AI78"/>
  <c r="AH78"/>
  <c r="AG78"/>
  <c r="X78"/>
  <c r="W78"/>
  <c r="AI77"/>
  <c r="AH77"/>
  <c r="AG77"/>
  <c r="AC77"/>
  <c r="AB77"/>
  <c r="AA77"/>
  <c r="X77"/>
  <c r="W77"/>
  <c r="AI76"/>
  <c r="AH76"/>
  <c r="AG76"/>
  <c r="AC76"/>
  <c r="AB76"/>
  <c r="AA76"/>
  <c r="X76"/>
  <c r="W76"/>
  <c r="AI75"/>
  <c r="AH75"/>
  <c r="AG75"/>
  <c r="AC75"/>
  <c r="AB75"/>
  <c r="AA75"/>
  <c r="X75"/>
  <c r="W75"/>
  <c r="AI74"/>
  <c r="AH74"/>
  <c r="AG74"/>
  <c r="AC74"/>
  <c r="AB74"/>
  <c r="AA74"/>
  <c r="X74"/>
  <c r="W74"/>
  <c r="AI73"/>
  <c r="AH73"/>
  <c r="AG73"/>
  <c r="AC73"/>
  <c r="AB73"/>
  <c r="AA73"/>
  <c r="X73"/>
  <c r="W73"/>
  <c r="AI72"/>
  <c r="AH72"/>
  <c r="AG72"/>
  <c r="AC72"/>
  <c r="AB72"/>
  <c r="AA72"/>
  <c r="X72"/>
  <c r="W72"/>
  <c r="AI71"/>
  <c r="AH71"/>
  <c r="AG71"/>
  <c r="AC71"/>
  <c r="AB71"/>
  <c r="AA71"/>
  <c r="X71"/>
  <c r="W71"/>
  <c r="AI70"/>
  <c r="AH70"/>
  <c r="AG70"/>
  <c r="AC70"/>
  <c r="AB70"/>
  <c r="AA70"/>
  <c r="X70"/>
  <c r="W70"/>
  <c r="AI69"/>
  <c r="AH69"/>
  <c r="AG69"/>
  <c r="AC69"/>
  <c r="AB69"/>
  <c r="AA69"/>
  <c r="X69"/>
  <c r="W69"/>
  <c r="AI68"/>
  <c r="AH68"/>
  <c r="AG68"/>
  <c r="AC68"/>
  <c r="AB68"/>
  <c r="AA68"/>
  <c r="X68"/>
  <c r="W68"/>
  <c r="AI67"/>
  <c r="AH67"/>
  <c r="AG67"/>
  <c r="AC67"/>
  <c r="AB67"/>
  <c r="AA67"/>
  <c r="X67"/>
  <c r="W67"/>
  <c r="AL66"/>
  <c r="AI66"/>
  <c r="AH66"/>
  <c r="AG66"/>
  <c r="AC66"/>
  <c r="AB66"/>
  <c r="AA66"/>
  <c r="X66"/>
  <c r="W66"/>
  <c r="AI65"/>
  <c r="AH65"/>
  <c r="AG65"/>
  <c r="AC65"/>
  <c r="AB65"/>
  <c r="AA65"/>
  <c r="X65"/>
  <c r="W65"/>
  <c r="AI64"/>
  <c r="AH64"/>
  <c r="AG64"/>
  <c r="AC64"/>
  <c r="AB64"/>
  <c r="AA64"/>
  <c r="X64"/>
  <c r="W64"/>
  <c r="AI63"/>
  <c r="AH63"/>
  <c r="AG63"/>
  <c r="AC63"/>
  <c r="AB63"/>
  <c r="AA63"/>
  <c r="X63"/>
  <c r="W63"/>
  <c r="AL62"/>
  <c r="AI62"/>
  <c r="AH62"/>
  <c r="AG62"/>
  <c r="AC62"/>
  <c r="AB62"/>
  <c r="AA62"/>
  <c r="X62"/>
  <c r="W62"/>
  <c r="AI61"/>
  <c r="AH61"/>
  <c r="AG61"/>
  <c r="AC61"/>
  <c r="AB61"/>
  <c r="AA61"/>
  <c r="X61"/>
  <c r="W61"/>
  <c r="AI60"/>
  <c r="AH60"/>
  <c r="AG60"/>
  <c r="AC60"/>
  <c r="AB60"/>
  <c r="AA60"/>
  <c r="X60"/>
  <c r="W60"/>
  <c r="AI59"/>
  <c r="AH59"/>
  <c r="AG59"/>
  <c r="AC59"/>
  <c r="AB59"/>
  <c r="AA59"/>
  <c r="X59"/>
  <c r="W59"/>
  <c r="AI58"/>
  <c r="AH58"/>
  <c r="AG58"/>
  <c r="AC58"/>
  <c r="AB58"/>
  <c r="AA58"/>
  <c r="X58"/>
  <c r="W58"/>
  <c r="AI57"/>
  <c r="AH57"/>
  <c r="AG57"/>
  <c r="AC57"/>
  <c r="AB57"/>
  <c r="AA57"/>
  <c r="X57"/>
  <c r="W57"/>
  <c r="AI56"/>
  <c r="AH56"/>
  <c r="AG56"/>
  <c r="AC56"/>
  <c r="AB56"/>
  <c r="AA56"/>
  <c r="X56"/>
  <c r="W56"/>
  <c r="AI55"/>
  <c r="AH55"/>
  <c r="AG55"/>
  <c r="AC55"/>
  <c r="AB55"/>
  <c r="AA55"/>
  <c r="X55"/>
  <c r="W55"/>
  <c r="AI54"/>
  <c r="AH54"/>
  <c r="AG54"/>
  <c r="AC54"/>
  <c r="AB54"/>
  <c r="AA54"/>
  <c r="X54"/>
  <c r="W54"/>
  <c r="AI53"/>
  <c r="AH53"/>
  <c r="AG53"/>
  <c r="AC53"/>
  <c r="AB53"/>
  <c r="AA53"/>
  <c r="X53"/>
  <c r="W53"/>
  <c r="AI52"/>
  <c r="AH52"/>
  <c r="AG52"/>
  <c r="AC52"/>
  <c r="AB52"/>
  <c r="AA52"/>
  <c r="X52"/>
  <c r="W52"/>
  <c r="AI51"/>
  <c r="AH51"/>
  <c r="AG51"/>
  <c r="AC51"/>
  <c r="AB51"/>
  <c r="AA51"/>
  <c r="X51"/>
  <c r="W51"/>
  <c r="AI50"/>
  <c r="AH50"/>
  <c r="AG50"/>
  <c r="AC50"/>
  <c r="AB50"/>
  <c r="AA50"/>
  <c r="X50"/>
  <c r="W50"/>
  <c r="AI49"/>
  <c r="AH49"/>
  <c r="AG49"/>
  <c r="AC49"/>
  <c r="AB49"/>
  <c r="AA49"/>
  <c r="X49"/>
  <c r="W49"/>
  <c r="AI48"/>
  <c r="AH48"/>
  <c r="AG48"/>
  <c r="AC48"/>
  <c r="AB48"/>
  <c r="AA48"/>
  <c r="X48"/>
  <c r="W48"/>
  <c r="AI47"/>
  <c r="AH47"/>
  <c r="AG47"/>
  <c r="AC47"/>
  <c r="AB47"/>
  <c r="AA47"/>
  <c r="X47"/>
  <c r="W47"/>
  <c r="AI46"/>
  <c r="AH46"/>
  <c r="AG46"/>
  <c r="AC46"/>
  <c r="AB46"/>
  <c r="AA46"/>
  <c r="X46"/>
  <c r="W46"/>
  <c r="AI45"/>
  <c r="AH45"/>
  <c r="AG45"/>
  <c r="AC45"/>
  <c r="AB45"/>
  <c r="AA45"/>
  <c r="X45"/>
  <c r="W45"/>
  <c r="AI44"/>
  <c r="AH44"/>
  <c r="AG44"/>
  <c r="AC44"/>
  <c r="AB44"/>
  <c r="AA44"/>
  <c r="X44"/>
  <c r="W44"/>
  <c r="AI43"/>
  <c r="AH43"/>
  <c r="AG43"/>
  <c r="AC43"/>
  <c r="AB43"/>
  <c r="AA43"/>
  <c r="X43"/>
  <c r="W43"/>
  <c r="AI42"/>
  <c r="AH42"/>
  <c r="AG42"/>
  <c r="AC42"/>
  <c r="AB42"/>
  <c r="AA42"/>
  <c r="X42"/>
  <c r="W42"/>
  <c r="AI41"/>
  <c r="AH41"/>
  <c r="AG41"/>
  <c r="AC41"/>
  <c r="AB41"/>
  <c r="AA41"/>
  <c r="X41"/>
  <c r="W41"/>
  <c r="AI40"/>
  <c r="AH40"/>
  <c r="AG40"/>
  <c r="AC40"/>
  <c r="AB40"/>
  <c r="AA40"/>
  <c r="X40"/>
  <c r="W40"/>
  <c r="AI39"/>
  <c r="AH39"/>
  <c r="AG39"/>
  <c r="AC39"/>
  <c r="AB39"/>
  <c r="AA39"/>
  <c r="X39"/>
  <c r="W39"/>
  <c r="AI38"/>
  <c r="AH38"/>
  <c r="AG38"/>
  <c r="AC38"/>
  <c r="AB38"/>
  <c r="AA38"/>
  <c r="X38"/>
  <c r="W38"/>
  <c r="AI37"/>
  <c r="AH37"/>
  <c r="AG37"/>
  <c r="AC37"/>
  <c r="AB37"/>
  <c r="AA37"/>
  <c r="X37"/>
  <c r="W37"/>
  <c r="AL36"/>
  <c r="AI36"/>
  <c r="AH36"/>
  <c r="AG36"/>
  <c r="AC36"/>
  <c r="AB36"/>
  <c r="AA36"/>
  <c r="X36"/>
  <c r="W36"/>
  <c r="AI35"/>
  <c r="AH35"/>
  <c r="AG35"/>
  <c r="AC35"/>
  <c r="AB35"/>
  <c r="AA35"/>
  <c r="X35"/>
  <c r="W35"/>
  <c r="AI34"/>
  <c r="AH34"/>
  <c r="AG34"/>
  <c r="AC34"/>
  <c r="AB34"/>
  <c r="AA34"/>
  <c r="X34"/>
  <c r="W34"/>
  <c r="AI33"/>
  <c r="AH33"/>
  <c r="AG33"/>
  <c r="AC33"/>
  <c r="AB33"/>
  <c r="AA33"/>
  <c r="X33"/>
  <c r="W33"/>
  <c r="AI32"/>
  <c r="AH32"/>
  <c r="AG32"/>
  <c r="AC32"/>
  <c r="AB32"/>
  <c r="AA32"/>
  <c r="X32"/>
  <c r="W32"/>
  <c r="AI31"/>
  <c r="AH31"/>
  <c r="AG31"/>
  <c r="AC31"/>
  <c r="AB31"/>
  <c r="AA31"/>
  <c r="X31"/>
  <c r="W31"/>
  <c r="AL30"/>
  <c r="AI30"/>
  <c r="AH30"/>
  <c r="AG30"/>
  <c r="AC30"/>
  <c r="AB30"/>
  <c r="AA30"/>
  <c r="X30"/>
  <c r="W30"/>
  <c r="AL29"/>
  <c r="AI29"/>
  <c r="AH29"/>
  <c r="AG29"/>
  <c r="AC29"/>
  <c r="AB29"/>
  <c r="AA29"/>
  <c r="X29"/>
  <c r="W29"/>
  <c r="AI28"/>
  <c r="AH28"/>
  <c r="AG28"/>
  <c r="AC28"/>
  <c r="AB28"/>
  <c r="AA28"/>
  <c r="X28"/>
  <c r="W28"/>
  <c r="AL27"/>
  <c r="AI27"/>
  <c r="AH27"/>
  <c r="AG27"/>
  <c r="AC27"/>
  <c r="AB27"/>
  <c r="AA27"/>
  <c r="X27"/>
  <c r="W27"/>
  <c r="AI26"/>
  <c r="AH26"/>
  <c r="AG26"/>
  <c r="AC26"/>
  <c r="AB26"/>
  <c r="AA26"/>
  <c r="X26"/>
  <c r="W26"/>
  <c r="AI25"/>
  <c r="AH25"/>
  <c r="AG25"/>
  <c r="AC25"/>
  <c r="AB25"/>
  <c r="AA25"/>
  <c r="X25"/>
  <c r="W25"/>
  <c r="AI24"/>
  <c r="AH24"/>
  <c r="AG24"/>
  <c r="AC24"/>
  <c r="AB24"/>
  <c r="AA24"/>
  <c r="X24"/>
  <c r="W24"/>
  <c r="AI23"/>
  <c r="AH23"/>
  <c r="AG23"/>
  <c r="AC23"/>
  <c r="AB23"/>
  <c r="AA23"/>
  <c r="X23"/>
  <c r="W23"/>
  <c r="AI22"/>
  <c r="AH22"/>
  <c r="AG22"/>
  <c r="AC22"/>
  <c r="AB22"/>
  <c r="AA22"/>
  <c r="X22"/>
  <c r="W22"/>
  <c r="AI21"/>
  <c r="AH21"/>
  <c r="AG21"/>
  <c r="AC21"/>
  <c r="AB21"/>
  <c r="AA21"/>
  <c r="X21"/>
  <c r="W21"/>
  <c r="AI20"/>
  <c r="AH20"/>
  <c r="AG20"/>
  <c r="AC20"/>
  <c r="AB20"/>
  <c r="AA20"/>
  <c r="X20"/>
  <c r="W20"/>
  <c r="AI19"/>
  <c r="AH19"/>
  <c r="AG19"/>
  <c r="AC19"/>
  <c r="AB19"/>
  <c r="AA19"/>
  <c r="X19"/>
  <c r="W19"/>
  <c r="AL18"/>
  <c r="AI18"/>
  <c r="AH18"/>
  <c r="AG18"/>
  <c r="AC18"/>
  <c r="AB18"/>
  <c r="AA18"/>
  <c r="X18"/>
  <c r="W18"/>
  <c r="AI17"/>
  <c r="AH17"/>
  <c r="AG17"/>
  <c r="AC17"/>
  <c r="AB17"/>
  <c r="AA17"/>
  <c r="X17"/>
  <c r="W17"/>
  <c r="AI16"/>
  <c r="AH16"/>
  <c r="AG16"/>
  <c r="AC16"/>
  <c r="AB16"/>
  <c r="AA16"/>
  <c r="X16"/>
  <c r="W16"/>
  <c r="AI15"/>
  <c r="AH15"/>
  <c r="AG15"/>
  <c r="AC15"/>
  <c r="AB15"/>
  <c r="AA15"/>
  <c r="X15"/>
  <c r="W15"/>
  <c r="AI14"/>
  <c r="AH14"/>
  <c r="AG14"/>
  <c r="AC14"/>
  <c r="AB14"/>
  <c r="AA14"/>
  <c r="X14"/>
  <c r="W14"/>
  <c r="AI13"/>
  <c r="AH13"/>
  <c r="AG13"/>
  <c r="AC13"/>
  <c r="AB13"/>
  <c r="AA13"/>
  <c r="X13"/>
  <c r="W13"/>
  <c r="AI12"/>
  <c r="AH12"/>
  <c r="AG12"/>
  <c r="AC12"/>
  <c r="AB12"/>
  <c r="AA12"/>
  <c r="X12"/>
  <c r="W12"/>
  <c r="AI11"/>
  <c r="AH11"/>
  <c r="AG11"/>
  <c r="AC11"/>
  <c r="AB11"/>
  <c r="AA11"/>
  <c r="X11"/>
  <c r="W11"/>
  <c r="AL10"/>
  <c r="AI10"/>
  <c r="AH10"/>
  <c r="AG10"/>
  <c r="AC10"/>
  <c r="AB10"/>
  <c r="AA10"/>
  <c r="X10"/>
  <c r="W10"/>
  <c r="AI9"/>
  <c r="AH9"/>
  <c r="AG9"/>
  <c r="AC9"/>
  <c r="AB9"/>
  <c r="AA9"/>
  <c r="X9"/>
  <c r="W9"/>
  <c r="AI8"/>
  <c r="AH8"/>
  <c r="AG8"/>
  <c r="AC8"/>
  <c r="AB8"/>
  <c r="AA8"/>
  <c r="X8"/>
  <c r="W8"/>
  <c r="AI7"/>
  <c r="AH7"/>
  <c r="AG7"/>
  <c r="AC7"/>
  <c r="AB7"/>
  <c r="AA7"/>
  <c r="X7"/>
  <c r="W7"/>
  <c r="AI6"/>
  <c r="AH6"/>
  <c r="AG6"/>
  <c r="AC6"/>
  <c r="AB6"/>
  <c r="AA6"/>
  <c r="X6"/>
  <c r="W6"/>
  <c r="AI5"/>
  <c r="AH5"/>
  <c r="AG5"/>
  <c r="AC5"/>
  <c r="AB5"/>
  <c r="AA5"/>
  <c r="X5"/>
  <c r="W5"/>
  <c r="AI4"/>
  <c r="AH4"/>
  <c r="AG4"/>
  <c r="X4"/>
  <c r="W4"/>
  <c r="X3"/>
  <c r="W3"/>
  <c r="X2"/>
  <c r="W2"/>
  <c r="AI306" i="14"/>
  <c r="AH306"/>
  <c r="AG306"/>
  <c r="AI305"/>
  <c r="AH305"/>
  <c r="AG305"/>
  <c r="AI304"/>
  <c r="AH304"/>
  <c r="AG304"/>
  <c r="AI303"/>
  <c r="AH303"/>
  <c r="AG303"/>
  <c r="AI302"/>
  <c r="AH302"/>
  <c r="AG302"/>
  <c r="AI301"/>
  <c r="AH301"/>
  <c r="AG301"/>
  <c r="AI300"/>
  <c r="AH300"/>
  <c r="AG300"/>
  <c r="AI299"/>
  <c r="AH299"/>
  <c r="AG299"/>
  <c r="AL298"/>
  <c r="AI298"/>
  <c r="AH298"/>
  <c r="AG298"/>
  <c r="AI297"/>
  <c r="AH297"/>
  <c r="AG297"/>
  <c r="AI296"/>
  <c r="AH296"/>
  <c r="AG296"/>
  <c r="AI295"/>
  <c r="AH295"/>
  <c r="AG295"/>
  <c r="AI294"/>
  <c r="AH294"/>
  <c r="AG294"/>
  <c r="AI293"/>
  <c r="AH293"/>
  <c r="AG293"/>
  <c r="AI292"/>
  <c r="AH292"/>
  <c r="AG292"/>
  <c r="AI291"/>
  <c r="AH291"/>
  <c r="AG291"/>
  <c r="AI290"/>
  <c r="AH290"/>
  <c r="AG290"/>
  <c r="AI289"/>
  <c r="AH289"/>
  <c r="AG289"/>
  <c r="AI288"/>
  <c r="AH288"/>
  <c r="AG288"/>
  <c r="AI287"/>
  <c r="AH287"/>
  <c r="AG287"/>
  <c r="AI286"/>
  <c r="AH286"/>
  <c r="AG286"/>
  <c r="AI285"/>
  <c r="AH285"/>
  <c r="AG285"/>
  <c r="AI284"/>
  <c r="AH284"/>
  <c r="AG284"/>
  <c r="AL283"/>
  <c r="AI283"/>
  <c r="AH283"/>
  <c r="AG283"/>
  <c r="AI282"/>
  <c r="AH282"/>
  <c r="AG282"/>
  <c r="AI281"/>
  <c r="AH281"/>
  <c r="AG281"/>
  <c r="AI280"/>
  <c r="AH280"/>
  <c r="AG280"/>
  <c r="AI279"/>
  <c r="AH279"/>
  <c r="AG279"/>
  <c r="AI278"/>
  <c r="AH278"/>
  <c r="AG278"/>
  <c r="AI277"/>
  <c r="AH277"/>
  <c r="AG277"/>
  <c r="AI276"/>
  <c r="AH276"/>
  <c r="AG276"/>
  <c r="AI275"/>
  <c r="AH275"/>
  <c r="AG275"/>
  <c r="AI274"/>
  <c r="AH274"/>
  <c r="AG274"/>
  <c r="AI273"/>
  <c r="AH273"/>
  <c r="AG273"/>
  <c r="AI272"/>
  <c r="AH272"/>
  <c r="AG272"/>
  <c r="AI271"/>
  <c r="AH271"/>
  <c r="AG271"/>
  <c r="AI270"/>
  <c r="AH270"/>
  <c r="AG270"/>
  <c r="AI269"/>
  <c r="AH269"/>
  <c r="AG269"/>
  <c r="AI268"/>
  <c r="AH268"/>
  <c r="AG268"/>
  <c r="AI267"/>
  <c r="AH267"/>
  <c r="AG267"/>
  <c r="X267"/>
  <c r="W267"/>
  <c r="AI266"/>
  <c r="AH266"/>
  <c r="AG266"/>
  <c r="X266"/>
  <c r="W266"/>
  <c r="AL265"/>
  <c r="AI265"/>
  <c r="AH265"/>
  <c r="AG265"/>
  <c r="X265"/>
  <c r="W265"/>
  <c r="AI264"/>
  <c r="AH264"/>
  <c r="AG264"/>
  <c r="X264"/>
  <c r="W264"/>
  <c r="AI263"/>
  <c r="AH263"/>
  <c r="AG263"/>
  <c r="X263"/>
  <c r="W263"/>
  <c r="AL262"/>
  <c r="AI262"/>
  <c r="AH262"/>
  <c r="AG262"/>
  <c r="X262"/>
  <c r="W262"/>
  <c r="AI261"/>
  <c r="AH261"/>
  <c r="AG261"/>
  <c r="X261"/>
  <c r="W261"/>
  <c r="AI260"/>
  <c r="AH260"/>
  <c r="AG260"/>
  <c r="X260"/>
  <c r="W260"/>
  <c r="AI259"/>
  <c r="AH259"/>
  <c r="AG259"/>
  <c r="X259"/>
  <c r="W259"/>
  <c r="AI258"/>
  <c r="AH258"/>
  <c r="AG258"/>
  <c r="X258"/>
  <c r="W258"/>
  <c r="AI257"/>
  <c r="AH257"/>
  <c r="AG257"/>
  <c r="X257"/>
  <c r="W257"/>
  <c r="AI256"/>
  <c r="AH256"/>
  <c r="AG256"/>
  <c r="X256"/>
  <c r="W256"/>
  <c r="AI255"/>
  <c r="AH255"/>
  <c r="AG255"/>
  <c r="X255"/>
  <c r="W255"/>
  <c r="AI254"/>
  <c r="AH254"/>
  <c r="AG254"/>
  <c r="X254"/>
  <c r="W254"/>
  <c r="AI253"/>
  <c r="AH253"/>
  <c r="AG253"/>
  <c r="X253"/>
  <c r="W253"/>
  <c r="AI252"/>
  <c r="AH252"/>
  <c r="AG252"/>
  <c r="X252"/>
  <c r="W252"/>
  <c r="AI251"/>
  <c r="AH251"/>
  <c r="AG251"/>
  <c r="X251"/>
  <c r="W251"/>
  <c r="AI250"/>
  <c r="AH250"/>
  <c r="AG250"/>
  <c r="X250"/>
  <c r="W250"/>
  <c r="AI249"/>
  <c r="AH249"/>
  <c r="AG249"/>
  <c r="X249"/>
  <c r="W249"/>
  <c r="AI248"/>
  <c r="AH248"/>
  <c r="AG248"/>
  <c r="X248"/>
  <c r="W248"/>
  <c r="AI247"/>
  <c r="AH247"/>
  <c r="AG247"/>
  <c r="X247"/>
  <c r="W247"/>
  <c r="AI246"/>
  <c r="AH246"/>
  <c r="AG246"/>
  <c r="X246"/>
  <c r="W246"/>
  <c r="AI245"/>
  <c r="AH245"/>
  <c r="AG245"/>
  <c r="X245"/>
  <c r="W245"/>
  <c r="AI244"/>
  <c r="AH244"/>
  <c r="AG244"/>
  <c r="X244"/>
  <c r="W244"/>
  <c r="AI243"/>
  <c r="AH243"/>
  <c r="AG243"/>
  <c r="X243"/>
  <c r="W243"/>
  <c r="AI242"/>
  <c r="AH242"/>
  <c r="AG242"/>
  <c r="X242"/>
  <c r="W242"/>
  <c r="AI241"/>
  <c r="AH241"/>
  <c r="AG241"/>
  <c r="X241"/>
  <c r="W241"/>
  <c r="AI240"/>
  <c r="AH240"/>
  <c r="AG240"/>
  <c r="X240"/>
  <c r="W240"/>
  <c r="AI239"/>
  <c r="AH239"/>
  <c r="AG239"/>
  <c r="X239"/>
  <c r="W239"/>
  <c r="AI238"/>
  <c r="AH238"/>
  <c r="AG238"/>
  <c r="X238"/>
  <c r="W238"/>
  <c r="AI237"/>
  <c r="AH237"/>
  <c r="AG237"/>
  <c r="X237"/>
  <c r="W237"/>
  <c r="AL236"/>
  <c r="AI236"/>
  <c r="AH236"/>
  <c r="AG236"/>
  <c r="X236"/>
  <c r="W236"/>
  <c r="AI235"/>
  <c r="AH235"/>
  <c r="AG235"/>
  <c r="X235"/>
  <c r="W235"/>
  <c r="AI234"/>
  <c r="AH234"/>
  <c r="AG234"/>
  <c r="X234"/>
  <c r="W234"/>
  <c r="AI233"/>
  <c r="AH233"/>
  <c r="AG233"/>
  <c r="X233"/>
  <c r="W233"/>
  <c r="AI232"/>
  <c r="AH232"/>
  <c r="AG232"/>
  <c r="X232"/>
  <c r="W232"/>
  <c r="AI231"/>
  <c r="AH231"/>
  <c r="AG231"/>
  <c r="X231"/>
  <c r="W231"/>
  <c r="AI230"/>
  <c r="AH230"/>
  <c r="AG230"/>
  <c r="X230"/>
  <c r="W230"/>
  <c r="AI229"/>
  <c r="AH229"/>
  <c r="AG229"/>
  <c r="X229"/>
  <c r="W229"/>
  <c r="AI228"/>
  <c r="AH228"/>
  <c r="AG228"/>
  <c r="X228"/>
  <c r="W228"/>
  <c r="AI227"/>
  <c r="AH227"/>
  <c r="AG227"/>
  <c r="X227"/>
  <c r="W227"/>
  <c r="AI226"/>
  <c r="AH226"/>
  <c r="AG226"/>
  <c r="X226"/>
  <c r="W226"/>
  <c r="AI225"/>
  <c r="AH225"/>
  <c r="AG225"/>
  <c r="X225"/>
  <c r="W225"/>
  <c r="AI224"/>
  <c r="AH224"/>
  <c r="AG224"/>
  <c r="X224"/>
  <c r="W224"/>
  <c r="AI223"/>
  <c r="AH223"/>
  <c r="AG223"/>
  <c r="X223"/>
  <c r="W223"/>
  <c r="AI222"/>
  <c r="AH222"/>
  <c r="AG222"/>
  <c r="X222"/>
  <c r="W222"/>
  <c r="AI221"/>
  <c r="AH221"/>
  <c r="AG221"/>
  <c r="X221"/>
  <c r="W221"/>
  <c r="AI220"/>
  <c r="AH220"/>
  <c r="AG220"/>
  <c r="X220"/>
  <c r="W220"/>
  <c r="AI219"/>
  <c r="AH219"/>
  <c r="AG219"/>
  <c r="X219"/>
  <c r="W219"/>
  <c r="AI218"/>
  <c r="AH218"/>
  <c r="AG218"/>
  <c r="X218"/>
  <c r="W218"/>
  <c r="AI217"/>
  <c r="AH217"/>
  <c r="AG217"/>
  <c r="X217"/>
  <c r="W217"/>
  <c r="AI216"/>
  <c r="AH216"/>
  <c r="AG216"/>
  <c r="X216"/>
  <c r="W216"/>
  <c r="AI215"/>
  <c r="AH215"/>
  <c r="AG215"/>
  <c r="X215"/>
  <c r="W215"/>
  <c r="AI214"/>
  <c r="AH214"/>
  <c r="AG214"/>
  <c r="X214"/>
  <c r="W214"/>
  <c r="AI213"/>
  <c r="AH213"/>
  <c r="AG213"/>
  <c r="X213"/>
  <c r="W213"/>
  <c r="AI212"/>
  <c r="AH212"/>
  <c r="AG212"/>
  <c r="X212"/>
  <c r="W212"/>
  <c r="AI211"/>
  <c r="AH211"/>
  <c r="AG211"/>
  <c r="X211"/>
  <c r="W211"/>
  <c r="AI210"/>
  <c r="AH210"/>
  <c r="AG210"/>
  <c r="X210"/>
  <c r="W210"/>
  <c r="AI209"/>
  <c r="AH209"/>
  <c r="AG209"/>
  <c r="X209"/>
  <c r="W209"/>
  <c r="AI208"/>
  <c r="AH208"/>
  <c r="AG208"/>
  <c r="X208"/>
  <c r="W208"/>
  <c r="AI207"/>
  <c r="AH207"/>
  <c r="AG207"/>
  <c r="X207"/>
  <c r="W207"/>
  <c r="AI206"/>
  <c r="AH206"/>
  <c r="AG206"/>
  <c r="X206"/>
  <c r="W206"/>
  <c r="AI205"/>
  <c r="AH205"/>
  <c r="AG205"/>
  <c r="X205"/>
  <c r="W205"/>
  <c r="AI204"/>
  <c r="AH204"/>
  <c r="AG204"/>
  <c r="X204"/>
  <c r="W204"/>
  <c r="AI203"/>
  <c r="AH203"/>
  <c r="AG203"/>
  <c r="X203"/>
  <c r="W203"/>
  <c r="AI202"/>
  <c r="AH202"/>
  <c r="AG202"/>
  <c r="X202"/>
  <c r="W202"/>
  <c r="AI201"/>
  <c r="AH201"/>
  <c r="AG201"/>
  <c r="X201"/>
  <c r="W201"/>
  <c r="AI200"/>
  <c r="AH200"/>
  <c r="AG200"/>
  <c r="X200"/>
  <c r="W200"/>
  <c r="AI199"/>
  <c r="AH199"/>
  <c r="AG199"/>
  <c r="X199"/>
  <c r="W199"/>
  <c r="AI198"/>
  <c r="AH198"/>
  <c r="AG198"/>
  <c r="X198"/>
  <c r="W198"/>
  <c r="AI197"/>
  <c r="AH197"/>
  <c r="AG197"/>
  <c r="X197"/>
  <c r="W197"/>
  <c r="AI196"/>
  <c r="AH196"/>
  <c r="AG196"/>
  <c r="X196"/>
  <c r="W196"/>
  <c r="AI195"/>
  <c r="AH195"/>
  <c r="AG195"/>
  <c r="X195"/>
  <c r="W195"/>
  <c r="AI194"/>
  <c r="AH194"/>
  <c r="AG194"/>
  <c r="X194"/>
  <c r="W194"/>
  <c r="AI193"/>
  <c r="AH193"/>
  <c r="AG193"/>
  <c r="X193"/>
  <c r="W193"/>
  <c r="AI192"/>
  <c r="AH192"/>
  <c r="AG192"/>
  <c r="X192"/>
  <c r="W192"/>
  <c r="AL191"/>
  <c r="AI191"/>
  <c r="AH191"/>
  <c r="AG191"/>
  <c r="X191"/>
  <c r="W191"/>
  <c r="AI190"/>
  <c r="AH190"/>
  <c r="AG190"/>
  <c r="X190"/>
  <c r="W190"/>
  <c r="AI189"/>
  <c r="AH189"/>
  <c r="AG189"/>
  <c r="X189"/>
  <c r="W189"/>
  <c r="AL188"/>
  <c r="AI188"/>
  <c r="AH188"/>
  <c r="AG188"/>
  <c r="X188"/>
  <c r="W188"/>
  <c r="AI187"/>
  <c r="AH187"/>
  <c r="AG187"/>
  <c r="X187"/>
  <c r="W187"/>
  <c r="AL186"/>
  <c r="AI186"/>
  <c r="AH186"/>
  <c r="AG186"/>
  <c r="X186"/>
  <c r="W186"/>
  <c r="AI185"/>
  <c r="AH185"/>
  <c r="AG185"/>
  <c r="X185"/>
  <c r="W185"/>
  <c r="AL184"/>
  <c r="AI184"/>
  <c r="AH184"/>
  <c r="AG184"/>
  <c r="X184"/>
  <c r="W184"/>
  <c r="AL183"/>
  <c r="AI183"/>
  <c r="AH183"/>
  <c r="AG183"/>
  <c r="X183"/>
  <c r="W183"/>
  <c r="AL182"/>
  <c r="AI182"/>
  <c r="AH182"/>
  <c r="AG182"/>
  <c r="X182"/>
  <c r="W182"/>
  <c r="AL181"/>
  <c r="AI181"/>
  <c r="AH181"/>
  <c r="AG181"/>
  <c r="X181"/>
  <c r="W181"/>
  <c r="AI180"/>
  <c r="AH180"/>
  <c r="AG180"/>
  <c r="X180"/>
  <c r="W180"/>
  <c r="AI179"/>
  <c r="AH179"/>
  <c r="AG179"/>
  <c r="X179"/>
  <c r="W179"/>
  <c r="AI178"/>
  <c r="AH178"/>
  <c r="AG178"/>
  <c r="X178"/>
  <c r="W178"/>
  <c r="AI177"/>
  <c r="AH177"/>
  <c r="AG177"/>
  <c r="X177"/>
  <c r="W177"/>
  <c r="AI176"/>
  <c r="AH176"/>
  <c r="AG176"/>
  <c r="X176"/>
  <c r="W176"/>
  <c r="AI175"/>
  <c r="AH175"/>
  <c r="AG175"/>
  <c r="X175"/>
  <c r="W175"/>
  <c r="AI174"/>
  <c r="AH174"/>
  <c r="AG174"/>
  <c r="X174"/>
  <c r="W174"/>
  <c r="AI173"/>
  <c r="AH173"/>
  <c r="AG173"/>
  <c r="X173"/>
  <c r="W173"/>
  <c r="AI172"/>
  <c r="AH172"/>
  <c r="AG172"/>
  <c r="X172"/>
  <c r="W172"/>
  <c r="AI171"/>
  <c r="AH171"/>
  <c r="AG171"/>
  <c r="X171"/>
  <c r="W171"/>
  <c r="AI170"/>
  <c r="AH170"/>
  <c r="AG170"/>
  <c r="X170"/>
  <c r="W170"/>
  <c r="AI169"/>
  <c r="AH169"/>
  <c r="AG169"/>
  <c r="X169"/>
  <c r="W169"/>
  <c r="AI168"/>
  <c r="AH168"/>
  <c r="AG168"/>
  <c r="X168"/>
  <c r="W168"/>
  <c r="AI167"/>
  <c r="AH167"/>
  <c r="AG167"/>
  <c r="X167"/>
  <c r="W167"/>
  <c r="AI166"/>
  <c r="AH166"/>
  <c r="AG166"/>
  <c r="X166"/>
  <c r="W166"/>
  <c r="AI165"/>
  <c r="AH165"/>
  <c r="AG165"/>
  <c r="X165"/>
  <c r="W165"/>
  <c r="AI164"/>
  <c r="AH164"/>
  <c r="AG164"/>
  <c r="X164"/>
  <c r="W164"/>
  <c r="AI163"/>
  <c r="AH163"/>
  <c r="AG163"/>
  <c r="X163"/>
  <c r="W163"/>
  <c r="AI162"/>
  <c r="AH162"/>
  <c r="AG162"/>
  <c r="X162"/>
  <c r="W162"/>
  <c r="AI161"/>
  <c r="AH161"/>
  <c r="AG161"/>
  <c r="X161"/>
  <c r="W161"/>
  <c r="AI160"/>
  <c r="AH160"/>
  <c r="AG160"/>
  <c r="X160"/>
  <c r="W160"/>
  <c r="AI159"/>
  <c r="AH159"/>
  <c r="AG159"/>
  <c r="X159"/>
  <c r="W159"/>
  <c r="AI158"/>
  <c r="AH158"/>
  <c r="AG158"/>
  <c r="X158"/>
  <c r="W158"/>
  <c r="AI157"/>
  <c r="AH157"/>
  <c r="AG157"/>
  <c r="X157"/>
  <c r="W157"/>
  <c r="AI156"/>
  <c r="AH156"/>
  <c r="AG156"/>
  <c r="X156"/>
  <c r="W156"/>
  <c r="AI155"/>
  <c r="AH155"/>
  <c r="AG155"/>
  <c r="X155"/>
  <c r="W155"/>
  <c r="AI154"/>
  <c r="AH154"/>
  <c r="AG154"/>
  <c r="X154"/>
  <c r="W154"/>
  <c r="AI153"/>
  <c r="AH153"/>
  <c r="AG153"/>
  <c r="X153"/>
  <c r="W153"/>
  <c r="AI152"/>
  <c r="AH152"/>
  <c r="AG152"/>
  <c r="X152"/>
  <c r="W152"/>
  <c r="AL151"/>
  <c r="AI151"/>
  <c r="AH151"/>
  <c r="AG151"/>
  <c r="X151"/>
  <c r="W151"/>
  <c r="AL150"/>
  <c r="AI150"/>
  <c r="AH150"/>
  <c r="AG150"/>
  <c r="X150"/>
  <c r="W150"/>
  <c r="AI149"/>
  <c r="AH149"/>
  <c r="AG149"/>
  <c r="X149"/>
  <c r="W149"/>
  <c r="AI148"/>
  <c r="AH148"/>
  <c r="AG148"/>
  <c r="X148"/>
  <c r="W148"/>
  <c r="AI147"/>
  <c r="AH147"/>
  <c r="AG147"/>
  <c r="X147"/>
  <c r="W147"/>
  <c r="AI146"/>
  <c r="AH146"/>
  <c r="AG146"/>
  <c r="X146"/>
  <c r="W146"/>
  <c r="AI145"/>
  <c r="AH145"/>
  <c r="AG145"/>
  <c r="X145"/>
  <c r="W145"/>
  <c r="AI144"/>
  <c r="AH144"/>
  <c r="AG144"/>
  <c r="X144"/>
  <c r="W144"/>
  <c r="AI143"/>
  <c r="AH143"/>
  <c r="AG143"/>
  <c r="X143"/>
  <c r="W143"/>
  <c r="AI142"/>
  <c r="AH142"/>
  <c r="AG142"/>
  <c r="X142"/>
  <c r="W142"/>
  <c r="AI141"/>
  <c r="AH141"/>
  <c r="AG141"/>
  <c r="X141"/>
  <c r="W141"/>
  <c r="AI140"/>
  <c r="AH140"/>
  <c r="AG140"/>
  <c r="X140"/>
  <c r="W140"/>
  <c r="AI139"/>
  <c r="AH139"/>
  <c r="AG139"/>
  <c r="X139"/>
  <c r="W139"/>
  <c r="AI138"/>
  <c r="AH138"/>
  <c r="AG138"/>
  <c r="X138"/>
  <c r="W138"/>
  <c r="AI137"/>
  <c r="AH137"/>
  <c r="AG137"/>
  <c r="X137"/>
  <c r="W137"/>
  <c r="AI136"/>
  <c r="AH136"/>
  <c r="AG136"/>
  <c r="X136"/>
  <c r="W136"/>
  <c r="AI135"/>
  <c r="AH135"/>
  <c r="AG135"/>
  <c r="X135"/>
  <c r="W135"/>
  <c r="AI134"/>
  <c r="AH134"/>
  <c r="AG134"/>
  <c r="X134"/>
  <c r="W134"/>
  <c r="AI133"/>
  <c r="AH133"/>
  <c r="AG133"/>
  <c r="X133"/>
  <c r="W133"/>
  <c r="AI132"/>
  <c r="AH132"/>
  <c r="AG132"/>
  <c r="X132"/>
  <c r="W132"/>
  <c r="AI131"/>
  <c r="AH131"/>
  <c r="AG131"/>
  <c r="X131"/>
  <c r="W131"/>
  <c r="AI130"/>
  <c r="AH130"/>
  <c r="AG130"/>
  <c r="X130"/>
  <c r="W130"/>
  <c r="AI129"/>
  <c r="AH129"/>
  <c r="AG129"/>
  <c r="X129"/>
  <c r="W129"/>
  <c r="AI128"/>
  <c r="AH128"/>
  <c r="AG128"/>
  <c r="X128"/>
  <c r="W128"/>
  <c r="AI127"/>
  <c r="AH127"/>
  <c r="AG127"/>
  <c r="X127"/>
  <c r="W127"/>
  <c r="AI126"/>
  <c r="AH126"/>
  <c r="AG126"/>
  <c r="X126"/>
  <c r="W126"/>
  <c r="AI125"/>
  <c r="AH125"/>
  <c r="AG125"/>
  <c r="X125"/>
  <c r="W125"/>
  <c r="AL124"/>
  <c r="AI124"/>
  <c r="AH124"/>
  <c r="AG124"/>
  <c r="X124"/>
  <c r="W124"/>
  <c r="AL123"/>
  <c r="AI123"/>
  <c r="AH123"/>
  <c r="AG123"/>
  <c r="X123"/>
  <c r="W123"/>
  <c r="AI122"/>
  <c r="AH122"/>
  <c r="AG122"/>
  <c r="X122"/>
  <c r="W122"/>
  <c r="AI121"/>
  <c r="AH121"/>
  <c r="AG121"/>
  <c r="X121"/>
  <c r="W121"/>
  <c r="AI120"/>
  <c r="AH120"/>
  <c r="AG120"/>
  <c r="X120"/>
  <c r="W120"/>
  <c r="AI119"/>
  <c r="AH119"/>
  <c r="AG119"/>
  <c r="X119"/>
  <c r="W119"/>
  <c r="AI118"/>
  <c r="AH118"/>
  <c r="AG118"/>
  <c r="X118"/>
  <c r="W118"/>
  <c r="AI117"/>
  <c r="AH117"/>
  <c r="AG117"/>
  <c r="X117"/>
  <c r="W117"/>
  <c r="AI116"/>
  <c r="AH116"/>
  <c r="AG116"/>
  <c r="X116"/>
  <c r="W116"/>
  <c r="AI115"/>
  <c r="AH115"/>
  <c r="AG115"/>
  <c r="X115"/>
  <c r="W115"/>
  <c r="AI114"/>
  <c r="AH114"/>
  <c r="AG114"/>
  <c r="X114"/>
  <c r="W114"/>
  <c r="AI113"/>
  <c r="AH113"/>
  <c r="AG113"/>
  <c r="X113"/>
  <c r="W113"/>
  <c r="AI112"/>
  <c r="AH112"/>
  <c r="AG112"/>
  <c r="X112"/>
  <c r="W112"/>
  <c r="AI111"/>
  <c r="AH111"/>
  <c r="AG111"/>
  <c r="X111"/>
  <c r="W111"/>
  <c r="AI110"/>
  <c r="AH110"/>
  <c r="AG110"/>
  <c r="X110"/>
  <c r="W110"/>
  <c r="AI109"/>
  <c r="AH109"/>
  <c r="AG109"/>
  <c r="X109"/>
  <c r="W109"/>
  <c r="AI108"/>
  <c r="AH108"/>
  <c r="AG108"/>
  <c r="X108"/>
  <c r="W108"/>
  <c r="AI107"/>
  <c r="AH107"/>
  <c r="AG107"/>
  <c r="X107"/>
  <c r="W107"/>
  <c r="AI106"/>
  <c r="AH106"/>
  <c r="AG106"/>
  <c r="X106"/>
  <c r="W106"/>
  <c r="AI105"/>
  <c r="AH105"/>
  <c r="AG105"/>
  <c r="X105"/>
  <c r="W105"/>
  <c r="AI104"/>
  <c r="AH104"/>
  <c r="AG104"/>
  <c r="X104"/>
  <c r="W104"/>
  <c r="AI103"/>
  <c r="AH103"/>
  <c r="AG103"/>
  <c r="X103"/>
  <c r="W103"/>
  <c r="AI102"/>
  <c r="AH102"/>
  <c r="AG102"/>
  <c r="X102"/>
  <c r="W102"/>
  <c r="AI101"/>
  <c r="AH101"/>
  <c r="AG101"/>
  <c r="X101"/>
  <c r="W101"/>
  <c r="AI100"/>
  <c r="AH100"/>
  <c r="AG100"/>
  <c r="X100"/>
  <c r="W100"/>
  <c r="AI99"/>
  <c r="AH99"/>
  <c r="AG99"/>
  <c r="X99"/>
  <c r="W99"/>
  <c r="AI98"/>
  <c r="AH98"/>
  <c r="AG98"/>
  <c r="X98"/>
  <c r="W98"/>
  <c r="AI97"/>
  <c r="AH97"/>
  <c r="AG97"/>
  <c r="X97"/>
  <c r="W97"/>
  <c r="AI96"/>
  <c r="AH96"/>
  <c r="AG96"/>
  <c r="X96"/>
  <c r="W96"/>
  <c r="AI95"/>
  <c r="AH95"/>
  <c r="AG95"/>
  <c r="X95"/>
  <c r="W95"/>
  <c r="AI94"/>
  <c r="AH94"/>
  <c r="AG94"/>
  <c r="AC94"/>
  <c r="AB94"/>
  <c r="AA94"/>
  <c r="X94"/>
  <c r="W94"/>
  <c r="AI93"/>
  <c r="AH93"/>
  <c r="AG93"/>
  <c r="AC93"/>
  <c r="AB93"/>
  <c r="AA93"/>
  <c r="X93"/>
  <c r="W93"/>
  <c r="AI92"/>
  <c r="AH92"/>
  <c r="AG92"/>
  <c r="AC92"/>
  <c r="AB92"/>
  <c r="AA92"/>
  <c r="X92"/>
  <c r="W92"/>
  <c r="AL91"/>
  <c r="AI91"/>
  <c r="AH91"/>
  <c r="AG91"/>
  <c r="AC91"/>
  <c r="AB91"/>
  <c r="AA91"/>
  <c r="X91"/>
  <c r="W91"/>
  <c r="AI90"/>
  <c r="AH90"/>
  <c r="AG90"/>
  <c r="AC90"/>
  <c r="AB90"/>
  <c r="AA90"/>
  <c r="X90"/>
  <c r="W90"/>
  <c r="AL89"/>
  <c r="AI89"/>
  <c r="AH89"/>
  <c r="AG89"/>
  <c r="AC89"/>
  <c r="AB89"/>
  <c r="AA89"/>
  <c r="X89"/>
  <c r="W89"/>
  <c r="AI88"/>
  <c r="AH88"/>
  <c r="AG88"/>
  <c r="AC88"/>
  <c r="AB88"/>
  <c r="AA88"/>
  <c r="X88"/>
  <c r="W88"/>
  <c r="AI87"/>
  <c r="AH87"/>
  <c r="AG87"/>
  <c r="AC87"/>
  <c r="AB87"/>
  <c r="AA87"/>
  <c r="X87"/>
  <c r="W87"/>
  <c r="AI86"/>
  <c r="AH86"/>
  <c r="AG86"/>
  <c r="AC86"/>
  <c r="AB86"/>
  <c r="AA86"/>
  <c r="X86"/>
  <c r="W86"/>
  <c r="AI85"/>
  <c r="AH85"/>
  <c r="AG85"/>
  <c r="AC85"/>
  <c r="AB85"/>
  <c r="AA85"/>
  <c r="X85"/>
  <c r="W85"/>
  <c r="AI84"/>
  <c r="AH84"/>
  <c r="AG84"/>
  <c r="AC84"/>
  <c r="AB84"/>
  <c r="AA84"/>
  <c r="X84"/>
  <c r="W84"/>
  <c r="AI83"/>
  <c r="AH83"/>
  <c r="AG83"/>
  <c r="AC83"/>
  <c r="AB83"/>
  <c r="AA83"/>
  <c r="X83"/>
  <c r="W83"/>
  <c r="AI82"/>
  <c r="AH82"/>
  <c r="AG82"/>
  <c r="AC82"/>
  <c r="AB82"/>
  <c r="AA82"/>
  <c r="X82"/>
  <c r="W82"/>
  <c r="AI81"/>
  <c r="AH81"/>
  <c r="AG81"/>
  <c r="AC81"/>
  <c r="AB81"/>
  <c r="AA81"/>
  <c r="X81"/>
  <c r="W81"/>
  <c r="AI80"/>
  <c r="AH80"/>
  <c r="AG80"/>
  <c r="X80"/>
  <c r="W80"/>
  <c r="AI79"/>
  <c r="AH79"/>
  <c r="AG79"/>
  <c r="X79"/>
  <c r="W79"/>
  <c r="AI78"/>
  <c r="AH78"/>
  <c r="AG78"/>
  <c r="X78"/>
  <c r="W78"/>
  <c r="AI77"/>
  <c r="AH77"/>
  <c r="AG77"/>
  <c r="AC77"/>
  <c r="AB77"/>
  <c r="AA77"/>
  <c r="X77"/>
  <c r="W77"/>
  <c r="AI76"/>
  <c r="AH76"/>
  <c r="AG76"/>
  <c r="AC76"/>
  <c r="AB76"/>
  <c r="AA76"/>
  <c r="X76"/>
  <c r="W76"/>
  <c r="AI75"/>
  <c r="AH75"/>
  <c r="AG75"/>
  <c r="AC75"/>
  <c r="AB75"/>
  <c r="AA75"/>
  <c r="X75"/>
  <c r="W75"/>
  <c r="AI74"/>
  <c r="AH74"/>
  <c r="AG74"/>
  <c r="AC74"/>
  <c r="AB74"/>
  <c r="AA74"/>
  <c r="X74"/>
  <c r="W74"/>
  <c r="AI73"/>
  <c r="AH73"/>
  <c r="AG73"/>
  <c r="AC73"/>
  <c r="AB73"/>
  <c r="AA73"/>
  <c r="X73"/>
  <c r="W73"/>
  <c r="AI72"/>
  <c r="AH72"/>
  <c r="AG72"/>
  <c r="AC72"/>
  <c r="AB72"/>
  <c r="AA72"/>
  <c r="X72"/>
  <c r="W72"/>
  <c r="AI71"/>
  <c r="AH71"/>
  <c r="AG71"/>
  <c r="AC71"/>
  <c r="AB71"/>
  <c r="AA71"/>
  <c r="X71"/>
  <c r="W71"/>
  <c r="AI70"/>
  <c r="AH70"/>
  <c r="AG70"/>
  <c r="AC70"/>
  <c r="AB70"/>
  <c r="AA70"/>
  <c r="X70"/>
  <c r="W70"/>
  <c r="AI69"/>
  <c r="AH69"/>
  <c r="AG69"/>
  <c r="AC69"/>
  <c r="AB69"/>
  <c r="AA69"/>
  <c r="X69"/>
  <c r="W69"/>
  <c r="AI68"/>
  <c r="AH68"/>
  <c r="AG68"/>
  <c r="AC68"/>
  <c r="AB68"/>
  <c r="AA68"/>
  <c r="X68"/>
  <c r="W68"/>
  <c r="AI67"/>
  <c r="AH67"/>
  <c r="AG67"/>
  <c r="AC67"/>
  <c r="AB67"/>
  <c r="AA67"/>
  <c r="X67"/>
  <c r="W67"/>
  <c r="AL66"/>
  <c r="AI66"/>
  <c r="AH66"/>
  <c r="AG66"/>
  <c r="AC66"/>
  <c r="AB66"/>
  <c r="AA66"/>
  <c r="X66"/>
  <c r="W66"/>
  <c r="AI65"/>
  <c r="AH65"/>
  <c r="AG65"/>
  <c r="AC65"/>
  <c r="AB65"/>
  <c r="AA65"/>
  <c r="X65"/>
  <c r="W65"/>
  <c r="AI64"/>
  <c r="AH64"/>
  <c r="AG64"/>
  <c r="AC64"/>
  <c r="AB64"/>
  <c r="AA64"/>
  <c r="X64"/>
  <c r="W64"/>
  <c r="AI63"/>
  <c r="AH63"/>
  <c r="AG63"/>
  <c r="AC63"/>
  <c r="AB63"/>
  <c r="AA63"/>
  <c r="X63"/>
  <c r="W63"/>
  <c r="AI62"/>
  <c r="AH62"/>
  <c r="AG62"/>
  <c r="AC62"/>
  <c r="AB62"/>
  <c r="AA62"/>
  <c r="X62"/>
  <c r="W62"/>
  <c r="AI61"/>
  <c r="AH61"/>
  <c r="AG61"/>
  <c r="AC61"/>
  <c r="AB61"/>
  <c r="AA61"/>
  <c r="X61"/>
  <c r="W61"/>
  <c r="AI60"/>
  <c r="AH60"/>
  <c r="AG60"/>
  <c r="AC60"/>
  <c r="AB60"/>
  <c r="AA60"/>
  <c r="X60"/>
  <c r="W60"/>
  <c r="AI59"/>
  <c r="AH59"/>
  <c r="AG59"/>
  <c r="AC59"/>
  <c r="AB59"/>
  <c r="AA59"/>
  <c r="X59"/>
  <c r="W59"/>
  <c r="AI58"/>
  <c r="AH58"/>
  <c r="AG58"/>
  <c r="AC58"/>
  <c r="AB58"/>
  <c r="AA58"/>
  <c r="X58"/>
  <c r="W58"/>
  <c r="AI57"/>
  <c r="AH57"/>
  <c r="AG57"/>
  <c r="AC57"/>
  <c r="AB57"/>
  <c r="AA57"/>
  <c r="X57"/>
  <c r="W57"/>
  <c r="AI56"/>
  <c r="AH56"/>
  <c r="AG56"/>
  <c r="AC56"/>
  <c r="AB56"/>
  <c r="AA56"/>
  <c r="X56"/>
  <c r="W56"/>
  <c r="AI55"/>
  <c r="AH55"/>
  <c r="AG55"/>
  <c r="AC55"/>
  <c r="AB55"/>
  <c r="AA55"/>
  <c r="X55"/>
  <c r="W55"/>
  <c r="AI54"/>
  <c r="AH54"/>
  <c r="AG54"/>
  <c r="AC54"/>
  <c r="AB54"/>
  <c r="AA54"/>
  <c r="X54"/>
  <c r="W54"/>
  <c r="AI53"/>
  <c r="AH53"/>
  <c r="AG53"/>
  <c r="AC53"/>
  <c r="AB53"/>
  <c r="AA53"/>
  <c r="X53"/>
  <c r="W53"/>
  <c r="AI52"/>
  <c r="AH52"/>
  <c r="AG52"/>
  <c r="AC52"/>
  <c r="AB52"/>
  <c r="AA52"/>
  <c r="X52"/>
  <c r="W52"/>
  <c r="AI51"/>
  <c r="AH51"/>
  <c r="AG51"/>
  <c r="AC51"/>
  <c r="AB51"/>
  <c r="AA51"/>
  <c r="X51"/>
  <c r="W51"/>
  <c r="AI50"/>
  <c r="AH50"/>
  <c r="AG50"/>
  <c r="AC50"/>
  <c r="AB50"/>
  <c r="AA50"/>
  <c r="X50"/>
  <c r="W50"/>
  <c r="AI49"/>
  <c r="AH49"/>
  <c r="AG49"/>
  <c r="AC49"/>
  <c r="AB49"/>
  <c r="AA49"/>
  <c r="X49"/>
  <c r="W49"/>
  <c r="AI48"/>
  <c r="AH48"/>
  <c r="AG48"/>
  <c r="AC48"/>
  <c r="AB48"/>
  <c r="AA48"/>
  <c r="X48"/>
  <c r="W48"/>
  <c r="AI47"/>
  <c r="AH47"/>
  <c r="AG47"/>
  <c r="AC47"/>
  <c r="AB47"/>
  <c r="AA47"/>
  <c r="X47"/>
  <c r="W47"/>
  <c r="AI46"/>
  <c r="AH46"/>
  <c r="AG46"/>
  <c r="AC46"/>
  <c r="AB46"/>
  <c r="AA46"/>
  <c r="X46"/>
  <c r="W46"/>
  <c r="AI45"/>
  <c r="AH45"/>
  <c r="AG45"/>
  <c r="AC45"/>
  <c r="AB45"/>
  <c r="AA45"/>
  <c r="X45"/>
  <c r="W45"/>
  <c r="AI44"/>
  <c r="AH44"/>
  <c r="AG44"/>
  <c r="AC44"/>
  <c r="AB44"/>
  <c r="AA44"/>
  <c r="X44"/>
  <c r="W44"/>
  <c r="AI43"/>
  <c r="AH43"/>
  <c r="AG43"/>
  <c r="AC43"/>
  <c r="AB43"/>
  <c r="AA43"/>
  <c r="X43"/>
  <c r="W43"/>
  <c r="AI42"/>
  <c r="AH42"/>
  <c r="AG42"/>
  <c r="AC42"/>
  <c r="AB42"/>
  <c r="AA42"/>
  <c r="X42"/>
  <c r="W42"/>
  <c r="AI41"/>
  <c r="AH41"/>
  <c r="AG41"/>
  <c r="AC41"/>
  <c r="AB41"/>
  <c r="AA41"/>
  <c r="X41"/>
  <c r="W41"/>
  <c r="AI40"/>
  <c r="AH40"/>
  <c r="AG40"/>
  <c r="AC40"/>
  <c r="AB40"/>
  <c r="AA40"/>
  <c r="X40"/>
  <c r="W40"/>
  <c r="AI39"/>
  <c r="AH39"/>
  <c r="AG39"/>
  <c r="AC39"/>
  <c r="AB39"/>
  <c r="AA39"/>
  <c r="X39"/>
  <c r="W39"/>
  <c r="AI38"/>
  <c r="AH38"/>
  <c r="AG38"/>
  <c r="AC38"/>
  <c r="AB38"/>
  <c r="AA38"/>
  <c r="X38"/>
  <c r="W38"/>
  <c r="AI37"/>
  <c r="AH37"/>
  <c r="AG37"/>
  <c r="AC37"/>
  <c r="AB37"/>
  <c r="AA37"/>
  <c r="X37"/>
  <c r="W37"/>
  <c r="AI36"/>
  <c r="AH36"/>
  <c r="AG36"/>
  <c r="AC36"/>
  <c r="AB36"/>
  <c r="AA36"/>
  <c r="X36"/>
  <c r="W36"/>
  <c r="AI35"/>
  <c r="AH35"/>
  <c r="AG35"/>
  <c r="AC35"/>
  <c r="AB35"/>
  <c r="AA35"/>
  <c r="X35"/>
  <c r="W35"/>
  <c r="AI34"/>
  <c r="AH34"/>
  <c r="AG34"/>
  <c r="AC34"/>
  <c r="AB34"/>
  <c r="AA34"/>
  <c r="X34"/>
  <c r="W34"/>
  <c r="AI33"/>
  <c r="AH33"/>
  <c r="AG33"/>
  <c r="AC33"/>
  <c r="AB33"/>
  <c r="AA33"/>
  <c r="X33"/>
  <c r="W33"/>
  <c r="AI32"/>
  <c r="AH32"/>
  <c r="AG32"/>
  <c r="AC32"/>
  <c r="AB32"/>
  <c r="AA32"/>
  <c r="X32"/>
  <c r="W32"/>
  <c r="AI31"/>
  <c r="AH31"/>
  <c r="AG31"/>
  <c r="AC31"/>
  <c r="AB31"/>
  <c r="AA31"/>
  <c r="X31"/>
  <c r="W31"/>
  <c r="AI30"/>
  <c r="AH30"/>
  <c r="AG30"/>
  <c r="AC30"/>
  <c r="AB30"/>
  <c r="AA30"/>
  <c r="X30"/>
  <c r="W30"/>
  <c r="AI29"/>
  <c r="AH29"/>
  <c r="AG29"/>
  <c r="AC29"/>
  <c r="AB29"/>
  <c r="AA29"/>
  <c r="X29"/>
  <c r="W29"/>
  <c r="AI28"/>
  <c r="AH28"/>
  <c r="AG28"/>
  <c r="AC28"/>
  <c r="AB28"/>
  <c r="AA28"/>
  <c r="X28"/>
  <c r="W28"/>
  <c r="AL27"/>
  <c r="AI27"/>
  <c r="AH27"/>
  <c r="AG27"/>
  <c r="AC27"/>
  <c r="AB27"/>
  <c r="AA27"/>
  <c r="X27"/>
  <c r="W27"/>
  <c r="AI26"/>
  <c r="AH26"/>
  <c r="AG26"/>
  <c r="AC26"/>
  <c r="AB26"/>
  <c r="AA26"/>
  <c r="X26"/>
  <c r="W26"/>
  <c r="AI25"/>
  <c r="AH25"/>
  <c r="AG25"/>
  <c r="AC25"/>
  <c r="AB25"/>
  <c r="AA25"/>
  <c r="X25"/>
  <c r="W25"/>
  <c r="AI24"/>
  <c r="AH24"/>
  <c r="AG24"/>
  <c r="AC24"/>
  <c r="AB24"/>
  <c r="AA24"/>
  <c r="X24"/>
  <c r="W24"/>
  <c r="AI23"/>
  <c r="AH23"/>
  <c r="AG23"/>
  <c r="AC23"/>
  <c r="AB23"/>
  <c r="AA23"/>
  <c r="X23"/>
  <c r="W23"/>
  <c r="AI22"/>
  <c r="AH22"/>
  <c r="AG22"/>
  <c r="AC22"/>
  <c r="AB22"/>
  <c r="AA22"/>
  <c r="X22"/>
  <c r="W22"/>
  <c r="AI21"/>
  <c r="AH21"/>
  <c r="AG21"/>
  <c r="AC21"/>
  <c r="AB21"/>
  <c r="AA21"/>
  <c r="X21"/>
  <c r="W21"/>
  <c r="AI20"/>
  <c r="AH20"/>
  <c r="AG20"/>
  <c r="AC20"/>
  <c r="AB20"/>
  <c r="AA20"/>
  <c r="X20"/>
  <c r="W20"/>
  <c r="AI19"/>
  <c r="AH19"/>
  <c r="AG19"/>
  <c r="AC19"/>
  <c r="AB19"/>
  <c r="AA19"/>
  <c r="X19"/>
  <c r="W19"/>
  <c r="AI18"/>
  <c r="AH18"/>
  <c r="AG18"/>
  <c r="AC18"/>
  <c r="AB18"/>
  <c r="AA18"/>
  <c r="X18"/>
  <c r="W18"/>
  <c r="AI17"/>
  <c r="AH17"/>
  <c r="AG17"/>
  <c r="AC17"/>
  <c r="AB17"/>
  <c r="AA17"/>
  <c r="X17"/>
  <c r="W17"/>
  <c r="AI16"/>
  <c r="AH16"/>
  <c r="AG16"/>
  <c r="AC16"/>
  <c r="AB16"/>
  <c r="AA16"/>
  <c r="X16"/>
  <c r="W16"/>
  <c r="AI15"/>
  <c r="AH15"/>
  <c r="AG15"/>
  <c r="AC15"/>
  <c r="AB15"/>
  <c r="AA15"/>
  <c r="X15"/>
  <c r="W15"/>
  <c r="AI14"/>
  <c r="AH14"/>
  <c r="AG14"/>
  <c r="AC14"/>
  <c r="AB14"/>
  <c r="AA14"/>
  <c r="X14"/>
  <c r="W14"/>
  <c r="AI13"/>
  <c r="AH13"/>
  <c r="AG13"/>
  <c r="AC13"/>
  <c r="AB13"/>
  <c r="AA13"/>
  <c r="X13"/>
  <c r="W13"/>
  <c r="AI12"/>
  <c r="AH12"/>
  <c r="AG12"/>
  <c r="AC12"/>
  <c r="AB12"/>
  <c r="AA12"/>
  <c r="X12"/>
  <c r="W12"/>
  <c r="AI11"/>
  <c r="AH11"/>
  <c r="AG11"/>
  <c r="AC11"/>
  <c r="AB11"/>
  <c r="AA11"/>
  <c r="X11"/>
  <c r="W11"/>
  <c r="AI10"/>
  <c r="AH10"/>
  <c r="AG10"/>
  <c r="AC10"/>
  <c r="AB10"/>
  <c r="AA10"/>
  <c r="X10"/>
  <c r="W10"/>
  <c r="AI9"/>
  <c r="AH9"/>
  <c r="AG9"/>
  <c r="AC9"/>
  <c r="AB9"/>
  <c r="AA9"/>
  <c r="X9"/>
  <c r="W9"/>
  <c r="AI8"/>
  <c r="AH8"/>
  <c r="AG8"/>
  <c r="AC8"/>
  <c r="AB8"/>
  <c r="AA8"/>
  <c r="X8"/>
  <c r="W8"/>
  <c r="AI7"/>
  <c r="AH7"/>
  <c r="AG7"/>
  <c r="AC7"/>
  <c r="AB7"/>
  <c r="AA7"/>
  <c r="X7"/>
  <c r="W7"/>
  <c r="AI6"/>
  <c r="AH6"/>
  <c r="AG6"/>
  <c r="AC6"/>
  <c r="AB6"/>
  <c r="AA6"/>
  <c r="X6"/>
  <c r="W6"/>
  <c r="AI5"/>
  <c r="AH5"/>
  <c r="AG5"/>
  <c r="AC5"/>
  <c r="AB5"/>
  <c r="AA5"/>
  <c r="X5"/>
  <c r="W5"/>
  <c r="AI4"/>
  <c r="AH4"/>
  <c r="AG4"/>
  <c r="X4"/>
  <c r="W4"/>
  <c r="X3"/>
  <c r="W3"/>
  <c r="X2"/>
  <c r="W2"/>
  <c r="AN281" i="19"/>
  <c r="AN263"/>
  <c r="AD57" s="1"/>
  <c r="AN260"/>
  <c r="AN234"/>
  <c r="AD26" s="1"/>
  <c r="AN189"/>
  <c r="AN186"/>
  <c r="AD79" s="1"/>
  <c r="AN184"/>
  <c r="AN182"/>
  <c r="AD90" s="1"/>
  <c r="AN181"/>
  <c r="AN180"/>
  <c r="AD19" s="1"/>
  <c r="AN179"/>
  <c r="AN149"/>
  <c r="AD82" s="1"/>
  <c r="AN148"/>
  <c r="AN122"/>
  <c r="AD14" s="1"/>
  <c r="AN121"/>
  <c r="AD78"/>
  <c r="AD80"/>
  <c r="AN64"/>
  <c r="AD81" s="1"/>
  <c r="AN87"/>
  <c r="AD84"/>
  <c r="AN89"/>
  <c r="AN25"/>
  <c r="AD87" s="1"/>
  <c r="AD88"/>
  <c r="AC78"/>
  <c r="AC80"/>
  <c r="AC81"/>
  <c r="AC84"/>
  <c r="AC88"/>
  <c r="AE88"/>
  <c r="AD59"/>
  <c r="AE59" s="1"/>
  <c r="AD54"/>
  <c r="AC54"/>
  <c r="AD52"/>
  <c r="AC52"/>
  <c r="AC43"/>
  <c r="AD30"/>
  <c r="AC30"/>
  <c r="AC26"/>
  <c r="AC25"/>
  <c r="AD22"/>
  <c r="AC22"/>
  <c r="AC19"/>
  <c r="AC18"/>
  <c r="AC14"/>
  <c r="AC13"/>
  <c r="AD11"/>
  <c r="AC11"/>
  <c r="AD10"/>
  <c r="AC10"/>
  <c r="AC8"/>
  <c r="AC6"/>
  <c r="AC4"/>
  <c r="AD2"/>
  <c r="AE2" s="1"/>
  <c r="AE25" i="20" l="1"/>
  <c r="AE30" i="19"/>
  <c r="AD4"/>
  <c r="AD6"/>
  <c r="AE6" s="1"/>
  <c r="AD8"/>
  <c r="AD13"/>
  <c r="AD18"/>
  <c r="AD25"/>
  <c r="AC56"/>
  <c r="AE10"/>
  <c r="AE13"/>
  <c r="AE52"/>
  <c r="AE18"/>
  <c r="AE22"/>
  <c r="AE26"/>
  <c r="AD43"/>
  <c r="AE43" s="1"/>
  <c r="AD86"/>
  <c r="AD83"/>
  <c r="AD91" s="1"/>
  <c r="AE81"/>
  <c r="AE4"/>
  <c r="AE8"/>
  <c r="AE11"/>
  <c r="AE14"/>
  <c r="AE19"/>
  <c r="AE25"/>
  <c r="AC86"/>
  <c r="AE86" s="1"/>
  <c r="AE54"/>
  <c r="AC90"/>
  <c r="AE90" s="1"/>
  <c r="AC87"/>
  <c r="AE87" s="1"/>
  <c r="AC82"/>
  <c r="AE82" s="1"/>
  <c r="AE84"/>
  <c r="AE80"/>
  <c r="AD56"/>
  <c r="AE56" s="1"/>
  <c r="AC57"/>
  <c r="AE57" s="1"/>
  <c r="AE78"/>
  <c r="AC83"/>
  <c r="AC79"/>
  <c r="AE79" s="1"/>
  <c r="AE83" l="1"/>
  <c r="AC91"/>
  <c r="AE91" s="1"/>
</calcChain>
</file>

<file path=xl/comments1.xml><?xml version="1.0" encoding="utf-8"?>
<comments xmlns="http://schemas.openxmlformats.org/spreadsheetml/2006/main">
  <authors>
    <author>小平 董</author>
    <author>lee</author>
  </authors>
  <commentList>
    <comment ref="J354" authorId="0">
      <text>
        <r>
          <rPr>
            <b/>
            <sz val="10"/>
            <color indexed="81"/>
            <rFont val="宋体"/>
            <family val="3"/>
            <charset val="134"/>
          </rPr>
          <t xml:space="preserve">局方发布
</t>
        </r>
      </text>
    </comment>
    <comment ref="S637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639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646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648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649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650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674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675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678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707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708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709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718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731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732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733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765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766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782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783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784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792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793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794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800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810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811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812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I813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废弃，不算</t>
        </r>
      </text>
    </comment>
    <comment ref="S813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Q814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814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815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815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I816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废弃，不算</t>
        </r>
      </text>
    </comment>
    <comment ref="S816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Q817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817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818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818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819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819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I820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废弃，不算</t>
        </r>
      </text>
    </comment>
    <comment ref="S820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J821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未使用</t>
        </r>
      </text>
    </comment>
    <comment ref="S821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用户未真正使用</t>
        </r>
      </text>
    </comment>
    <comment ref="Q822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822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824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824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825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825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826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826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827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827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828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828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829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I830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亚联的</t>
        </r>
      </text>
    </comment>
    <comment ref="S830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非公司产品</t>
        </r>
      </text>
    </comment>
    <comment ref="S832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833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I836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废弃，不算</t>
        </r>
      </text>
    </comment>
    <comment ref="S836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S838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839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S844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847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S849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I852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废弃，不算</t>
        </r>
      </text>
    </comment>
    <comment ref="S852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I854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废弃，不算</t>
        </r>
      </text>
    </comment>
    <comment ref="S854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I857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废弃，不算</t>
        </r>
      </text>
    </comment>
    <comment ref="S857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S859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860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J971" authorId="0">
      <text>
        <r>
          <rPr>
            <b/>
            <sz val="10"/>
            <color indexed="81"/>
            <rFont val="宋体"/>
            <family val="3"/>
            <charset val="134"/>
          </rPr>
          <t>由电信统一运维部负责上线</t>
        </r>
      </text>
    </comment>
  </commentList>
</comments>
</file>

<file path=xl/comments2.xml><?xml version="1.0" encoding="utf-8"?>
<comments xmlns="http://schemas.openxmlformats.org/spreadsheetml/2006/main">
  <authors>
    <author>lee</author>
  </authors>
  <commentList>
    <comment ref="S20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22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29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31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32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33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433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434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437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478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479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480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489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502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503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504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536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537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626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627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628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656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657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658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664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1055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1056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1057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I1058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废弃，不算</t>
        </r>
      </text>
    </comment>
    <comment ref="S1058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Q1059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1059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1060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1060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I1061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废弃，不算</t>
        </r>
      </text>
    </comment>
    <comment ref="S1061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Q1062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1062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1063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1063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1064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1064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I1065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废弃，不算</t>
        </r>
      </text>
    </comment>
    <comment ref="S1065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J1066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未使用</t>
        </r>
      </text>
    </comment>
    <comment ref="S1066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用户未真正使用</t>
        </r>
      </text>
    </comment>
    <comment ref="Q1067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1067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1069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1069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1070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1070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1071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1071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1072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1072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1073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1073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1074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I1075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亚联的</t>
        </r>
      </text>
    </comment>
    <comment ref="S1075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非公司产品</t>
        </r>
      </text>
    </comment>
    <comment ref="S1077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1078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I1081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废弃，不算</t>
        </r>
      </text>
    </comment>
    <comment ref="S1081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S1083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1084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S1089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1092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S1094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I1097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废弃，不算</t>
        </r>
      </text>
    </comment>
    <comment ref="S1097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I1099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废弃，不算</t>
        </r>
      </text>
    </comment>
    <comment ref="S1099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I1102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废弃，不算</t>
        </r>
      </text>
    </comment>
    <comment ref="S1102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S1104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1105" authorId="0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</commentList>
</comments>
</file>

<file path=xl/comments3.xml><?xml version="1.0" encoding="utf-8"?>
<comments xmlns="http://schemas.openxmlformats.org/spreadsheetml/2006/main">
  <authors>
    <author>小平 董</author>
    <author>lee</author>
  </authors>
  <commentList>
    <comment ref="J278" authorId="0">
      <text>
        <r>
          <rPr>
            <b/>
            <sz val="10"/>
            <color indexed="81"/>
            <rFont val="宋体"/>
            <family val="3"/>
            <charset val="134"/>
          </rPr>
          <t>由电信统一运维部负责上线</t>
        </r>
      </text>
    </comment>
    <comment ref="J472" authorId="0">
      <text>
        <r>
          <rPr>
            <b/>
            <sz val="10"/>
            <color indexed="81"/>
            <rFont val="宋体"/>
            <family val="3"/>
            <charset val="134"/>
          </rPr>
          <t xml:space="preserve">局方发布
</t>
        </r>
      </text>
    </comment>
    <comment ref="S644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646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651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653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661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I662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废弃，不算</t>
        </r>
      </text>
    </comment>
    <comment ref="S662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Q664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664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669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669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I674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废弃，不算</t>
        </r>
      </text>
    </comment>
    <comment ref="S674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Q679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679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684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684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685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685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I687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废弃，不算</t>
        </r>
      </text>
    </comment>
    <comment ref="S687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J695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未使用</t>
        </r>
      </text>
    </comment>
    <comment ref="S695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用户未真正使用</t>
        </r>
      </text>
    </comment>
    <comment ref="S703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705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706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707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712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712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721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721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726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726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733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733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744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744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Q750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公共框架，供各产品调用，产品都有独立测试环境</t>
        </r>
      </text>
    </comment>
    <comment ref="S750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754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755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I769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亚联的</t>
        </r>
      </text>
    </comment>
    <comment ref="S769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非公司产品</t>
        </r>
      </text>
    </comment>
    <comment ref="S774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775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780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782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787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788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I790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废弃，不算</t>
        </r>
      </text>
    </comment>
    <comment ref="S790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S791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793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794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796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S797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804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813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S814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817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825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827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I828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废弃，不算</t>
        </r>
      </text>
    </comment>
    <comment ref="S828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S832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I837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废弃，不算</t>
        </r>
      </text>
    </comment>
    <comment ref="S837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S838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841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I842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废弃，不算</t>
        </r>
      </text>
    </comment>
    <comment ref="S842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废弃</t>
        </r>
      </text>
    </comment>
    <comment ref="S844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850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852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860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861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865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  <comment ref="S866" authorId="1">
      <text>
        <r>
          <rPr>
            <b/>
            <sz val="9"/>
            <color indexed="81"/>
            <rFont val="Tahoma"/>
            <family val="2"/>
          </rPr>
          <t>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公共框架，供产品使用，无法独立测试</t>
        </r>
      </text>
    </comment>
  </commentList>
</comments>
</file>

<file path=xl/sharedStrings.xml><?xml version="1.0" encoding="utf-8"?>
<sst xmlns="http://schemas.openxmlformats.org/spreadsheetml/2006/main" count="64071" uniqueCount="1736">
  <si>
    <t>CSD</t>
  </si>
  <si>
    <t>BILLING</t>
  </si>
  <si>
    <t>DSS</t>
  </si>
  <si>
    <t>PRM</t>
  </si>
  <si>
    <t>BOSD</t>
  </si>
  <si>
    <t>MISO</t>
  </si>
  <si>
    <t>CRM_CUI</t>
  </si>
  <si>
    <t>NBC</t>
  </si>
  <si>
    <t>重庆电信</t>
  </si>
  <si>
    <t>上海电信</t>
  </si>
  <si>
    <t>BOSD_KMD</t>
  </si>
  <si>
    <t>BOSD_RMD</t>
  </si>
  <si>
    <t>黑龙江移动</t>
  </si>
  <si>
    <t>天津电信</t>
  </si>
  <si>
    <t>山西移动</t>
  </si>
  <si>
    <t>BOSD_OMD</t>
  </si>
  <si>
    <t/>
  </si>
  <si>
    <t>思特奇</t>
  </si>
  <si>
    <t>-</t>
  </si>
  <si>
    <t>生产树名称</t>
  </si>
  <si>
    <t>分支名称</t>
  </si>
  <si>
    <t>系统名称</t>
  </si>
  <si>
    <t>系统简称</t>
  </si>
  <si>
    <t>产品名称</t>
  </si>
  <si>
    <t>产品简称</t>
  </si>
  <si>
    <t>产品所属部门</t>
  </si>
  <si>
    <t>产品版本</t>
  </si>
  <si>
    <t>是否公司产品</t>
    <phoneticPr fontId="2" type="noConversion"/>
  </si>
  <si>
    <t>是否使用工具发布</t>
    <phoneticPr fontId="2" type="noConversion"/>
  </si>
  <si>
    <t>应用环境</t>
    <phoneticPr fontId="2" type="noConversion"/>
  </si>
  <si>
    <r>
      <rPr>
        <b/>
        <sz val="10"/>
        <rFont val="宋体"/>
        <family val="2"/>
        <charset val="134"/>
      </rPr>
      <t>发布工具</t>
    </r>
    <phoneticPr fontId="2" type="noConversion"/>
  </si>
  <si>
    <r>
      <rPr>
        <b/>
        <sz val="10"/>
        <rFont val="宋体"/>
        <family val="2"/>
        <charset val="134"/>
      </rPr>
      <t>工具来源</t>
    </r>
    <phoneticPr fontId="2" type="noConversion"/>
  </si>
  <si>
    <t>开发区路径</t>
    <phoneticPr fontId="2" type="noConversion"/>
  </si>
  <si>
    <t>分支受控区路径</t>
    <phoneticPr fontId="2" type="noConversion"/>
  </si>
  <si>
    <t>分支发布区路径</t>
    <phoneticPr fontId="2" type="noConversion"/>
  </si>
  <si>
    <t>是否有独立的测试环境</t>
    <phoneticPr fontId="2" type="noConversion"/>
  </si>
  <si>
    <t>生产树_安徽联通</t>
  </si>
  <si>
    <t>安徽联通</t>
  </si>
  <si>
    <t>集成订单管理系统</t>
  </si>
  <si>
    <t>IOM</t>
  </si>
  <si>
    <t>集成定单 V2.0.0</t>
  </si>
  <si>
    <t>V2.0.0</t>
  </si>
  <si>
    <t>是</t>
    <phoneticPr fontId="2" type="noConversion"/>
  </si>
  <si>
    <t>测试环境</t>
  </si>
  <si>
    <t>Debug</t>
    <phoneticPr fontId="2" type="noConversion"/>
  </si>
  <si>
    <t>http://172.16.9.106:9001/svn/IOM_RD/05编码及单元测试/51源代码/5101集成定单</t>
    <phoneticPr fontId="2" type="noConversion"/>
  </si>
  <si>
    <t>http://172.16.9.106:9001/svn/IOM_RD/09质量管理/95基线代码/9501集成定单</t>
    <phoneticPr fontId="2" type="noConversion"/>
  </si>
  <si>
    <t>http://172.16.9.106:9001/svn/IOM_RD/09质量管理/94统一发布/9401程序WAR包发布</t>
    <phoneticPr fontId="2" type="noConversion"/>
  </si>
  <si>
    <t>是</t>
  </si>
  <si>
    <t>集成定单 V2.0.1</t>
  </si>
  <si>
    <t>生产环境</t>
  </si>
  <si>
    <t>上线脚本</t>
    <phoneticPr fontId="2" type="noConversion"/>
  </si>
  <si>
    <t>自编shell</t>
    <phoneticPr fontId="2" type="noConversion"/>
  </si>
  <si>
    <t>施工管理 V2.0.0</t>
  </si>
  <si>
    <t>CM</t>
  </si>
  <si>
    <t>施工管理 V2.0.1</t>
  </si>
  <si>
    <t>自编shell</t>
  </si>
  <si>
    <t>集中集客系统</t>
  </si>
  <si>
    <t>集客订单处理 V2.0.2</t>
  </si>
  <si>
    <t>GCOFPS</t>
  </si>
  <si>
    <t>V2.0.2</t>
  </si>
  <si>
    <t>http://172.16.9.156:9001/svn/CRM_AllBUSINESS/全业务代码库/发布区/业务处理</t>
    <phoneticPr fontId="2" type="noConversion"/>
  </si>
  <si>
    <t>集客订单处理 V2.0.2</t>
    <phoneticPr fontId="2" type="noConversion"/>
  </si>
  <si>
    <t>客户关系管理系统</t>
  </si>
  <si>
    <t>CRM</t>
  </si>
  <si>
    <t>产品管理 V2.0.2</t>
  </si>
  <si>
    <t>iPM</t>
  </si>
  <si>
    <t>维系挽留 V3.0.2</t>
  </si>
  <si>
    <t>CE</t>
  </si>
  <si>
    <t>V3.0.2</t>
  </si>
  <si>
    <t>订单处理 V1.0.2</t>
  </si>
  <si>
    <t>OFPS</t>
  </si>
  <si>
    <t>V1.0.2</t>
  </si>
  <si>
    <t>客户评价 V1.0.2</t>
  </si>
  <si>
    <t>生产树_北京联通</t>
  </si>
  <si>
    <t>北京</t>
  </si>
  <si>
    <t>总部系统、省分无独立环境</t>
    <phoneticPr fontId="2" type="noConversion"/>
  </si>
  <si>
    <t>后台管理系统 V0.9.2</t>
  </si>
  <si>
    <t>BMS</t>
  </si>
  <si>
    <t>V0.9.2</t>
  </si>
  <si>
    <t>ant脚本</t>
    <phoneticPr fontId="2" type="noConversion"/>
  </si>
  <si>
    <t>https://132.77.128.60:8443/svn/MyRepository</t>
    <phoneticPr fontId="2" type="noConversion"/>
  </si>
  <si>
    <t>总部统一需求、未集中落地</t>
    <phoneticPr fontId="2" type="noConversion"/>
  </si>
  <si>
    <t>北六BSS系统</t>
    <phoneticPr fontId="2" type="noConversion"/>
  </si>
  <si>
    <t>北六产品 V1.0.2</t>
    <phoneticPr fontId="2" type="noConversion"/>
  </si>
  <si>
    <t>NS</t>
    <phoneticPr fontId="2" type="noConversion"/>
  </si>
  <si>
    <t>否</t>
  </si>
  <si>
    <t>否</t>
    <phoneticPr fontId="2" type="noConversion"/>
  </si>
  <si>
    <t>不负责发布</t>
    <phoneticPr fontId="2" type="noConversion"/>
  </si>
  <si>
    <t>http://172.16.9.106:9001/svn/CRM_CUI_BJUni_iBSS v4.1 -iCRM v4.1/</t>
  </si>
  <si>
    <t>北京联通营销助手系统</t>
    <phoneticPr fontId="2" type="noConversion"/>
  </si>
  <si>
    <t>营销助手 V1.0.2</t>
    <phoneticPr fontId="2" type="noConversion"/>
  </si>
  <si>
    <t>http://172.16.9.106:9001/svn/CRM_CUI_BJUni_Mobile Sales/开发库</t>
    <phoneticPr fontId="2" type="noConversion"/>
  </si>
  <si>
    <t>生产树_黑龙江移动</t>
  </si>
  <si>
    <t>中国移动宽带P-BOSS</t>
  </si>
  <si>
    <t>P-BOSS</t>
  </si>
  <si>
    <t>服务保障系统 V1.0.0</t>
  </si>
  <si>
    <t>ISSM</t>
  </si>
  <si>
    <t>V1.0.0</t>
  </si>
  <si>
    <t>http://172.16.9.106:9001/svn/CRM_CUI_ HLJMob_NG2-PBOSS2.0/开发库</t>
    <phoneticPr fontId="2" type="noConversion"/>
  </si>
  <si>
    <t>没有在黑龙江落地</t>
    <phoneticPr fontId="2" type="noConversion"/>
  </si>
  <si>
    <t>生产树_联通总部</t>
  </si>
  <si>
    <t>联通总部</t>
  </si>
  <si>
    <t>合作伙伴管理系统</t>
  </si>
  <si>
    <t>集成定单 V1.0.2</t>
  </si>
  <si>
    <t>Debug</t>
  </si>
  <si>
    <t>http://172.16.9.106:9001/svn/crmcui/DevelopCodeNew</t>
    <phoneticPr fontId="2" type="noConversion"/>
  </si>
  <si>
    <t>http://172.16.9.106:9001/svn/crmcui/Baseline</t>
    <phoneticPr fontId="2" type="noConversion"/>
  </si>
  <si>
    <t>http://203.95.109.36:8888/svn/CUJKS/8.0 发布区/8.1 销售管理组/预提交/推广版</t>
    <phoneticPr fontId="2" type="noConversion"/>
  </si>
  <si>
    <t>(废弃)产品管理 V1.0.2</t>
  </si>
  <si>
    <t>数据业务平台 V1.0.2</t>
  </si>
  <si>
    <t>DBSP</t>
  </si>
  <si>
    <t>资源管理系统</t>
  </si>
  <si>
    <t>RMS</t>
  </si>
  <si>
    <t>生产树_山东联通</t>
  </si>
  <si>
    <t>山东</t>
  </si>
  <si>
    <t>未使用svn</t>
  </si>
  <si>
    <t>http://172.16.9.106:9001/svn/CTND_SDNetcom_iCRM-Consult v1.0/04编码及单元测试/4代码/源代码</t>
  </si>
  <si>
    <t>生产树_深港联通</t>
  </si>
  <si>
    <t>深港</t>
  </si>
  <si>
    <t>测试和生产环境</t>
  </si>
  <si>
    <t>深港分支投产工具v1.0</t>
  </si>
  <si>
    <t>http://172.16.9.106:9001/svn/CRM_HKUni_iBSS v4.0.01</t>
    <phoneticPr fontId="2" type="noConversion"/>
  </si>
  <si>
    <t>深港分支投产工具v1.0+手工</t>
    <phoneticPr fontId="2" type="noConversion"/>
  </si>
  <si>
    <t>客户服务 V6.0.2</t>
  </si>
  <si>
    <t>iICSS</t>
  </si>
  <si>
    <t>V6.0.2</t>
  </si>
  <si>
    <t>生产树_新疆联通</t>
  </si>
  <si>
    <t>新疆</t>
  </si>
  <si>
    <t>DEBUG</t>
    <phoneticPr fontId="2" type="noConversion"/>
  </si>
  <si>
    <t>http://172.16.9.156:9001/svn/CRM_AllBUSINESS/全业务代码库/工作区</t>
    <phoneticPr fontId="2" type="noConversion"/>
  </si>
  <si>
    <t>csclient</t>
    <phoneticPr fontId="2" type="noConversion"/>
  </si>
  <si>
    <t>持续迭代得分</t>
    <phoneticPr fontId="2" type="noConversion"/>
  </si>
  <si>
    <t>生产树_安徽电信</t>
  </si>
  <si>
    <t>安徽电信</t>
  </si>
  <si>
    <t>思特奇知识库iKM V3.0.0</t>
  </si>
  <si>
    <t>iKM</t>
  </si>
  <si>
    <t>V3.0.0</t>
  </si>
  <si>
    <t>测试和生产环境</t>
    <phoneticPr fontId="2" type="noConversion"/>
  </si>
  <si>
    <t>jenkins</t>
    <phoneticPr fontId="2" type="noConversion"/>
  </si>
  <si>
    <t>开源</t>
  </si>
  <si>
    <t>按产品重新规划后续再填</t>
    <phoneticPr fontId="2" type="noConversion"/>
  </si>
  <si>
    <t>生产树_安徽广电</t>
  </si>
  <si>
    <t>安徽广电</t>
  </si>
  <si>
    <t>广电BOMC运营支撑系统</t>
  </si>
  <si>
    <t>BOMC</t>
  </si>
  <si>
    <t>业务运营监控系统 V6.0.0</t>
  </si>
  <si>
    <t>BNMS</t>
  </si>
  <si>
    <t>V6.0.0</t>
  </si>
  <si>
    <t>营销业务资源管理系统 V2.2.2</t>
  </si>
  <si>
    <t>iRBMS</t>
  </si>
  <si>
    <t>V2.2.2</t>
  </si>
  <si>
    <t>网络业务资源管理系统 V2.2.2</t>
  </si>
  <si>
    <t>iRTMS</t>
  </si>
  <si>
    <t>BOSD_NOSD</t>
  </si>
  <si>
    <t>生产树_安徽移动</t>
  </si>
  <si>
    <t>安徽移动</t>
  </si>
  <si>
    <t>crm</t>
  </si>
  <si>
    <t>营销业务资源管理系统 V3.0.1367</t>
  </si>
  <si>
    <t>V3.0.1367</t>
  </si>
  <si>
    <t>终端资源管理系统 V1.0.0</t>
  </si>
  <si>
    <t>TRMS</t>
  </si>
  <si>
    <t>业务稽核系统 V3.0.0</t>
  </si>
  <si>
    <t>Ras</t>
  </si>
  <si>
    <t>BOSD_RA</t>
  </si>
  <si>
    <t>业务运营支撑系统</t>
  </si>
  <si>
    <t>BOSS</t>
  </si>
  <si>
    <t>数据一致性 V2.0.0</t>
  </si>
  <si>
    <t>DMCS</t>
  </si>
  <si>
    <t>业务支撑网运营管理系统</t>
  </si>
  <si>
    <t>服务管理系统 V3.0.0</t>
  </si>
  <si>
    <t>iBSMS</t>
  </si>
  <si>
    <t>业务运营监控系统 V5.0.0</t>
  </si>
  <si>
    <t>V5.0.0</t>
  </si>
  <si>
    <t>生产树_北京电信</t>
  </si>
  <si>
    <t>北京电信</t>
  </si>
  <si>
    <t>培训考试系统</t>
  </si>
  <si>
    <t>eln</t>
  </si>
  <si>
    <t>思特奇培训考试 V2.0.0</t>
  </si>
  <si>
    <t>网络业务资源管理系统 V5.0.0</t>
  </si>
  <si>
    <t>生产树_北京卫通</t>
  </si>
  <si>
    <t>北京卫通</t>
  </si>
  <si>
    <t>生产树_北京移动</t>
  </si>
  <si>
    <t>ELN</t>
  </si>
  <si>
    <t>业务活动监控系统 V3.0.0</t>
  </si>
  <si>
    <t>BAM</t>
  </si>
  <si>
    <t>生产树_电信总部</t>
  </si>
  <si>
    <t>电信总部</t>
  </si>
  <si>
    <t>客户服务系统</t>
  </si>
  <si>
    <t>生产树_福建联通</t>
  </si>
  <si>
    <t>福建</t>
  </si>
  <si>
    <t>综合代维管理系统 V1.0.0</t>
  </si>
  <si>
    <t>iMAMS</t>
  </si>
  <si>
    <t>生产树_广西电信</t>
  </si>
  <si>
    <t>广西</t>
  </si>
  <si>
    <t>IT服务管理平台</t>
  </si>
  <si>
    <t>ITSM</t>
  </si>
  <si>
    <t>生产树_广西联通</t>
  </si>
  <si>
    <t>生产树_广西移动</t>
  </si>
  <si>
    <t>资金稽核系统 V3.0.0</t>
  </si>
  <si>
    <t>配置数据管理 V1.0.0</t>
  </si>
  <si>
    <t>CMDB</t>
  </si>
  <si>
    <t>运营报表中心 V1.0.0</t>
  </si>
  <si>
    <t>ORC</t>
  </si>
  <si>
    <t>综合运营管理门户 V1.0.0</t>
  </si>
  <si>
    <t>OMP</t>
  </si>
  <si>
    <t>集中控制平台 V1.0.0</t>
  </si>
  <si>
    <t>CCP</t>
  </si>
  <si>
    <t>营销业务资源管理系统 V3.0.1</t>
  </si>
  <si>
    <t>V3.0.1</t>
  </si>
  <si>
    <t>安全管理网关 V1.0.0</t>
  </si>
  <si>
    <t>SMG</t>
  </si>
  <si>
    <t>宽带业务网络资源管理系统 V3.0.1</t>
  </si>
  <si>
    <t>生产树_湖北电信</t>
  </si>
  <si>
    <t>湖北</t>
  </si>
  <si>
    <t>生产树_湖北移动</t>
  </si>
  <si>
    <t>生产树_吉林移动</t>
  </si>
  <si>
    <t>吉林移动</t>
  </si>
  <si>
    <t>收入保障系统 V3.0.12</t>
  </si>
  <si>
    <t>V3.0.12</t>
  </si>
  <si>
    <t>生产树_江苏电信</t>
  </si>
  <si>
    <t>江苏电信</t>
  </si>
  <si>
    <t>生产树_江苏广电</t>
  </si>
  <si>
    <t>江苏广电</t>
  </si>
  <si>
    <t>生产树_江西电信</t>
  </si>
  <si>
    <t>江西电信</t>
  </si>
  <si>
    <t>生产树_江西联通</t>
  </si>
  <si>
    <t>江西联通</t>
  </si>
  <si>
    <t>生产树_内蒙古电信</t>
  </si>
  <si>
    <t>内蒙古</t>
  </si>
  <si>
    <t>生产树_青海电信</t>
  </si>
  <si>
    <t>青海</t>
  </si>
  <si>
    <t>生产树_青海联通</t>
  </si>
  <si>
    <t>生产树_山东电信</t>
  </si>
  <si>
    <t>生产树_山西电信</t>
  </si>
  <si>
    <t>山西电信</t>
  </si>
  <si>
    <t>生产树_山西移动</t>
  </si>
  <si>
    <t>生产树_上海电信</t>
  </si>
  <si>
    <t>上海</t>
  </si>
  <si>
    <t>生产树_四川移动</t>
  </si>
  <si>
    <t>四川移动</t>
  </si>
  <si>
    <t>生产树_天津电信</t>
  </si>
  <si>
    <t>天津</t>
  </si>
  <si>
    <t>生产树_虚拟运营商爱施德</t>
  </si>
  <si>
    <t>爱施德</t>
  </si>
  <si>
    <t>虚拟运营商业务支撑系统</t>
  </si>
  <si>
    <t>RBSS</t>
  </si>
  <si>
    <t>生产树_虚拟运营商天音</t>
  </si>
  <si>
    <t>天音控股</t>
  </si>
  <si>
    <t>生产树_云南移动</t>
  </si>
  <si>
    <t>云南</t>
  </si>
  <si>
    <t>生产树_浙江电信</t>
  </si>
  <si>
    <t>浙江电信</t>
  </si>
  <si>
    <t>生产树_浙江移动</t>
  </si>
  <si>
    <t>浙江移动</t>
  </si>
  <si>
    <t>思特奇服务管理平台 V2.0.0</t>
  </si>
  <si>
    <t>bsm v2.0.0</t>
  </si>
  <si>
    <t>生产树_重庆电信</t>
  </si>
  <si>
    <t>生产树_重庆联通</t>
  </si>
  <si>
    <t>重庆联通</t>
  </si>
  <si>
    <t>生产树_重庆移动</t>
  </si>
  <si>
    <t>重庆移动</t>
  </si>
  <si>
    <t>生产树_CMMB广电</t>
  </si>
  <si>
    <t>CMMB广电</t>
  </si>
  <si>
    <t>cBOSS</t>
  </si>
  <si>
    <t>TRTD</t>
  </si>
  <si>
    <t>mcb</t>
  </si>
  <si>
    <t>http://172.16.9.106:9001/svn/RTID/源代码/cmmb</t>
  </si>
  <si>
    <t>无</t>
  </si>
  <si>
    <t>yaort</t>
  </si>
  <si>
    <t>http://172.16.9.106:9001/svn/CRMPD_AHTelecom_iCMRS%20v6.1.3/00%E9%A1%B9%E7%9B%AE%E8%AE%A1%E5%88%92/4%E4%BB%A3%E7%A0%81/%E6%BA%90%E4%BB%A3%E7%A0%81/ahtel_app</t>
  </si>
  <si>
    <t>移动端产品，发布方法简单</t>
  </si>
  <si>
    <t>iCMS</t>
  </si>
  <si>
    <t>http://172.16.9.106:9001/svn/CRM_TPD_SVN_PUB/crm_tpd_vip/old_version/ah/ahtel-hold2.0_new</t>
  </si>
  <si>
    <t>http://172.16.9.106:9001/svn/RTID/营销业务资源管理系统/iRBMS3.0.4/3 测试区/catv_sc3</t>
  </si>
  <si>
    <t>http://172.16.9.106:9001/svn/RTID/branch/anhui</t>
  </si>
  <si>
    <t>http://172.16.9.106:9001/svn/RTID/tag/anhui</t>
  </si>
  <si>
    <t>liliangc</t>
  </si>
  <si>
    <t>iSPMSV1.0.4</t>
  </si>
  <si>
    <t>http://172.16.9.106:9001/svn/RTID/广电服务开通/iSPMS1.0/3 发布区/广州发布区</t>
  </si>
  <si>
    <t>Customer Relationship Management</t>
  </si>
  <si>
    <t>iSAS</t>
  </si>
  <si>
    <t>http://172.16.9.106:9001/svn/RTID/sourcecode/icboss</t>
  </si>
  <si>
    <t>http://172.16.9.106:9001/svn/RTID/源代码/isas1.0</t>
  </si>
  <si>
    <t>account-manage V10.0.4</t>
  </si>
  <si>
    <t>http://172.16.9.106:9001/svn/RTID/branch/anhui</t>
    <phoneticPr fontId="3" type="noConversion"/>
  </si>
  <si>
    <t>account-deal V10.0.4</t>
  </si>
  <si>
    <t>/svn/RTID/源代码/iacctdeal10.0/</t>
  </si>
  <si>
    <t>生产树_安徽芜湖广电</t>
  </si>
  <si>
    <t>http://172.16.9.106:9001/svn/RTID/源代码/isas1.5</t>
  </si>
  <si>
    <t>http://172.16.9.106:9001/svn/RTID/tag/anhui</t>
    <phoneticPr fontId="3" type="noConversion"/>
  </si>
  <si>
    <t>http://172.16.9.106:9001/svn/CRM_TPD_CODE_REPO/develop/SalesPortal/SalesPortal/androidweb/esales_bjct_crmtpd</t>
  </si>
  <si>
    <t>PPM</t>
  </si>
  <si>
    <t>http://172.16.9.106:9001/svn/CRM_TPD_SVN_PUB/crm_tpd_crm/branch/W5604</t>
  </si>
  <si>
    <t>mazc</t>
  </si>
  <si>
    <t>COM</t>
  </si>
  <si>
    <t>生产树_广东广电</t>
  </si>
  <si>
    <t>广东广电</t>
  </si>
  <si>
    <t>http://172.16.9.106:9001/svn/RTID/branch/guangzhou</t>
  </si>
  <si>
    <t>http://172.16.9.106:9001/svn/RTID/tag/guangzhou</t>
  </si>
  <si>
    <t>liangning</t>
  </si>
  <si>
    <t>需要问王幸</t>
  </si>
  <si>
    <t>http://172.16.9.106:9001/svn/RTID/branch/guangzhou</t>
    <phoneticPr fontId="3" type="noConversion"/>
  </si>
  <si>
    <t>http://172.16.9.106:9001/svn/RTID/tag/guangzhou</t>
    <phoneticPr fontId="3" type="noConversion"/>
  </si>
  <si>
    <t>未知</t>
  </si>
  <si>
    <t>http://172.16.9.106:9001/svn/RTID/源代码/gzisas1.5</t>
  </si>
  <si>
    <t>VASMC</t>
  </si>
  <si>
    <t>http://172.16.9.106:9001/svn/RTID/sourcecode/VASMC</t>
  </si>
  <si>
    <t>生产树_吉林电信</t>
  </si>
  <si>
    <t>吉林电信</t>
  </si>
  <si>
    <t>wanghaoa</t>
  </si>
  <si>
    <t>WLAN AAA</t>
  </si>
  <si>
    <t>该分支无新需求和维护项目</t>
  </si>
  <si>
    <t>生产树_内蒙古广电</t>
  </si>
  <si>
    <t>http://172.16.9.106:9001/svn/RTID/源代码/idss1.1</t>
  </si>
  <si>
    <t>zhangbinc</t>
  </si>
  <si>
    <t>http://172.16.9.106:9001/svn/RTID/dev_src/iBoss2.5</t>
  </si>
  <si>
    <t>http://172.16.9.106:9001/svn/RTID/源代码/iwlan1.0</t>
  </si>
  <si>
    <t>account-manage</t>
  </si>
  <si>
    <t>http://172.16.9.106:9001/svn/RTID/源代码/iBoss2.5</t>
  </si>
  <si>
    <t>account-deal</t>
  </si>
  <si>
    <t>生产树_山东广电</t>
  </si>
  <si>
    <t>http://172.16.9.106:9001/svn/CRM_TPD_CODE_REPO/develop/ppm-sx</t>
  </si>
  <si>
    <t>hurr</t>
  </si>
  <si>
    <t>http://172.16.9.106:9001/svn/CRM_TPD_SVN_PUB/crm_tpd_vip/old_version/sx/</t>
  </si>
  <si>
    <t>生产树_山西广电</t>
  </si>
  <si>
    <t>山西广电</t>
  </si>
  <si>
    <t>http://172.16.9.106:9001/svn/RTID/branch/shanxi</t>
    <phoneticPr fontId="3" type="noConversion"/>
  </si>
  <si>
    <t>http://172.16.9.106:9001/svn/RTID/tag/shanxi</t>
  </si>
  <si>
    <t>fangcg</t>
  </si>
  <si>
    <t>http://172.16.9.106:9001/svn/RTID/branch/shanxi</t>
  </si>
  <si>
    <t>http://172.16.9.106:9001/svn/RTID/tag/shanxi</t>
    <phoneticPr fontId="3" type="noConversion"/>
  </si>
  <si>
    <t>生产树_数字电影局广电</t>
  </si>
  <si>
    <t>数字电影局广电</t>
  </si>
  <si>
    <t>该分支14年验收结算，后续没有新需求和维护项目</t>
  </si>
  <si>
    <t>生产树_四川广电</t>
  </si>
  <si>
    <t>四川广电</t>
  </si>
  <si>
    <t>http://172.16.9.106:9001/svn/RTID/branch/sichuan</t>
  </si>
  <si>
    <t>http://172.16.9.106:9001/svn/RTID/tag/sichuan</t>
  </si>
  <si>
    <t>lixiao</t>
  </si>
  <si>
    <t>http://172.16.9.106:9001/svn/RTID/branch/sichuan</t>
    <phoneticPr fontId="3" type="noConversion"/>
  </si>
  <si>
    <t>http://172.16.9.106:9001/svn/RTID/tag/sichuan</t>
    <phoneticPr fontId="3" type="noConversion"/>
  </si>
  <si>
    <t>http://172.16.9.106:9001/svn/CRM_TPD_SVN_PUB/crm_tpd_vip/old_version/tj/tpd_vip</t>
  </si>
  <si>
    <t>wennuan</t>
  </si>
  <si>
    <t>CMPV1.0.0</t>
  </si>
  <si>
    <t>http://172.16.9.106:9001/svn/CRM_TPD_SVN_PUB/crm_tpd_cmp/trunk/CTCMP</t>
  </si>
  <si>
    <t>项目还在开发阶段，尚未上线，待有新需求和维护后再行上报</t>
  </si>
  <si>
    <t>http://172.16.9.106:9001/svn/CRM_TPD_CODE_REPO/develop</t>
    <phoneticPr fontId="3" type="noConversion"/>
  </si>
  <si>
    <t>http://172.16.9.106:9001/svn/CRM_TPD_CODE_REPO/tag/asd</t>
    <phoneticPr fontId="3" type="noConversion"/>
  </si>
  <si>
    <t>gaohuan</t>
  </si>
  <si>
    <t>http://172.16.9.106:9001/svn/CRM_TPD_CODE_REPO/test/telling/</t>
    <phoneticPr fontId="3" type="noConversion"/>
  </si>
  <si>
    <t>http://172.16.9.106:9001/svn/CRM_TPD_CODE_REPO/test/test</t>
    <phoneticPr fontId="3" type="noConversion"/>
  </si>
  <si>
    <t>yangww</t>
  </si>
  <si>
    <t>生产树_直播星广电</t>
  </si>
  <si>
    <t>直播星广电</t>
  </si>
  <si>
    <t>http://172.16.9.106:9001/svn/RTID/源代码/cctv</t>
  </si>
  <si>
    <t>luoxh</t>
  </si>
  <si>
    <t>http://172.16.9.106:9001/svn/RTID/营销业务资源管理系统/iRBMS3.0.4/2 开发区/catv_citvc</t>
  </si>
  <si>
    <t>客户关系管理 V1.0.4</t>
  </si>
  <si>
    <t>移动客户端版营业OP V1.0.0</t>
  </si>
  <si>
    <t>针对性营销系统</t>
  </si>
  <si>
    <t>维系挽留 V6.0.347</t>
  </si>
  <si>
    <t>营销业务资源管理系统 V3.0.46</t>
  </si>
  <si>
    <t>服务开通 V1.0.46</t>
  </si>
  <si>
    <t>客户关系管理 V3.0.46</t>
  </si>
  <si>
    <t>统计分析系统</t>
  </si>
  <si>
    <t>iData Analysis System</t>
  </si>
  <si>
    <t>统计分析系统 V1.0.4</t>
  </si>
  <si>
    <t>账务管理 V10.0.4</t>
  </si>
  <si>
    <t>账务处理 V10.0.4</t>
  </si>
  <si>
    <t>统计分析系统 V1.5.46</t>
  </si>
  <si>
    <t>产品与套餐管理</t>
  </si>
  <si>
    <t>产品与套餐管理 V1.0.367</t>
  </si>
  <si>
    <t>客户订单管理 V1.0.3467</t>
  </si>
  <si>
    <t>营销业务资源管理系统 V2.0.4</t>
  </si>
  <si>
    <t>维系挽留 V1.0.4</t>
  </si>
  <si>
    <t>增值业务运营支撑系统</t>
  </si>
  <si>
    <t>增值业务管控中心 V1.1.4</t>
  </si>
  <si>
    <t>统一认证平台</t>
  </si>
  <si>
    <t>UAM</t>
  </si>
  <si>
    <t>宽带认证系统 V1.0.0</t>
  </si>
  <si>
    <t>决策支持系统</t>
  </si>
  <si>
    <t>BASS</t>
  </si>
  <si>
    <t>决策支持系统 V1.1.4</t>
  </si>
  <si>
    <t>客户关系管理 V2.5.4</t>
  </si>
  <si>
    <t>账务管理 V9.0.4</t>
  </si>
  <si>
    <t>账务处理 V9.0.4</t>
  </si>
  <si>
    <t>客户经理门户 V1.0.0</t>
  </si>
  <si>
    <t>V1.0.4</t>
  </si>
  <si>
    <t>自编脚本</t>
  </si>
  <si>
    <t>手机端产品，通过Eclipse打包成APK直接放到服务器上面</t>
  </si>
  <si>
    <t>V6.0.347</t>
  </si>
  <si>
    <t>V3.0.46</t>
  </si>
  <si>
    <t>自编python发布工具</t>
  </si>
  <si>
    <t>V1.0.46</t>
  </si>
  <si>
    <t>V10.0.4</t>
  </si>
  <si>
    <t>V1.5.46</t>
  </si>
  <si>
    <t>V1.0.367</t>
  </si>
  <si>
    <t>V1.0.3467</t>
  </si>
  <si>
    <t>V2.0.4</t>
  </si>
  <si>
    <t>V1.1.4</t>
  </si>
  <si>
    <t>V2.5.4</t>
  </si>
  <si>
    <t>V9.0.4</t>
  </si>
  <si>
    <r>
      <rPr>
        <sz val="11"/>
        <color indexed="8"/>
        <rFont val="宋体"/>
        <family val="3"/>
        <charset val="134"/>
      </rPr>
      <t>je</t>
    </r>
    <r>
      <rPr>
        <sz val="11"/>
        <color indexed="8"/>
        <rFont val="宋体"/>
        <family val="3"/>
        <charset val="134"/>
      </rPr>
      <t>n</t>
    </r>
    <r>
      <rPr>
        <sz val="11"/>
        <color indexed="8"/>
        <rFont val="宋体"/>
        <family val="3"/>
        <charset val="134"/>
      </rPr>
      <t>kins</t>
    </r>
  </si>
  <si>
    <t>自编工具</t>
  </si>
  <si>
    <t>自编批处理脚本</t>
  </si>
  <si>
    <t>陕西</t>
  </si>
  <si>
    <t>吉林联通</t>
  </si>
  <si>
    <t>黑龙江联通</t>
  </si>
  <si>
    <t>移动总部</t>
  </si>
  <si>
    <t>北京联通</t>
  </si>
  <si>
    <t>新疆联通</t>
  </si>
  <si>
    <t>产品线</t>
    <phoneticPr fontId="3" type="noConversion"/>
  </si>
  <si>
    <t>核心客户</t>
  </si>
  <si>
    <t>广东</t>
  </si>
  <si>
    <t>广东联通</t>
  </si>
  <si>
    <t>广东电信</t>
  </si>
  <si>
    <t>黑龙江</t>
  </si>
  <si>
    <t>吉林</t>
  </si>
  <si>
    <t>内蒙古广电</t>
  </si>
  <si>
    <t>山东联通</t>
  </si>
  <si>
    <t>山东广电</t>
  </si>
  <si>
    <t>山东电信</t>
  </si>
  <si>
    <t>四川</t>
  </si>
  <si>
    <t>重点客户</t>
  </si>
  <si>
    <t>广电总部</t>
  </si>
  <si>
    <t>广西移动</t>
  </si>
  <si>
    <t>广西联通</t>
  </si>
  <si>
    <t>广西电信</t>
  </si>
  <si>
    <t>湖北电信</t>
  </si>
  <si>
    <t>湖南电信</t>
  </si>
  <si>
    <t>江西移动</t>
  </si>
  <si>
    <t>辽宁联通</t>
  </si>
  <si>
    <t>陕西电信</t>
  </si>
  <si>
    <t>战略客户</t>
  </si>
  <si>
    <t>北京移动</t>
  </si>
  <si>
    <t>河北移动</t>
  </si>
  <si>
    <t>湖北移动</t>
  </si>
  <si>
    <t>湖南联通</t>
  </si>
  <si>
    <t>内蒙古电信</t>
  </si>
  <si>
    <t>青海电信</t>
  </si>
  <si>
    <t>青海联通</t>
  </si>
  <si>
    <t>上海移动</t>
  </si>
  <si>
    <t>关注客户</t>
  </si>
  <si>
    <t>江苏移动</t>
  </si>
  <si>
    <t>青海移动</t>
  </si>
  <si>
    <t>CRM产品</t>
  </si>
  <si>
    <t>CRM移动</t>
  </si>
  <si>
    <t>ITD</t>
  </si>
  <si>
    <t>AC</t>
  </si>
  <si>
    <r>
      <t>CRM</t>
    </r>
    <r>
      <rPr>
        <b/>
        <sz val="10"/>
        <rFont val="宋体"/>
        <family val="3"/>
        <charset val="134"/>
      </rPr>
      <t>联通</t>
    </r>
    <phoneticPr fontId="2" type="noConversion"/>
  </si>
  <si>
    <t>BOSD</t>
    <phoneticPr fontId="2" type="noConversion"/>
  </si>
  <si>
    <t>CRMPD</t>
    <phoneticPr fontId="2" type="noConversion"/>
  </si>
  <si>
    <t>CRM_CUI</t>
    <phoneticPr fontId="2" type="noConversion"/>
  </si>
  <si>
    <t>CRM_CMI</t>
    <phoneticPr fontId="2" type="noConversion"/>
  </si>
  <si>
    <t>客户类型</t>
    <phoneticPr fontId="3" type="noConversion"/>
  </si>
  <si>
    <t>分支</t>
    <phoneticPr fontId="3" type="noConversion"/>
  </si>
  <si>
    <t>总分</t>
    <phoneticPr fontId="2" type="noConversion"/>
  </si>
  <si>
    <t>个数</t>
    <phoneticPr fontId="2" type="noConversion"/>
  </si>
  <si>
    <t>平均分</t>
    <phoneticPr fontId="2" type="noConversion"/>
  </si>
  <si>
    <r>
      <rPr>
        <b/>
        <sz val="10"/>
        <rFont val="宋体"/>
        <family val="2"/>
        <charset val="134"/>
      </rPr>
      <t>公司整体</t>
    </r>
    <phoneticPr fontId="2" type="noConversion"/>
  </si>
  <si>
    <t>天津广电</t>
    <phoneticPr fontId="2" type="noConversion"/>
  </si>
  <si>
    <t>动漫基地</t>
    <phoneticPr fontId="2" type="noConversion"/>
  </si>
  <si>
    <t>音乐基地</t>
    <phoneticPr fontId="2" type="noConversion"/>
  </si>
  <si>
    <t>虚拟运营商</t>
    <phoneticPr fontId="21" type="noConversion"/>
  </si>
  <si>
    <t>虚拟运营商爱施德</t>
    <phoneticPr fontId="2" type="noConversion"/>
  </si>
  <si>
    <t>虚拟运营商天音</t>
    <phoneticPr fontId="2" type="noConversion"/>
  </si>
  <si>
    <t>开发区使用次数</t>
    <phoneticPr fontId="2" type="noConversion"/>
  </si>
  <si>
    <t>受控区使用次数</t>
    <phoneticPr fontId="2" type="noConversion"/>
  </si>
  <si>
    <t>发布区使用次数</t>
    <phoneticPr fontId="2" type="noConversion"/>
  </si>
  <si>
    <t>是否考核</t>
    <phoneticPr fontId="2" type="noConversion"/>
  </si>
  <si>
    <t>N</t>
    <phoneticPr fontId="2" type="noConversion"/>
  </si>
  <si>
    <t>Y</t>
    <phoneticPr fontId="2" type="noConversion"/>
  </si>
  <si>
    <t>http://172.16.9.106:9001/svn/IOM_RD/05编码及单元测试/51源代码/5101集成定单</t>
    <phoneticPr fontId="2" type="noConversion"/>
  </si>
  <si>
    <t>http://172.16.9.106:9001/svn/CRM_TPD_CODE_REPO/develop</t>
    <phoneticPr fontId="2" type="noConversion"/>
  </si>
  <si>
    <t>http://172.16.9.106:9001/svn/CRM_CUI_BJUni_iBSS v4.1 -iCRM v4.1/</t>
    <phoneticPr fontId="2" type="noConversion"/>
  </si>
  <si>
    <t>http://172.16.9.106:9001/svn/CRM_TPD_SVN_PUB/crm_tpd_crm/branch/</t>
    <phoneticPr fontId="3" type="noConversion"/>
  </si>
  <si>
    <t>http://172.16.9.106:9001/svn/CRM_TPD_CODE_REPO/project/W4663/</t>
    <phoneticPr fontId="2" type="noConversion"/>
  </si>
  <si>
    <t>http://172.16.9.106:9001/svn/CRM_TPD_CODE_REPO/test/asd/</t>
    <phoneticPr fontId="3" type="noConversion"/>
  </si>
  <si>
    <t>集成定单 V2.0.1</t>
    <phoneticPr fontId="2" type="noConversion"/>
  </si>
  <si>
    <t>施工管理 V2.0.0</t>
    <phoneticPr fontId="2" type="noConversion"/>
  </si>
  <si>
    <t>平均分</t>
    <phoneticPr fontId="2" type="noConversion"/>
  </si>
  <si>
    <t>产品线</t>
    <phoneticPr fontId="2" type="noConversion"/>
  </si>
  <si>
    <t xml:space="preserve"> </t>
    <phoneticPr fontId="2" type="noConversion"/>
  </si>
  <si>
    <t>安徽芜湖广电</t>
  </si>
  <si>
    <t>福建联通</t>
  </si>
  <si>
    <t>深港联通</t>
  </si>
  <si>
    <t>虚拟运营商爱施德</t>
  </si>
  <si>
    <t>虚拟运营商天音</t>
  </si>
  <si>
    <t>云南移动</t>
  </si>
  <si>
    <t>开发区次数</t>
    <phoneticPr fontId="2" type="noConversion"/>
  </si>
  <si>
    <t>受控区次数</t>
    <phoneticPr fontId="2" type="noConversion"/>
  </si>
  <si>
    <t>发布区次数</t>
    <phoneticPr fontId="2" type="noConversion"/>
  </si>
  <si>
    <t>上线需求数</t>
    <phoneticPr fontId="2" type="noConversion"/>
  </si>
  <si>
    <t>CRMPD</t>
  </si>
  <si>
    <t>CRM_CMI</t>
  </si>
  <si>
    <t xml:space="preserve">	CSD</t>
  </si>
  <si>
    <t>福建移动</t>
  </si>
  <si>
    <t>歌华广电</t>
  </si>
  <si>
    <t>河北电信</t>
  </si>
  <si>
    <t>宁夏电信</t>
  </si>
  <si>
    <t>思特奇门户</t>
  </si>
  <si>
    <t>CEOMO</t>
  </si>
  <si>
    <t>TMC</t>
  </si>
  <si>
    <t>天津广电</t>
  </si>
  <si>
    <t>云南电信</t>
  </si>
  <si>
    <t>上线 次数</t>
    <phoneticPr fontId="2" type="noConversion"/>
  </si>
  <si>
    <t>上线次数</t>
    <phoneticPr fontId="2" type="noConversion"/>
  </si>
  <si>
    <t>虚拟运营商爱施德</t>
    <phoneticPr fontId="2" type="noConversion"/>
  </si>
  <si>
    <t>虚拟运营商天音</t>
    <phoneticPr fontId="2" type="noConversion"/>
  </si>
  <si>
    <t>虚拟运营商爱施德</t>
    <phoneticPr fontId="2" type="noConversion"/>
  </si>
  <si>
    <t>http://172.16.9.106:9001/svn/CRM_TPD_SVN_PUB/crm_tpd_vip/old_version/tj/tpd_vip</t>
    <phoneticPr fontId="2" type="noConversion"/>
  </si>
  <si>
    <t>http://172.16.9.106:9001/svn/CRM_TPD_SVN_PUB/crm_tpd_vip/old_version/tj/tpd_vip</t>
    <phoneticPr fontId="2" type="noConversion"/>
  </si>
  <si>
    <t>http://172.16.9.106:9001/svn/CRM_TPD_SVN_PUB/crm_tpd_cmp/trunk/CTCMP</t>
    <phoneticPr fontId="2" type="noConversion"/>
  </si>
  <si>
    <t>/svn/RTID/源代码/iacctdeal10.0/</t>
    <phoneticPr fontId="2" type="noConversion"/>
  </si>
  <si>
    <t>https://132.77.128.60:8443/svn/MyRepository</t>
    <phoneticPr fontId="2" type="noConversion"/>
  </si>
  <si>
    <t>http://172.16.9.106:9001/svn/CRM_CUI_BJUni_iBSS v4.1 -iCRM v4.1/</t>
    <phoneticPr fontId="2" type="noConversion"/>
  </si>
  <si>
    <t>集团客户业务综合运营平台</t>
  </si>
  <si>
    <t>ESOP</t>
  </si>
  <si>
    <t>ESOP V5.5.1</t>
  </si>
  <si>
    <t>V5.5.1</t>
  </si>
  <si>
    <t>局方</t>
  </si>
  <si>
    <t>http://172.16.9.156:9001/svn/CRM_CMI_CRMPRODUCT_DEVELOPMENT/CRM_CMI_CRMPRODUCT_DEVELOPMENT/4代码/源代码/山西发布工作区</t>
  </si>
  <si>
    <t>http://172.16.9.156:9001/svn/CRM_CMI_CRMPRODUCT_DEVELOPMENT/CRM_CMI_CRMPRODUCT_DEVELOPMENT/4代码/源代码/受控区(山西)/受控代码</t>
  </si>
  <si>
    <t>http://172.16.9.156:9001/svn/CRM_CMI_CRMPRODUCT_DEVELOPMENT/CRM_CMI_CRMPRODUCT_DEVELOPMENT/4代码/源代码/发布区(山西)/上线代码</t>
  </si>
  <si>
    <t>产品管理 V4.1.1</t>
  </si>
  <si>
    <t>V4.1.1</t>
  </si>
  <si>
    <t>产品管理 V4.3.1</t>
  </si>
  <si>
    <t>V4.3.1</t>
  </si>
  <si>
    <t>产品管理 V5.5.1</t>
  </si>
  <si>
    <t>iPM(M) v5.5.1</t>
  </si>
  <si>
    <t>http://172.16.9.156:9001/svn/CRM_CMI_CRMPRODUCT_DEVELOPMENT/CRM_CMI_CRMPRODUCT_DEVELOPMENT/4代码/源代码/受控区(安徽)</t>
  </si>
  <si>
    <t>http://172.16.9.156:9001/svn/CRM_CMI_CRMPRODUCT_DEVELOPMENT/CRM_CMI_CRMPRODUCT_DEVELOPMENT/4代码/源代码/发布区(安徽)</t>
  </si>
  <si>
    <t>脚本</t>
  </si>
  <si>
    <t>订单管理 V5.5.1</t>
  </si>
  <si>
    <t>ofmsi</t>
  </si>
  <si>
    <t>synergy统一同步</t>
  </si>
  <si>
    <t>iSPMS</t>
  </si>
  <si>
    <t>http://172.16.9.106:9001/svn/CRM_ST_FullTrade_iSPMS v1.0/04编码及单元测试/CRM_ST_FullTrade_iSPMS v1.0/4代码/源代码/受控区/</t>
  </si>
  <si>
    <t>http://172.16.9.106:9001/svn/CRM_ST_FullTrade_iSPMS v1.0/04编码及单元测试/CRM_ST_FullTrade_iSPMS v1.0/4代码/源代码/发布区/</t>
  </si>
  <si>
    <t>服务开通 V5.5.1</t>
  </si>
  <si>
    <t>服务请求管理平台 V5.5.1</t>
  </si>
  <si>
    <t>Request Service Management</t>
  </si>
  <si>
    <t>客户服务 V3.3.1</t>
  </si>
  <si>
    <t>V3.3.1</t>
  </si>
  <si>
    <t>客户服务 V4.0.1</t>
  </si>
  <si>
    <t>V4.0.1</t>
  </si>
  <si>
    <t>渠道接触集成平台 V5.5.1</t>
  </si>
  <si>
    <t>iAppItrP</t>
  </si>
  <si>
    <t>实体营业厅现场管理 V5.5.1</t>
  </si>
  <si>
    <t>OCOM</t>
  </si>
  <si>
    <t>台账报表 V5.5.1</t>
  </si>
  <si>
    <t>iCrmReport</t>
  </si>
  <si>
    <t>维系挽留 V4.5.1</t>
  </si>
  <si>
    <t>V4.5.1</t>
  </si>
  <si>
    <t>维系挽留 V5.5.1</t>
  </si>
  <si>
    <t>营业服务op V5.5.1</t>
  </si>
  <si>
    <t>iCrmOP</t>
  </si>
  <si>
    <t>G3OP</t>
  </si>
  <si>
    <r>
      <t>http://172.16.9.106:9001/svn/CRM_CMI_HLJMob_iNG v3.0.03 2015NR/</t>
    </r>
    <r>
      <rPr>
        <u/>
        <sz val="11"/>
        <color indexed="12"/>
        <rFont val="宋体"/>
        <family val="3"/>
        <charset val="134"/>
      </rPr>
      <t>开发库</t>
    </r>
  </si>
  <si>
    <r>
      <t>http://172.16.9.106:9001/svn/CRM_CMI_HLJMob_iNG v3.0.03 2015NR/</t>
    </r>
    <r>
      <rPr>
        <u/>
        <sz val="11"/>
        <color indexed="12"/>
        <rFont val="宋体"/>
        <family val="3"/>
        <charset val="134"/>
      </rPr>
      <t>受控库</t>
    </r>
  </si>
  <si>
    <r>
      <t>http://172.16.9.106:9001/svn/CRM_CMI_HLJMob_iNG v3.0.03 2015NR/</t>
    </r>
    <r>
      <rPr>
        <u/>
        <sz val="11"/>
        <color indexed="12"/>
        <rFont val="宋体"/>
        <family val="3"/>
        <charset val="134"/>
      </rPr>
      <t>产品库</t>
    </r>
  </si>
  <si>
    <t>应急管理平台</t>
  </si>
  <si>
    <t>http://172.16.9.106:9001/svn/CRM_JLMob_iBOSS/代码管控/开发区/ESOP</t>
  </si>
  <si>
    <r>
      <t>http://172.16.9.106:9001/svn/CRM_JLMob_iBOSS/</t>
    </r>
    <r>
      <rPr>
        <u/>
        <sz val="11"/>
        <color indexed="12"/>
        <rFont val="宋体"/>
        <family val="3"/>
        <charset val="134"/>
      </rPr>
      <t>代码管控/受控区/ESOP</t>
    </r>
  </si>
  <si>
    <r>
      <t>http://172.16.9.106:9001/svn/CRM_JLMob_iBOSS/</t>
    </r>
    <r>
      <rPr>
        <u/>
        <sz val="11"/>
        <color indexed="12"/>
        <rFont val="宋体"/>
        <family val="3"/>
        <charset val="134"/>
      </rPr>
      <t>代码管控/发布区/ESOP</t>
    </r>
  </si>
  <si>
    <r>
      <t>http://172.16.9.106:9001/svn/CRM_JLMob_iBOSS/</t>
    </r>
    <r>
      <rPr>
        <u/>
        <sz val="11"/>
        <color indexed="12"/>
        <rFont val="宋体"/>
        <family val="3"/>
        <charset val="134"/>
      </rPr>
      <t>代码管控/开发区/iPM</t>
    </r>
  </si>
  <si>
    <r>
      <t>http://172.16.9.106:9001/svn/CRM_JLMob_iBOSS/</t>
    </r>
    <r>
      <rPr>
        <u/>
        <sz val="11"/>
        <color indexed="12"/>
        <rFont val="宋体"/>
        <family val="3"/>
        <charset val="134"/>
      </rPr>
      <t>代码管控/受控区/iPM</t>
    </r>
  </si>
  <si>
    <r>
      <t>http://172.16.9.106:9001/svn/CRM_JLMob_iBOSS/</t>
    </r>
    <r>
      <rPr>
        <u/>
        <sz val="11"/>
        <color indexed="12"/>
        <rFont val="宋体"/>
        <family val="3"/>
        <charset val="134"/>
      </rPr>
      <t>代码管控/发布区/iPM</t>
    </r>
  </si>
  <si>
    <t>四川移动私有云管理平台</t>
  </si>
  <si>
    <t>http://172.16.9.106:9001/svn/CRM_CMI_SCMob_iCRM v5.7/04编码及单元测试/4代码/源代码/服务开通/BOSS受控区/soApp571</t>
  </si>
  <si>
    <t>http://172.16.9.106:9001/svn/CRM_CMI_SCMob_iCRM v5.7/04编码及单元测试/4代码/源代码/服务开通/BOSS发布区/soApp571</t>
  </si>
  <si>
    <t>http://172.16.9.106:9001/svn/CRM_CMI_SCMob_iCRM v5.7/04编码及单元测试/4代码/源代码/服务开通/PBOSS受控区/spms_sc2</t>
  </si>
  <si>
    <t>http://172.16.9.106:9001/svn/CRM_CMI_SCMob_iCRM v5.7/04编码及单元测试/4代码/源代码/服务开通/PBOSS发布区/spms_sc2</t>
  </si>
  <si>
    <r>
      <t>http://172.16.9.106:9001/svn/CRM_JLMob_iBOSS/</t>
    </r>
    <r>
      <rPr>
        <u/>
        <sz val="11"/>
        <color indexed="12"/>
        <rFont val="宋体"/>
        <family val="3"/>
        <charset val="134"/>
      </rPr>
      <t>代码管控/开发区/iICSS</t>
    </r>
  </si>
  <si>
    <r>
      <t>http://172.16.9.106:9001/svn/CRM_JLMob_iBOSS/</t>
    </r>
    <r>
      <rPr>
        <u/>
        <sz val="11"/>
        <color indexed="12"/>
        <rFont val="宋体"/>
        <family val="3"/>
        <charset val="134"/>
      </rPr>
      <t>代码管控/受控区/iICSS</t>
    </r>
  </si>
  <si>
    <r>
      <t>http://172.16.9.106:9001/svn/CRM_JLMob_iBOSS/</t>
    </r>
    <r>
      <rPr>
        <u/>
        <sz val="11"/>
        <color indexed="12"/>
        <rFont val="宋体"/>
        <family val="3"/>
        <charset val="134"/>
      </rPr>
      <t>代码管控/发布区/iICSS</t>
    </r>
  </si>
  <si>
    <t>http://172.16.9.156:9001/svn/CRM_CMI_CRMPRODUCT_DEVELOPMENT/CRM_CMI_CRMPRODUCT_DEVELOPMENT/4代码/源代码/受控区(安徽)/受控代码/</t>
  </si>
  <si>
    <t>http://172.16.9.156:9001/svn/CRM_CMI_CRMPRODUCT_DEVELOPMENT/CRM_CMI_CRMPRODUCT_DEVELOPMENT/4代码/源代码/发布区(安徽)/上线代码/</t>
  </si>
  <si>
    <t>http://172.16.9.106:9001/svn/HLJ_CRMCMI_JAVA/HLJ_W6157/code/</t>
  </si>
  <si>
    <t>http://172.16.9.106:9001/svn/HLJ_CRMCMI_JAVA/HLJ_W6157/release_HB</t>
  </si>
  <si>
    <t>http://172.16.9.106:9001/svn/CRM_JLMob_iBOSS/代码管控/开发区/iCMS</t>
  </si>
  <si>
    <r>
      <t>http://172.16.9.106:9001/svn/CRM_JLMob_iBOSS/</t>
    </r>
    <r>
      <rPr>
        <u/>
        <sz val="11"/>
        <color indexed="12"/>
        <rFont val="宋体"/>
        <family val="3"/>
        <charset val="134"/>
      </rPr>
      <t>代码管控/受控区/iCMS</t>
    </r>
  </si>
  <si>
    <r>
      <t>http://172.16.9.106:9001/svn/CRM_JLMob_iBOSS/</t>
    </r>
    <r>
      <rPr>
        <u/>
        <sz val="11"/>
        <color indexed="12"/>
        <rFont val="宋体"/>
        <family val="3"/>
        <charset val="134"/>
      </rPr>
      <t>代码管控/发布区/iCMS</t>
    </r>
  </si>
  <si>
    <t>138系统</t>
  </si>
  <si>
    <t>http://172.16.9.106:9001/svn/CRM_CMI_SCMob_iCRM v5.7/04编码及单元测试/4代码/源代码/维系挽留/code</t>
  </si>
  <si>
    <t>http://172.16.9.106:9001/svn/CRM_CMI_SCMob_iCRM v5.7/04编码及单元测试/4代码/源代码/维系挽留/code_control</t>
  </si>
  <si>
    <t>http://172.16.9.106:9001/svn/CRM_CMI_SCMob_iCRM v5.7/04编码及单元测试/4代码/源代码/维系挽留/code_release</t>
  </si>
  <si>
    <r>
      <t>http://172.16.9.106:9001/svn/CRM_JLMob_iBOSS/</t>
    </r>
    <r>
      <rPr>
        <u/>
        <sz val="11"/>
        <color indexed="12"/>
        <rFont val="宋体"/>
        <family val="3"/>
        <charset val="134"/>
      </rPr>
      <t>代码管控/开发区/iCrmOP</t>
    </r>
  </si>
  <si>
    <r>
      <t>http://172.16.9.106:9001/svn/CRM_JLMob_iBOSS/</t>
    </r>
    <r>
      <rPr>
        <u/>
        <sz val="11"/>
        <color indexed="12"/>
        <rFont val="宋体"/>
        <family val="3"/>
        <charset val="134"/>
      </rPr>
      <t>代码管控/受控区/iCrmOP</t>
    </r>
  </si>
  <si>
    <r>
      <t>http://172.16.9.106:9001/svn/CRM_JLMob_iBOSS/</t>
    </r>
    <r>
      <rPr>
        <u/>
        <sz val="11"/>
        <color indexed="12"/>
        <rFont val="宋体"/>
        <family val="3"/>
        <charset val="134"/>
      </rPr>
      <t>代码管控/发布区/iCrmOP</t>
    </r>
  </si>
  <si>
    <t>公司移动开发平台</t>
  </si>
  <si>
    <t>渠道管理 V3.0.2</t>
  </si>
  <si>
    <t>Channel-Management-System</t>
  </si>
  <si>
    <t>http://172.16.9.156:9001/svn/peb_pd/开发区/渠道管理</t>
    <phoneticPr fontId="2" type="noConversion"/>
  </si>
  <si>
    <t>http://172.16.9.156:9001/svn/peb_pd/受控区/渠道管理</t>
    <phoneticPr fontId="2" type="noConversion"/>
  </si>
  <si>
    <t>http://172.16.9.156:9001/svn/peb_pd/发布区/渠道管理</t>
    <phoneticPr fontId="2" type="noConversion"/>
  </si>
  <si>
    <t>渠道人员效能评估 V1.0.1</t>
  </si>
  <si>
    <t>channel staffs capabillity valuation</t>
  </si>
  <si>
    <t>V1.0.1</t>
  </si>
  <si>
    <t>http://172.16.9.156:9001/svn/peb_pd/开发区/量化薪酬</t>
    <phoneticPr fontId="2" type="noConversion"/>
  </si>
  <si>
    <t>http://172.16.9.156:9001/svn/peb_pd/受控区/量化薪酬</t>
    <phoneticPr fontId="2" type="noConversion"/>
  </si>
  <si>
    <t>http://172.16.9.156:9001/svn/peb_pd/发布区/量化薪酬</t>
    <phoneticPr fontId="2" type="noConversion"/>
  </si>
  <si>
    <t>渠道管理 V4.0.1</t>
  </si>
  <si>
    <t>代理商门户 V1.0.1</t>
  </si>
  <si>
    <t>Agent WEB Portal</t>
  </si>
  <si>
    <t>http://172.16.9.156:9001/svn/peb_pd/开发区/代理商WEB门户</t>
    <phoneticPr fontId="2" type="noConversion"/>
  </si>
  <si>
    <t>http://172.16.9.156:9001/svn/peb_pd/受控区/代理商WEB门户</t>
  </si>
  <si>
    <t>http://172.16.9.156:9001/svn/peb_pd/发布区/代理商WEB门户</t>
  </si>
  <si>
    <t>代理商酬金 V5.0.0</t>
  </si>
  <si>
    <t>Agent Reward</t>
  </si>
  <si>
    <t>http://172.16.9.156:9001/svn/peb_pd/开发区/代理商酬金</t>
    <phoneticPr fontId="2" type="noConversion"/>
  </si>
  <si>
    <t>http://172.16.9.156:9001/svn/peb_pd/受控区/代理商酬金</t>
    <phoneticPr fontId="2" type="noConversion"/>
  </si>
  <si>
    <t>http://172.16.9.156:9001/svn/peb_pd/发布区/代理商酬金</t>
    <phoneticPr fontId="2" type="noConversion"/>
  </si>
  <si>
    <t>合作伙伴结算 V4.0.1</t>
  </si>
  <si>
    <t>PSS</t>
  </si>
  <si>
    <t>http://172.16.9.156:9001/svn/peb_pd/开发区/合作伙伴结算</t>
  </si>
  <si>
    <t>http://172.16.9.156:9001/svn/peb_pd/受控区/合作伙伴结算</t>
  </si>
  <si>
    <t>http://172.16.9.156:9001/svn/peb_pd/发布区/合作伙伴结算</t>
  </si>
  <si>
    <t>代理商门户 V1.0.23467</t>
  </si>
  <si>
    <t>V1.0.23467</t>
  </si>
  <si>
    <t>http://172.16.9.156:9001/svn/peb_pd/开发区/代理商WEB门户</t>
  </si>
  <si>
    <t>渠道管理 V4.0.3467</t>
  </si>
  <si>
    <t>V4.0.3467</t>
  </si>
  <si>
    <t>生产树_福建移动</t>
  </si>
  <si>
    <t>生产树_黑龙江联通</t>
  </si>
  <si>
    <t>渠道直供平台 V1.0.0</t>
  </si>
  <si>
    <t>qdzg</t>
  </si>
  <si>
    <t>http://172.16.9.156:9001/svn/peb_pd/开发区/渠道直供平台</t>
    <phoneticPr fontId="2" type="noConversion"/>
  </si>
  <si>
    <t>http://172.16.9.156:9001/svn/peb_pd/受控区/渠道直供平台</t>
    <phoneticPr fontId="2" type="noConversion"/>
  </si>
  <si>
    <t>http://172.16.9.156:9001/svn/peb_pd/发布区/渠道直供平台</t>
    <phoneticPr fontId="2" type="noConversion"/>
  </si>
  <si>
    <t>渠道经理移动客户端 V1.0.0</t>
  </si>
  <si>
    <t>CMMC</t>
  </si>
  <si>
    <t>http://172.16.9.156:9001/svn/peb_pd/受控区/客户端平台</t>
    <phoneticPr fontId="2" type="noConversion"/>
  </si>
  <si>
    <t>http://172.16.9.156:9001/svn/peb_pd/发布区/客户端平台</t>
    <phoneticPr fontId="2" type="noConversion"/>
  </si>
  <si>
    <t>生产树_湖南联通</t>
  </si>
  <si>
    <t>渠道网格服务平台 V1.1.2</t>
  </si>
  <si>
    <t>qdwgyx</t>
  </si>
  <si>
    <t>V1.1.2</t>
  </si>
  <si>
    <t>http://172.16.9.156:9001/svn/peb_pd/开发区/渠道网格服务平台</t>
    <phoneticPr fontId="2" type="noConversion"/>
  </si>
  <si>
    <t>http://172.16.9.156:9001/svn/peb_pd/受控区/渠道网格服务平台</t>
    <phoneticPr fontId="2" type="noConversion"/>
  </si>
  <si>
    <t>http://172.16.9.156:9001/svn/peb_pd/发布区/渠道网格服务平台</t>
    <phoneticPr fontId="2" type="noConversion"/>
  </si>
  <si>
    <t>生产树_辽宁联通</t>
  </si>
  <si>
    <t>辽宁</t>
  </si>
  <si>
    <t>生产树_宁夏电信</t>
  </si>
  <si>
    <t>宁夏</t>
  </si>
  <si>
    <t>综合结算系统</t>
  </si>
  <si>
    <t>ISETL</t>
  </si>
  <si>
    <t>合作伙伴结算 V5.0.3</t>
  </si>
  <si>
    <t>V5.0.3</t>
  </si>
  <si>
    <t>生产树_云南电信</t>
  </si>
  <si>
    <t>电子渠道运营支撑系统</t>
  </si>
  <si>
    <t>ECBSS</t>
  </si>
  <si>
    <t>电子商务应用-充值平台 V2.1.124</t>
  </si>
  <si>
    <t>IPPS</t>
  </si>
  <si>
    <t>MISO_ECD</t>
  </si>
  <si>
    <t>V2.1.124</t>
  </si>
  <si>
    <t>电子商务运营支撑系统</t>
  </si>
  <si>
    <t>短信营业厅 V2.0.17</t>
  </si>
  <si>
    <t>SMS Business Hall</t>
  </si>
  <si>
    <t>MISO_SPD</t>
  </si>
  <si>
    <t>V2.0.17</t>
  </si>
  <si>
    <t>http://172.16.9.106:9001/svn/MISO_SPD_SmsBHv3.0.0/开发库/05编码及单元测试/51源代码</t>
    <phoneticPr fontId="2" type="noConversion"/>
  </si>
  <si>
    <t>网上营业厅 V3.0.1</t>
  </si>
  <si>
    <t>Web Business Hall</t>
  </si>
  <si>
    <t>MISO_ECHD</t>
  </si>
  <si>
    <t>是</t>
    <phoneticPr fontId="2" type="noConversion"/>
  </si>
  <si>
    <t>自动化上线工具</t>
    <phoneticPr fontId="2" type="noConversion"/>
  </si>
  <si>
    <t>http://172.16.9.156:9001/svn/MISO_ECHD/安徽移动/电商化改版/web-ah</t>
    <phoneticPr fontId="2" type="noConversion"/>
  </si>
  <si>
    <t>synergy</t>
    <phoneticPr fontId="2" type="noConversion"/>
  </si>
  <si>
    <t>http://172.16.9.156:9001/svn/MISO_ECHD/安徽移动/电商化改版/工程发布区</t>
    <phoneticPr fontId="2" type="noConversion"/>
  </si>
  <si>
    <t>WAP营业厅 V2.0.1</t>
  </si>
  <si>
    <t>Wap Business Hall</t>
  </si>
  <si>
    <t>V2.0.1</t>
  </si>
  <si>
    <t>否</t>
    <phoneticPr fontId="2" type="noConversion"/>
  </si>
  <si>
    <t>http://172.16.9.156:9001/svn/MISO_ECHD/安徽移动/ahwap4</t>
    <phoneticPr fontId="2" type="noConversion"/>
  </si>
  <si>
    <t>无</t>
    <phoneticPr fontId="2" type="noConversion"/>
  </si>
  <si>
    <t>自助终端 V3.0.0</t>
  </si>
  <si>
    <t>Self-Service Terminals</t>
  </si>
  <si>
    <t>http://172.16.9.156:9001/svn/MISO_ECHD/安徽移动/自助终端/开发区/ah_self3.0</t>
    <phoneticPr fontId="2" type="noConversion"/>
  </si>
  <si>
    <t>http://172.16.9.156:9001/svn/MISO_ECHD/安徽移动/自助终端/受控区/ah_self3.0</t>
    <phoneticPr fontId="2" type="noConversion"/>
  </si>
  <si>
    <t>集团客户门户 V3.0.1</t>
  </si>
  <si>
    <t>http://172.16.9.156:9001/svn/MISO_ECHD/安徽移动/集团网厅/ah_group4.0</t>
    <phoneticPr fontId="2" type="noConversion"/>
  </si>
  <si>
    <t>电子商务运营支撑平台 V2.0.0</t>
  </si>
  <si>
    <t>ECOP</t>
  </si>
  <si>
    <t>MISO_BDD</t>
  </si>
  <si>
    <t>在线客服系统 V2.0.13</t>
  </si>
  <si>
    <t>WPOCS</t>
  </si>
  <si>
    <t>V2.0.13</t>
  </si>
  <si>
    <t>灰度发布平台 V1.0.0</t>
  </si>
  <si>
    <t>GR</t>
  </si>
  <si>
    <t>http://172.16.9.156:9001/svn/MISO_ECHD/安徽移动/gray-released</t>
    <phoneticPr fontId="2" type="noConversion"/>
  </si>
  <si>
    <t>微信营业厅 V1.0.0</t>
  </si>
  <si>
    <t>MMSP</t>
  </si>
  <si>
    <t>http://172.16.9.156:9001/svn/MISO_ECHD/安徽移动/ah_weixin1.0</t>
    <phoneticPr fontId="2" type="noConversion"/>
  </si>
  <si>
    <t>个人触屏版营业厅 V1.0.1</t>
  </si>
  <si>
    <t>tsw</t>
  </si>
  <si>
    <t>http://172.16.9.156:9001/svn/MISO_ECHD/安徽移动/安徽移动触屏版网厅/DevelopEnvironment/tsw_mobileWeb</t>
    <phoneticPr fontId="2" type="noConversion"/>
  </si>
  <si>
    <t>http://172.16.9.156:9001/svn/MISO_ECHD/安徽移动/安徽移动触屏版网厅/ProductEnvironment/ts_web1.0</t>
    <phoneticPr fontId="2" type="noConversion"/>
  </si>
  <si>
    <t>信息通知平台 V1.0.0</t>
  </si>
  <si>
    <t>MNP</t>
  </si>
  <si>
    <t>http://172.16.9.106:9001/svn/MISO_SPD_MNP V2.0/开发库/05编码及单元测试/51源代码</t>
    <phoneticPr fontId="2" type="noConversion"/>
  </si>
  <si>
    <t>能力开放平台-能力提供系统 V2.0.0</t>
  </si>
  <si>
    <t>aop-pa</t>
  </si>
  <si>
    <t>短信营业厅 V2.0.3</t>
  </si>
  <si>
    <t>V2.0.3</t>
  </si>
  <si>
    <t>http://172.16.9.106:9001/MISO_ECHD/各小组文档/运维部/运维工具/割接&amp;故障类/北京电信/rsync</t>
  </si>
  <si>
    <t>网上营业厅 V3.1.37</t>
  </si>
  <si>
    <t>V3.1.37</t>
  </si>
  <si>
    <t>WAP营业厅 V3.0.3</t>
  </si>
  <si>
    <t>WAPBH</t>
  </si>
  <si>
    <t>V3.0.3</t>
  </si>
  <si>
    <t>互联网营销管理平台 V2.1.0</t>
  </si>
  <si>
    <t>iEchnOP</t>
  </si>
  <si>
    <t>V2.1.0</t>
  </si>
  <si>
    <t>网上商城 V3.0.0</t>
  </si>
  <si>
    <t>ECP-ESHOP</t>
  </si>
  <si>
    <t>应用商城 V1.0.3</t>
  </si>
  <si>
    <t>APP STORE</t>
  </si>
  <si>
    <t>V1.0.3</t>
  </si>
  <si>
    <t>网上商城 V4.0.0</t>
  </si>
  <si>
    <t>UEMALL</t>
  </si>
  <si>
    <t>V4.0.0</t>
  </si>
  <si>
    <t>maven</t>
    <phoneticPr fontId="2" type="noConversion"/>
  </si>
  <si>
    <t>http://172.16.9.156:9001/svn/eshop/北京电信/mavenCenter</t>
    <phoneticPr fontId="2" type="noConversion"/>
  </si>
  <si>
    <t>生产树_歌华广电</t>
  </si>
  <si>
    <t>网上营业厅 V2.0.4</t>
  </si>
  <si>
    <t>http://172.16.9.106:9001/svn/MISO_SPD_SmsBH v2.0.1/04编码及单元测试/4代码/源代码</t>
    <phoneticPr fontId="2" type="noConversion"/>
  </si>
  <si>
    <t>电视营业厅 V1.0.1</t>
  </si>
  <si>
    <t>TV Business Hall</t>
  </si>
  <si>
    <t>http://172.16.9.106:9001/svn/HLJ_EShop/黑龙江移动</t>
    <phoneticPr fontId="2" type="noConversion"/>
  </si>
  <si>
    <t>增值业务应用平台-手机凭证</t>
  </si>
  <si>
    <t>电子商务应用-手机凭证 V1.0.1</t>
  </si>
  <si>
    <t>ECP APP-MPC</t>
  </si>
  <si>
    <t>生产树_湖南电信</t>
  </si>
  <si>
    <t>手机支付支撑管理系统 V1.0.13</t>
  </si>
  <si>
    <t>ECP</t>
  </si>
  <si>
    <t>V1.0.13</t>
  </si>
  <si>
    <t>shell+rsync</t>
  </si>
  <si>
    <t>http://172.16.9.156:9001/svn/MISO_ECHD/吉林电信/商务/echd-telecom-jl-business/Wap-jl</t>
    <phoneticPr fontId="2" type="noConversion"/>
  </si>
  <si>
    <t>http://172.16.9.156:9001/svn/MISO_ECHD/吉林电信/生产/echd-telecom-jl-business/Wap-jl</t>
    <phoneticPr fontId="2" type="noConversion"/>
  </si>
  <si>
    <t>http://172.16.9.156:9001/svn/MISO_ECHD/吉林电信/商务/echd-telecom-jl-business/Web-jl</t>
    <phoneticPr fontId="2" type="noConversion"/>
  </si>
  <si>
    <t>http://172.16.9.156:9001/svn/MISO_ECHD/吉林电信/生产/echd-telecom-jl-business/Web-jl</t>
    <phoneticPr fontId="2" type="noConversion"/>
  </si>
  <si>
    <t>http://172.16.9.156:9001/svn/MISO_ECHD/吉林电信/sms</t>
    <phoneticPr fontId="2" type="noConversion"/>
  </si>
  <si>
    <t>电子商务平台-POS服务平台 V1.1.1</t>
  </si>
  <si>
    <t>POSSP</t>
  </si>
  <si>
    <t>V1.1.1</t>
  </si>
  <si>
    <t>http://172.16.9.156:9001/svn/MISO_ECHD/吉林移动/ims门户/jl_group1.0</t>
    <phoneticPr fontId="2" type="noConversion"/>
  </si>
  <si>
    <t>http://172.16.9.156:9001/svn/MISO_ECHD/吉林移动/自助终端/开发区</t>
    <phoneticPr fontId="2" type="noConversion"/>
  </si>
  <si>
    <t>http://172.16.9.156:9001/svn/MISO_ECHD/吉林移动/自助终端/管控区/</t>
    <phoneticPr fontId="2" type="noConversion"/>
  </si>
  <si>
    <t>是</t>
    <phoneticPr fontId="2" type="noConversion"/>
  </si>
  <si>
    <t>否</t>
    <phoneticPr fontId="2" type="noConversion"/>
  </si>
  <si>
    <t>无</t>
    <phoneticPr fontId="2" type="noConversion"/>
  </si>
  <si>
    <t>http://172.16.9.156:9001/svn/eshop/江西电信</t>
    <phoneticPr fontId="2" type="noConversion"/>
  </si>
  <si>
    <t>电子商务运营支撑服务 V1.0.0</t>
  </si>
  <si>
    <t>E-business Operation</t>
  </si>
  <si>
    <t>MISO_OPD</t>
  </si>
  <si>
    <t>MISO_OPD</t>
    <phoneticPr fontId="2" type="noConversion"/>
  </si>
  <si>
    <t>http://172.16.9.106:9001/svn/MISO_SPD_MNP V2.0/开发库/05编码及单元测试/51源代码</t>
    <phoneticPr fontId="2" type="noConversion"/>
  </si>
  <si>
    <t>生产树_青海移动</t>
  </si>
  <si>
    <t>由电信统一运维部负责上线</t>
    <phoneticPr fontId="2" type="noConversion"/>
  </si>
  <si>
    <t>http://172.16.9.156:9001/svn/MISO_ECHD/山西电信/wap/sxtcwap2.0new</t>
    <phoneticPr fontId="2" type="noConversion"/>
  </si>
  <si>
    <t>暂无</t>
    <phoneticPr fontId="2" type="noConversion"/>
  </si>
  <si>
    <t>http://172.16.9.156:9001/svn/MISO_ECHD/山西电信/sms/sxtc2.0new</t>
  </si>
  <si>
    <t>http://172.16.9.156:9001/svn/MISO_ECHD/山西电信/商务/echd-telecom-sx-business/Web-sx</t>
    <phoneticPr fontId="2" type="noConversion"/>
  </si>
  <si>
    <t xml:space="preserve">http://172.16.9.156:9001/svn/MISO_ECHD/山西电信/商务/发布区/echd-telecom-sx-business/Web-sx  </t>
    <phoneticPr fontId="2" type="noConversion"/>
  </si>
  <si>
    <t>增值业务订购关系管理平台</t>
  </si>
  <si>
    <t>VSOP</t>
  </si>
  <si>
    <t>增值业务订购关系管理平台 V2.0.3</t>
  </si>
  <si>
    <t>http://172.16.9.106:9001/svn/MISO_SPD_VSOP v2.1</t>
    <phoneticPr fontId="2" type="noConversion"/>
  </si>
  <si>
    <t>智能交换平台</t>
  </si>
  <si>
    <t>SR</t>
  </si>
  <si>
    <t>智能交换平台 V3.0.3</t>
  </si>
  <si>
    <t>IDEP</t>
  </si>
  <si>
    <t>http://172.16.9.106:9001/svn/VASG_OBU_SPD_IDEP V3.0.3_VASG_OBU_SPD/04编码及单元测试/4代码/源代码/201401现网OMC改造</t>
    <phoneticPr fontId="2" type="noConversion"/>
  </si>
  <si>
    <t>http://172.16.9.156:9001/svn/MISO_ECHD/山西移动/自助终端/开发区/sx_self3.0</t>
    <phoneticPr fontId="2" type="noConversion"/>
  </si>
  <si>
    <t>http://172.16.9.156:9001/svn/MISO_ECHD/山西移动/自助终端/受控区/sx_self3.0</t>
    <phoneticPr fontId="2" type="noConversion"/>
  </si>
  <si>
    <t>http://172.16.9.156:9001/svn/MISO_ECHD/山西移动/echd-chinamobile-sx/echd-chinamobile-web-sx</t>
    <phoneticPr fontId="2" type="noConversion"/>
  </si>
  <si>
    <t>http://172.16.9.156:9001/svn/MISO_ECHD/山西移动/echd-chinamobile-sx/branches/echd-chinamobile-web-sx-branch</t>
    <phoneticPr fontId="2" type="noConversion"/>
  </si>
  <si>
    <t>http://172.16.9.106:9001/svn/MISO_SPD_SmsBHv3.0.0/开发库/05编码及单元测试/51源代码</t>
    <phoneticPr fontId="2" type="noConversion"/>
  </si>
  <si>
    <t>http://172.16.9.156:9001/svn/MISO_ECHD/各小组文档/设计组/infrastructure/workspace-code/gray-released-econsole</t>
    <phoneticPr fontId="2" type="noConversion"/>
  </si>
  <si>
    <t>http://172.16.9.156:9001/svn/MISO_ECHD/山西移动/集团网厅/sx_group6.0</t>
    <phoneticPr fontId="2" type="noConversion"/>
  </si>
  <si>
    <t>http://172.16.9.156:9001/svn/MISO_ECHD/山西移动/集团网厅/发布区/sx_group6.0</t>
    <phoneticPr fontId="2" type="noConversion"/>
  </si>
  <si>
    <t>内容管理系统 V2.0.0</t>
  </si>
  <si>
    <t>CMS</t>
  </si>
  <si>
    <t>增值业务综合运营平台 V1.0.1</t>
  </si>
  <si>
    <t>VGOP</t>
  </si>
  <si>
    <t>集团业务合作伙伴管理 V1.0.0</t>
  </si>
  <si>
    <t>iSPM</t>
  </si>
  <si>
    <t>账单推送系统 V1.0.12</t>
  </si>
  <si>
    <t>Bill Send System</t>
  </si>
  <si>
    <t>V1.0.12</t>
  </si>
  <si>
    <t>增值业务应用平台-福彩应用</t>
  </si>
  <si>
    <t>电子商务应用-福彩应用 V1.1.1</t>
  </si>
  <si>
    <t>ECP-APP-LTY</t>
  </si>
  <si>
    <t>生产树_陕西电信</t>
  </si>
  <si>
    <t>企业员工门户 V1.1.3</t>
  </si>
  <si>
    <t>Enterprise employee portal</t>
  </si>
  <si>
    <t>V1.1.3</t>
  </si>
  <si>
    <t>网上营业厅 V1.0.2</t>
  </si>
  <si>
    <t>http://172.16.9.156:9001/svn/eshop/成都移动/sc_eshop_back_3.0.0</t>
    <phoneticPr fontId="2" type="noConversion"/>
  </si>
  <si>
    <t>http://172.16.9.156:9001/svn/eshop/成都移动/sc_back_3</t>
    <phoneticPr fontId="2" type="noConversion"/>
  </si>
  <si>
    <t>http://172.16.9.106:9001/svn/MyProject/四川移动/market_mob_sc/应用程序</t>
    <phoneticPr fontId="2" type="noConversion"/>
  </si>
  <si>
    <t>http://172.16.9.106:9001/svn/livechat/livechat</t>
    <phoneticPr fontId="2" type="noConversion"/>
  </si>
  <si>
    <t>移动座机终端管理平台 V1.0.1</t>
  </si>
  <si>
    <t>MTM Platform</t>
  </si>
  <si>
    <t>音乐平台</t>
  </si>
  <si>
    <t>MSP</t>
  </si>
  <si>
    <t>无线音乐能力开放平台 V2.0.1</t>
  </si>
  <si>
    <t>MMOP</t>
  </si>
  <si>
    <t>MISO_WMD</t>
  </si>
  <si>
    <t>http://172.16.9.106:9001/svn/iMusic</t>
    <phoneticPr fontId="2" type="noConversion"/>
  </si>
  <si>
    <t>无线音乐支撑平台 V3.0.1</t>
  </si>
  <si>
    <t>无线音乐运营支撑服务 V1.0.0</t>
  </si>
  <si>
    <t>MMOS</t>
  </si>
  <si>
    <t>运维管理平台</t>
    <phoneticPr fontId="2" type="noConversion"/>
  </si>
  <si>
    <t>http://172.16.9.106:9001/svn/VASD_BPD_SCMob_DSSP for WMC v2.0</t>
    <phoneticPr fontId="2" type="noConversion"/>
  </si>
  <si>
    <t>http://172.16.9.106:9001/svn/VASD_BPD_SCMob_DSSP for WMC v2.0/04编码及单元测试</t>
    <phoneticPr fontId="2" type="noConversion"/>
  </si>
  <si>
    <t>http://172.16.9.106:9001/svn/VASD_BPD_SCMob_DSSP for WMC v2.0/08发布</t>
    <phoneticPr fontId="2" type="noConversion"/>
  </si>
  <si>
    <t>http://172.16.9.156:9001/svn/MISO_ECHD/天津电信/商务/UI改版/echd-telecom-tj-business</t>
    <phoneticPr fontId="2" type="noConversion"/>
  </si>
  <si>
    <t>http://172.16.9.156:9001/svn/MISO_ECHD/天津电信/生产/UI改版/echd-telecom-tj-business</t>
    <phoneticPr fontId="2" type="noConversion"/>
  </si>
  <si>
    <t>是</t>
    <phoneticPr fontId="2" type="noConversion"/>
  </si>
  <si>
    <t>配置类需求由短厅管理后台配置发布。
开发类需求ftp上传编译后代码发布</t>
    <phoneticPr fontId="2" type="noConversion"/>
  </si>
  <si>
    <t>http://172.16.9.156:9001/svn/MyProject/天津电信/tjtcaccess</t>
    <phoneticPr fontId="2" type="noConversion"/>
  </si>
  <si>
    <t>生产树_天津广电</t>
  </si>
  <si>
    <t>maven</t>
    <phoneticPr fontId="2" type="noConversion"/>
  </si>
  <si>
    <t>http://172.16.9.156:9001/svn/eshop/虚拟运营商/爱施德/源代码/maven</t>
    <phoneticPr fontId="2" type="noConversion"/>
  </si>
  <si>
    <t>是</t>
    <phoneticPr fontId="2" type="noConversion"/>
  </si>
  <si>
    <t>无</t>
    <phoneticPr fontId="2" type="noConversion"/>
  </si>
  <si>
    <t>http://172.16.9.106:9001/svn/MISO_SPD_MNP V2.0/开发库/05编码及单元测试/51源代码</t>
    <phoneticPr fontId="2" type="noConversion"/>
  </si>
  <si>
    <t>shell+rsync</t>
    <phoneticPr fontId="2" type="noConversion"/>
  </si>
  <si>
    <t>http://172.16.9.156:9001/svn/MISO_ECHD/%E8%99%9A%E6%8B%9F%E8%90%A5%E4%B8%9A%E5%8E%85/%E7%88%B1%E6%96%BD%E5%BE%B7%E7%BD%91%E5%8E%85/VirtualNetbWeb-asd</t>
    <phoneticPr fontId="2" type="noConversion"/>
  </si>
  <si>
    <t>生产树_虚拟运营商爱施德</t>
    <phoneticPr fontId="2" type="noConversion"/>
  </si>
  <si>
    <t>爱施德</t>
    <phoneticPr fontId="2" type="noConversion"/>
  </si>
  <si>
    <t>RBSS</t>
    <phoneticPr fontId="2" type="noConversion"/>
  </si>
  <si>
    <t>无</t>
    <phoneticPr fontId="2" type="noConversion"/>
  </si>
  <si>
    <t>http://172.16.9.106:9001/svn/MISO_SPD_aisidiMNVO_ASD Resell BOSS v1.0</t>
    <phoneticPr fontId="2" type="noConversion"/>
  </si>
  <si>
    <t>生产树_虚拟运营商天音</t>
    <phoneticPr fontId="2" type="noConversion"/>
  </si>
  <si>
    <t>天音控股</t>
    <phoneticPr fontId="2" type="noConversion"/>
  </si>
  <si>
    <t>RBSS</t>
    <phoneticPr fontId="2" type="noConversion"/>
  </si>
  <si>
    <t>http://172.16.9.106:9001/svn/MISO_SPD_aisidiMNVO_ASD Resell BOSS v1.0</t>
    <phoneticPr fontId="2" type="noConversion"/>
  </si>
  <si>
    <t>个人客户端营业厅 V1.0.1</t>
  </si>
  <si>
    <t>phone business hall</t>
  </si>
  <si>
    <t>否</t>
    <phoneticPr fontId="2" type="noConversion"/>
  </si>
  <si>
    <t>http://172.16.9.156:9001/svn/MISO_ECHD/%E6%80%BB%E9%83%A8/%E7%94%B5%E4%BF%A1%E7%BD%91%E5%8E%85/weixin_mysql/weixin-mysql</t>
  </si>
  <si>
    <t>http://172.16.9.156:9001/svn/MISO_ECHD/%E6%80%BB%E9%83%A8/%E7%94%B5%E4%BF%A1%E7%BD%91%E5%8E%85/weixin_mysql/weixin-mysql</t>
    <phoneticPr fontId="2" type="noConversion"/>
  </si>
  <si>
    <t>是</t>
    <phoneticPr fontId="2" type="noConversion"/>
  </si>
  <si>
    <t>maven</t>
    <phoneticPr fontId="2" type="noConversion"/>
  </si>
  <si>
    <t>http://172.16.9.156:9001/svn/eshop/虚拟运营商/天音/源代码/maven</t>
    <phoneticPr fontId="2" type="noConversion"/>
  </si>
  <si>
    <t>http://172.16.9.106:9001/svn/MISO_SPD_MNP V2.0/开发库/05编码及单元测试/51源代码</t>
    <phoneticPr fontId="2" type="noConversion"/>
  </si>
  <si>
    <t>shell+rsync</t>
    <phoneticPr fontId="2" type="noConversion"/>
  </si>
  <si>
    <t>http://172.16.9.156:9001/svn/MISO_ECHD/%E8%99%9A%E6%8B%9F%E8%90%A5%E4%B8%9A%E5%8E%85/%E5%A4%A9%E9%9F%B3%E7%BD%91%E5%8E%85/VirtualNetbWeb-telling</t>
    <phoneticPr fontId="2" type="noConversion"/>
  </si>
  <si>
    <t>生产树_移动总部</t>
  </si>
  <si>
    <t>SHELL脚本</t>
    <phoneticPr fontId="2" type="noConversion"/>
  </si>
  <si>
    <t>http://172.16.9.156:9001/svn/MISO_ECHD/总部/移动网厅/echd-chinamobile-jt</t>
  </si>
  <si>
    <t>http://172.16.9.156:9001/svn/MISO_ECHD/总部/移动网厅/echd-chinamobile-jt-prod</t>
  </si>
  <si>
    <t>http://172.16.9.106:9001/svn/MISO_SPD_VSOP v2.1</t>
    <phoneticPr fontId="2" type="noConversion"/>
  </si>
  <si>
    <t>综合采集系统</t>
  </si>
  <si>
    <t>Mediation</t>
  </si>
  <si>
    <t>综合采集预处理 V9.0.0</t>
  </si>
  <si>
    <t>MD</t>
  </si>
  <si>
    <t>V9.0.0</t>
  </si>
  <si>
    <r>
      <t>http://172.16.9.106:9001/svn/BILLING_AHUni_iBSS v3.0.01 2015NR/</t>
    </r>
    <r>
      <rPr>
        <sz val="10"/>
        <rFont val="宋体"/>
        <family val="3"/>
        <charset val="134"/>
      </rPr>
      <t>受控库</t>
    </r>
  </si>
  <si>
    <r>
      <t>http://172.16.9.106:9001/svn/BILLING_AHUni_iBSS v3.0.01 2015NR/</t>
    </r>
    <r>
      <rPr>
        <sz val="10"/>
        <rFont val="宋体"/>
        <family val="3"/>
        <charset val="134"/>
      </rPr>
      <t>发布库</t>
    </r>
  </si>
  <si>
    <t>综合计费帐务系统</t>
  </si>
  <si>
    <t>票据管理 V8.0.0</t>
  </si>
  <si>
    <t>NM</t>
  </si>
  <si>
    <t>V8.0.0</t>
  </si>
  <si>
    <t>内存数据库 V2.0.0</t>
  </si>
  <si>
    <t>MMDB</t>
  </si>
  <si>
    <r>
      <t>http://172.16.9.106:9001/svn/BILLING_AHUni_iBSS v3.0.01 2015NR/</t>
    </r>
    <r>
      <rPr>
        <sz val="10"/>
        <rFont val="宋体"/>
        <family val="3"/>
        <charset val="134"/>
      </rPr>
      <t>开发库</t>
    </r>
  </si>
  <si>
    <t>信控管理 V8.0.0</t>
  </si>
  <si>
    <t>CreM</t>
  </si>
  <si>
    <t>融合计费 V9.0.123</t>
  </si>
  <si>
    <t>BC</t>
  </si>
  <si>
    <t>V9.0.123</t>
  </si>
  <si>
    <t>计费事件管理 V4.0.0</t>
  </si>
  <si>
    <t>BEM</t>
  </si>
  <si>
    <t>账务处理 V8.0.0</t>
  </si>
  <si>
    <t>ActDeal</t>
  </si>
  <si>
    <t>收费管理 V8.0.0</t>
  </si>
  <si>
    <t>ChrM</t>
  </si>
  <si>
    <t>操作运维中心 V1.0.0</t>
  </si>
  <si>
    <t>OMC</t>
  </si>
  <si>
    <t>欠费管理 V8.0.0</t>
  </si>
  <si>
    <t>ArrM</t>
  </si>
  <si>
    <t>文件数据库 V8.0.0</t>
  </si>
  <si>
    <t>FD</t>
  </si>
  <si>
    <t>账务核算管理 V8.0.0</t>
  </si>
  <si>
    <t>AccM</t>
  </si>
  <si>
    <t>账详单数据管理 V9.0.0</t>
  </si>
  <si>
    <t>BDDM</t>
  </si>
  <si>
    <t>版本同步工具</t>
  </si>
  <si>
    <t>票据管理 V9.0.1</t>
  </si>
  <si>
    <t>V9.0.1</t>
  </si>
  <si>
    <t>分布式内存数据库 V1.0.0</t>
  </si>
  <si>
    <t>DMDB</t>
  </si>
  <si>
    <t>应用标准化框架 V1.0.0</t>
  </si>
  <si>
    <t>BASIF</t>
  </si>
  <si>
    <t>V10.0.12367</t>
  </si>
  <si>
    <t>欠费管理 V9.0.1</t>
  </si>
  <si>
    <t>账务处理 V9.0.1</t>
  </si>
  <si>
    <t>综合采集预处理 V8.0.1</t>
  </si>
  <si>
    <t>V8.0.1</t>
  </si>
  <si>
    <t>V10.0.127</t>
  </si>
  <si>
    <t>综合采集预处理 V9.5.0</t>
  </si>
  <si>
    <t>V9.5.0</t>
  </si>
  <si>
    <t>收费管理 V9.0.1</t>
  </si>
  <si>
    <t>信控管理 V9.0.1</t>
  </si>
  <si>
    <t>账务核算管理 V9.0.1</t>
  </si>
  <si>
    <t>山东北分产品平台 v1.0.2 V1.0.2</t>
  </si>
  <si>
    <t>sd_bj_uni</t>
  </si>
  <si>
    <t>http://172.16.9.106:9001/svn/BILLING_BJUni_iBSS2.0_BILLING  v1.0.2 2015NR/开发库/2015年新需求</t>
  </si>
  <si>
    <t>http://172.16.9.106:9001/svn/BILLING_BJUni_iBSS2.0_BILLING  v1.0.2 2015NR/受控库/2015年新需求</t>
  </si>
  <si>
    <t>http://172.16.9.106:9001/svn/BILLING_BJUni_iBSS2.0_BILLING  v1.0.2 2015NR/发布库/2015年新需求</t>
  </si>
  <si>
    <t>离线计费</t>
  </si>
  <si>
    <t>HB</t>
  </si>
  <si>
    <t>融合计费 V10.0.3</t>
  </si>
  <si>
    <t>V10.0.3</t>
  </si>
  <si>
    <r>
      <t>http://172.16.9.106:9001/svn/BILLING_ChinaTelecom_Accounting system 2015NR/</t>
    </r>
    <r>
      <rPr>
        <sz val="10"/>
        <rFont val="宋体"/>
        <family val="3"/>
        <charset val="134"/>
      </rPr>
      <t>开发库</t>
    </r>
  </si>
  <si>
    <r>
      <t>http://172.16.9.106:9001/svn/BILLING_ChinaTelecom_Accounting system 2015NR/</t>
    </r>
    <r>
      <rPr>
        <sz val="10"/>
        <rFont val="宋体"/>
        <family val="3"/>
        <charset val="134"/>
      </rPr>
      <t>受控库</t>
    </r>
  </si>
  <si>
    <r>
      <t>http://172.16.9.106:9001/svn/BILLING_ChinaTelecom_Accounting system 2015NR/</t>
    </r>
    <r>
      <rPr>
        <sz val="10"/>
        <rFont val="宋体"/>
        <family val="3"/>
        <charset val="134"/>
      </rPr>
      <t>发布库</t>
    </r>
  </si>
  <si>
    <t>欠费管理 V9.0.37</t>
  </si>
  <si>
    <t>V9.0.37</t>
  </si>
  <si>
    <t>账务处理 V9.0.3</t>
  </si>
  <si>
    <t>V9.0.3</t>
  </si>
  <si>
    <t>收费管理 V9.0.37</t>
  </si>
  <si>
    <t>信控管理 V9.0.37</t>
  </si>
  <si>
    <t>账务核算管理 V9.0.37</t>
  </si>
  <si>
    <t>生产树_广东电信</t>
  </si>
  <si>
    <t>BILLING-HSS</t>
  </si>
  <si>
    <t>操作运维中心 V1.3.3</t>
  </si>
  <si>
    <t>V1.3.3</t>
  </si>
  <si>
    <t>IMEDI</t>
  </si>
  <si>
    <t>在线计费系统</t>
  </si>
  <si>
    <t>OCS</t>
  </si>
  <si>
    <t>账务处理 V9.0.2</t>
  </si>
  <si>
    <t>V9.0.2</t>
  </si>
  <si>
    <t>信控管理 V9.0.2</t>
  </si>
  <si>
    <t>欠费管理 V9.0.2</t>
  </si>
  <si>
    <t>BILLING技术组件 V1.0.0</t>
  </si>
  <si>
    <t>BTC</t>
  </si>
  <si>
    <t>内存数据库 V4.0.0</t>
  </si>
  <si>
    <t>BILLING通用产品类 V1.0.0</t>
  </si>
  <si>
    <t>BGP</t>
  </si>
  <si>
    <t>收费管理 V9.0.2</t>
  </si>
  <si>
    <t>账务核算管理 V9.0.2</t>
  </si>
  <si>
    <r>
      <t>http://172.16.9.106:9001/svn/BILLING_HLJMob_iNG v3.0.03 2015NR/</t>
    </r>
    <r>
      <rPr>
        <sz val="10"/>
        <rFont val="宋体"/>
        <family val="3"/>
        <charset val="134"/>
      </rPr>
      <t>受控库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源代码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融合计费</t>
    </r>
  </si>
  <si>
    <r>
      <t>http://172.16.9.106:9001/svn/BILLING_HLJMob_iNG v3.0.03 2015NR/</t>
    </r>
    <r>
      <rPr>
        <sz val="10"/>
        <rFont val="宋体"/>
        <family val="3"/>
        <charset val="134"/>
      </rPr>
      <t>产品库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源代码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融合计费</t>
    </r>
  </si>
  <si>
    <t>融合计费 V8.0.1</t>
  </si>
  <si>
    <r>
      <t>http://172.16.9.106:9001/svn/BILLING_HLJMob_iNG v3.0.03 2015NR/</t>
    </r>
    <r>
      <rPr>
        <sz val="10"/>
        <rFont val="宋体"/>
        <family val="3"/>
        <charset val="134"/>
      </rPr>
      <t>受控库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源代码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账务管理</t>
    </r>
  </si>
  <si>
    <r>
      <t>http://172.16.9.106:9001/svn/BILLING_HLJMob_iNG v3.0.03 2015NR/</t>
    </r>
    <r>
      <rPr>
        <sz val="10"/>
        <rFont val="宋体"/>
        <family val="3"/>
        <charset val="134"/>
      </rPr>
      <t>产品库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源代码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账务管理</t>
    </r>
  </si>
  <si>
    <t>http://172.16.9.106:9001/svn/BILLING_HLJMob_iNG v3.0.03 2015NR/开发库/05编码及单元测试/51源代码/账务处理 2015</t>
  </si>
  <si>
    <t>http://172.16.9.106:9001/svn/BILLING_HLJMob_iNG v3.0.03 2015NR/受控库/源代码/帐务处理</t>
  </si>
  <si>
    <t>http://172.16.9.106:9001/svn/BILLING_HLJMob_iNG v3.0.03 2015NR/产品库/源代码/帐务处理</t>
  </si>
  <si>
    <t>生产树_吉林联通</t>
  </si>
  <si>
    <r>
      <t>http://172.16.9.106:9001/svn/BILLING_JLMob_iNG v3.0.03 2015NR/</t>
    </r>
    <r>
      <rPr>
        <sz val="10"/>
        <rFont val="宋体"/>
        <family val="3"/>
        <charset val="134"/>
      </rPr>
      <t>发布区</t>
    </r>
  </si>
  <si>
    <r>
      <t>http://172.16.9.106:9001/svn/BILLING_JLMob_iNG v3.0.03 2015NR/</t>
    </r>
    <r>
      <rPr>
        <sz val="10"/>
        <rFont val="宋体"/>
        <family val="3"/>
        <charset val="134"/>
      </rPr>
      <t>开发区</t>
    </r>
  </si>
  <si>
    <r>
      <t>http://172.16.9.106:9001/svn/BILLING_JLMob_iNG v3.0.03 2015NR/</t>
    </r>
    <r>
      <rPr>
        <sz val="10"/>
        <rFont val="宋体"/>
        <family val="3"/>
        <charset val="134"/>
      </rPr>
      <t>受控区</t>
    </r>
  </si>
  <si>
    <t>内存数据库 V3.0.0</t>
  </si>
  <si>
    <t>欠费管理 V9.5.2</t>
  </si>
  <si>
    <t>V9.5.2</t>
  </si>
  <si>
    <t>账务处理 V9.5.2</t>
  </si>
  <si>
    <t>收费管理 V9.5.2</t>
  </si>
  <si>
    <t>信控管理 V9.5.2</t>
  </si>
  <si>
    <t>账务核算管理 V9.5.2</t>
  </si>
  <si>
    <r>
      <t>http://172.16.9.106:9001/svn/BILLING_SXTelecom_iBSS v1.0.3 2015NR/</t>
    </r>
    <r>
      <rPr>
        <sz val="10"/>
        <rFont val="宋体"/>
        <family val="3"/>
        <charset val="134"/>
      </rPr>
      <t>受控库</t>
    </r>
  </si>
  <si>
    <r>
      <t>http://172.16.9.106:9001/svn/BILLING_SXTelecom_iBSS v1.0.3 2015NR/</t>
    </r>
    <r>
      <rPr>
        <u/>
        <sz val="10"/>
        <color indexed="12"/>
        <rFont val="宋体"/>
        <family val="3"/>
        <charset val="134"/>
      </rPr>
      <t>产品库</t>
    </r>
  </si>
  <si>
    <t>账务核算管理 V10.0.126</t>
  </si>
  <si>
    <t>V10.0.126</t>
  </si>
  <si>
    <r>
      <t>http://172.16.9.106:9001/svn/BILLING_HKUni_iBSS3.0_CRM v1.0.2 2015NR/</t>
    </r>
    <r>
      <rPr>
        <sz val="10"/>
        <rFont val="宋体"/>
        <family val="3"/>
        <charset val="134"/>
      </rPr>
      <t>开发库</t>
    </r>
  </si>
  <si>
    <r>
      <t>http://172.16.9.106:9001/svn/BILLING_HKUni_iBSS3.0_CRM v1.0.2 2015NR/</t>
    </r>
    <r>
      <rPr>
        <sz val="10"/>
        <rFont val="宋体"/>
        <family val="3"/>
        <charset val="134"/>
      </rPr>
      <t>受控库</t>
    </r>
  </si>
  <si>
    <r>
      <t>http://172.16.9.106:9001/svn/BILLING_HKUni_iBSS3.0_CRM v1.0.2 2015NR/</t>
    </r>
    <r>
      <rPr>
        <sz val="10"/>
        <rFont val="宋体"/>
        <family val="3"/>
        <charset val="134"/>
      </rPr>
      <t>产品库</t>
    </r>
  </si>
  <si>
    <t>IEBS</t>
  </si>
  <si>
    <t>V1.0.40</t>
  </si>
  <si>
    <t>http://172.16.9.106:9001/svn/BILLING_SCMob_BOSSmd2015/开发库</t>
  </si>
  <si>
    <t>http://172.16.9.106:9001/svn/Billing/3_账务管理/受控区(四川)</t>
  </si>
  <si>
    <t>http://172.16.9.106:9001/svn/Billing/3_账务管理/发布区</t>
  </si>
  <si>
    <t>http://172.16.9.106:9001/svn/BILLING_SCMob_BOSSmd2015/受控库</t>
  </si>
  <si>
    <t>http://172.16.9.106:9001/svn/BILLING_SCMob_BOSSmd2015/产品库</t>
  </si>
  <si>
    <t>http://172.16.9.106:9001/svn/billing_deal/04编码及单元测试4代码</t>
  </si>
  <si>
    <t>http://172.16.9.106:9001/svn/billing_deal/Product_Release/四川版本</t>
  </si>
  <si>
    <t>http://172.16.9.106:9001/svn/Billing_PD/账务处理系统统一版本</t>
  </si>
  <si>
    <t>http://172.16.9.106:9001/svn/Billing_PD/账务处理发布区</t>
  </si>
  <si>
    <r>
      <t xml:space="preserve">http://172.16.9.106:9001/svn/billing_ocs/1 </t>
    </r>
    <r>
      <rPr>
        <sz val="10"/>
        <rFont val="宋体"/>
        <family val="3"/>
        <charset val="134"/>
      </rPr>
      <t>开发区</t>
    </r>
    <r>
      <rPr>
        <sz val="11"/>
        <color theme="1"/>
        <rFont val="宋体"/>
        <family val="2"/>
        <charset val="134"/>
        <scheme val="minor"/>
      </rPr>
      <t>/OCS3.0</t>
    </r>
  </si>
  <si>
    <r>
      <t xml:space="preserve">http://172.16.9.106:9001/svn/billing_ocs/2 </t>
    </r>
    <r>
      <rPr>
        <sz val="10"/>
        <rFont val="宋体"/>
        <family val="3"/>
        <charset val="134"/>
      </rPr>
      <t>受控区</t>
    </r>
    <r>
      <rPr>
        <sz val="11"/>
        <color theme="1"/>
        <rFont val="宋体"/>
        <family val="2"/>
        <charset val="134"/>
        <scheme val="minor"/>
      </rPr>
      <t>/OCS3.0</t>
    </r>
  </si>
  <si>
    <r>
      <t xml:space="preserve">http://172.16.9.106:9001/svn/billing_ocs/3 </t>
    </r>
    <r>
      <rPr>
        <sz val="10"/>
        <rFont val="宋体"/>
        <family val="3"/>
        <charset val="134"/>
      </rPr>
      <t>版本发布</t>
    </r>
    <r>
      <rPr>
        <sz val="11"/>
        <color theme="1"/>
        <rFont val="宋体"/>
        <family val="2"/>
        <charset val="134"/>
        <scheme val="minor"/>
      </rPr>
      <t>/OCS3.0</t>
    </r>
  </si>
  <si>
    <t>http://172.16.9.106:9001/svn/billing_ocs/1 开发区/OCS3.0</t>
  </si>
  <si>
    <t>编写的shell</t>
  </si>
  <si>
    <t>http://172.16.9.106:9001/svn/BILLING_XJUni_iBSS v4.0.02 2015NR/开发库</t>
  </si>
  <si>
    <t>http://172.16.9.106:9001/svn/BILLING_XJUni_iBSS v4.0.02 2015NR/受控库</t>
  </si>
  <si>
    <t>http://172.16.9.106:9001/svn/BILLING_XJUni_iBSS v4.0.02 2015NR/发布库</t>
  </si>
  <si>
    <t>http://172.16.9.106:9001/svn/BILLING_aisidiMNVO_ASD%20Resell%20BOSS%20v1.0/开发库</t>
  </si>
  <si>
    <t>http://172.16.9.106:9001/svn/BILLING_aisidiMNVO_ASD%20Resell%20BOSS%20v1.0/受控库</t>
  </si>
  <si>
    <r>
      <t>http://172.16.9.106:9001/svn/BILLING_aisidiMNVO_ASD%20Resell%20BOSS%20v1.0/</t>
    </r>
    <r>
      <rPr>
        <sz val="10"/>
        <rFont val="Arial"/>
        <family val="2"/>
      </rPr>
      <t>发布库</t>
    </r>
  </si>
  <si>
    <t>http://172.16.9.106:9001/svn/BILLING_aisidiMNVO_ASD%20Resell%20BOSS%20v1.0/发布库</t>
  </si>
  <si>
    <t>http://172.16.9.106:9001/svn/BILLING_TYKGMNVO_Resell BOSS v1.0/开发库</t>
  </si>
  <si>
    <t>http://172.16.9.106:9001/svn/BILLING_TYKGMNVO_Resell BOSS v1.0/受控库</t>
  </si>
  <si>
    <t>http://172.16.9.106:9001/svn/BILLING_TYKGMNVO_Resell BOSS v1.0/发布库</t>
  </si>
  <si>
    <t>Y</t>
    <phoneticPr fontId="2" type="noConversion"/>
  </si>
  <si>
    <t>N</t>
    <phoneticPr fontId="2" type="noConversion"/>
  </si>
  <si>
    <t>亚信产品</t>
  </si>
  <si>
    <t>是</t>
    <phoneticPr fontId="3" type="noConversion"/>
  </si>
  <si>
    <t>服务开通 V1.0.1</t>
  </si>
  <si>
    <t>已下线</t>
  </si>
  <si>
    <t>市场营销 V1.1.37</t>
  </si>
  <si>
    <t>iMMS</t>
  </si>
  <si>
    <t>V1.1.37</t>
  </si>
  <si>
    <t>ftp</t>
  </si>
  <si>
    <t>http://172.16.9.156:9001/svn/CRMPD_MSP/MARKET/中国电信/TEL_MARKET/tele_market</t>
  </si>
  <si>
    <t>服务激活 V2.0.0</t>
  </si>
  <si>
    <t>iSAP</t>
  </si>
  <si>
    <t>172.21.1.26/crmpdpp/hcai/Eai/plugin/b</t>
  </si>
  <si>
    <t>http://172.16.9.106:9001/svn/HCAI/Eai/plugin/b/ah</t>
  </si>
  <si>
    <t>应用集成平台 V1.0.0</t>
  </si>
  <si>
    <t>iHCAI</t>
  </si>
  <si>
    <t>J2EE构件框架 V2.0.0</t>
  </si>
  <si>
    <t>iJCF</t>
  </si>
  <si>
    <t>否</t>
    <phoneticPr fontId="2" type="noConversion"/>
  </si>
  <si>
    <t>BOSS订购通 V2.0.0</t>
  </si>
  <si>
    <t>iBBOS</t>
  </si>
  <si>
    <t>BOSS金融通 V1.0.0</t>
  </si>
  <si>
    <t>iBFUA V1.0.0</t>
  </si>
  <si>
    <t>http://172.16.9.106:9001/svn/HCAI/Eai/</t>
  </si>
  <si>
    <t>ftpexe.sh</t>
  </si>
  <si>
    <t>http://172.16.9.106:9001/svn/HCAI/Eai/plugin/u/ah/</t>
  </si>
  <si>
    <t>用户界面框架 V3.0.0</t>
  </si>
  <si>
    <t>iUIF</t>
  </si>
  <si>
    <t>集客应只有销售商机管理</t>
    <phoneticPr fontId="2" type="noConversion"/>
  </si>
  <si>
    <t>http://172.16.9.106:9001/svn/HCAI/Eai/plugin/b/wh</t>
  </si>
  <si>
    <t>构件服务框架 V3.0.0</t>
  </si>
  <si>
    <t>iCSF</t>
  </si>
  <si>
    <t>(废弃)Web应用开发平台 V4.0.0</t>
  </si>
  <si>
    <t>SWADP</t>
  </si>
  <si>
    <t>ESOP</t>
    <phoneticPr fontId="2" type="noConversion"/>
  </si>
  <si>
    <t>应用集成平台 V1.0.0</t>
    <phoneticPr fontId="2" type="noConversion"/>
  </si>
  <si>
    <t>http://172.16.9.106:9001/svn/CRMPD_iInform V1.0.0_CRMPD/</t>
  </si>
  <si>
    <t>应用集成平台 V1.0.0</t>
    <phoneticPr fontId="2" type="noConversion"/>
  </si>
  <si>
    <t>销售管理 V2.0.14</t>
  </si>
  <si>
    <t>iSMS</t>
  </si>
  <si>
    <t>V2.0.14</t>
  </si>
  <si>
    <t>synergy</t>
  </si>
  <si>
    <t>http://172.16.9.106:9001/svn/CRMPD_MSP/SALE/</t>
  </si>
  <si>
    <t>客户问题管理 V3.0.0</t>
  </si>
  <si>
    <t>iURMS</t>
  </si>
  <si>
    <t>http://172.16.9.106:9001/svn/CRMPD_CCP/CCMS/ITILUnify</t>
  </si>
  <si>
    <t>运营基础平台 V5.5.1</t>
  </si>
  <si>
    <t>iOBDS</t>
  </si>
  <si>
    <t>http://172.16.9.156:9001/svn/CRM_CMI_CRMPRODUCT_DEVELOPMENT/CRM_CMI_CRMPRODUCT_DEVELOPMENT/4代码/源代码/产品研发工作区</t>
  </si>
  <si>
    <t>市场营销 V3.0.124</t>
  </si>
  <si>
    <t>V3.0.124</t>
  </si>
  <si>
    <t>http://172.16.9.106:9001/svn/CRM_ST_Mob_iMSMS/04编码及单元测试/4代码/源代码/工作区/市场营销/crm_market</t>
  </si>
  <si>
    <t>客户资料管理 V5.5.1</t>
  </si>
  <si>
    <t>ICIMS</t>
  </si>
  <si>
    <t>电话经理OP V1.0.1</t>
  </si>
  <si>
    <t>iTMSOP</t>
  </si>
  <si>
    <t>http://172.16.9.106:9001/svn/CRMPD/cssNGCRM</t>
  </si>
  <si>
    <t>省分一级系统 V2.0.1</t>
  </si>
  <si>
    <t>iOBOSS</t>
  </si>
  <si>
    <t>http://172.16.9.106:9001/svn/CRMPD_AIP_CODE/One-BOSS/4代码/源代码/工作区/ah</t>
  </si>
  <si>
    <t>客服OP V1.2.0</t>
    <phoneticPr fontId="2" type="noConversion"/>
  </si>
  <si>
    <t>iCCSOP</t>
  </si>
  <si>
    <t>V1.2.0</t>
  </si>
  <si>
    <t>公告便签信息管理系统 V1.2.0</t>
    <phoneticPr fontId="2" type="noConversion"/>
  </si>
  <si>
    <t>iBNIMS</t>
  </si>
  <si>
    <t>http://172.16.9.106:9001/svn/CRMPD/cssNotices</t>
  </si>
  <si>
    <t>消息中间件 V1.0.0</t>
  </si>
  <si>
    <t>iDMM</t>
  </si>
  <si>
    <t>策略控制管理 V1.0.0</t>
  </si>
  <si>
    <t>SCM</t>
  </si>
  <si>
    <t>http://172.16.9.106:9001/svn/TMD_SPTO_FullTrade V1.0.0/开发库/</t>
  </si>
  <si>
    <t>http://172.16.9.106:9001/svn/HCAI</t>
  </si>
  <si>
    <t>shell脚本</t>
  </si>
  <si>
    <t>http://172.16.9.106:9001/svn/HCAI/Eai/plugin/t/bj/code</t>
  </si>
  <si>
    <t>运营基础平台 V2.0.37</t>
  </si>
  <si>
    <t>V2.0.37</t>
  </si>
  <si>
    <t>客户资料管理 V1.0.367</t>
  </si>
  <si>
    <t>用户未真正使用</t>
    <phoneticPr fontId="2" type="noConversion"/>
  </si>
  <si>
    <t>业务网关</t>
    <phoneticPr fontId="2" type="noConversion"/>
  </si>
  <si>
    <t>SGW</t>
  </si>
  <si>
    <t>运营支撑系统</t>
  </si>
  <si>
    <t>OSS</t>
  </si>
  <si>
    <t>http://172.16.9.106:9001/svn/HCAI/Eai/plugin/b/gz</t>
  </si>
  <si>
    <t>生产树_河北电信</t>
  </si>
  <si>
    <t>河北</t>
  </si>
  <si>
    <t>业务网关</t>
  </si>
  <si>
    <t>业务网关 V1.0.3</t>
  </si>
  <si>
    <t>svn</t>
  </si>
  <si>
    <t>http://172.16.9.106:9001/svn/HCAI/sgw/code</t>
  </si>
  <si>
    <t>局方自己写的程序</t>
  </si>
  <si>
    <t>172.21.1.36/webmkt/applications/mktweb/</t>
  </si>
  <si>
    <t>http://172.16.9.106:9001/svn/CRMPD_CCP/CCMS/urms_hlj</t>
  </si>
  <si>
    <t>172.21.0.33/webmkt/applications/mktweb/</t>
  </si>
  <si>
    <t>Shell脚本</t>
  </si>
  <si>
    <t>http://172.16.9.106:9001/svn/CRMPD_AIP_CODE/One-BOSS/4代码/源代码/工作区/hlj</t>
  </si>
  <si>
    <t>http://172.16.9.106:9001/svn/CRMPD_AIP_CODE/One-BOSS/4代码/源代码/受控区</t>
  </si>
  <si>
    <t>http://172.16.9.106:9001/svn/CRMPD_AIP_CODE/One-BOSS/4代码/源代码/发布区</t>
  </si>
  <si>
    <t>客服OP V1.2.0</t>
  </si>
  <si>
    <t>公告便签信息管理系统 V1.2.0</t>
  </si>
  <si>
    <t>http://172.16.9.106:9001/svn/HCAI/Eai</t>
  </si>
  <si>
    <t>服务质量管理系统 V1.2.0</t>
  </si>
  <si>
    <t>iQoSMS</t>
  </si>
  <si>
    <t>http://172.16.9.106:9001/svn/CRMPD/trunk/hlj/DefaultWebApp/npage/callbosspage/checkWork</t>
  </si>
  <si>
    <t>客户问题预处理系统 V1.0.0</t>
  </si>
  <si>
    <t>CSPS</t>
  </si>
  <si>
    <t>http://172.16.9.106:9001/svn/CRMPD_CCP/CCMS/hbworkflow</t>
  </si>
  <si>
    <t>统一维护操作平台 V1.0.0</t>
  </si>
  <si>
    <t>UMOP</t>
  </si>
  <si>
    <t>http://172.16.9.156:9001/svn/peb_pd/维护平台</t>
  </si>
  <si>
    <t>http://172.16.9.156:9001/svn/iesb</t>
  </si>
  <si>
    <t>http://172.16.9.106:9001/svn/CRMPD_MSP/MARKET/中国电信/TEL_MARKET_JL/代码/</t>
  </si>
  <si>
    <t>http://172.16.9.106:9001/svn/CRMPD_MSP/SALE/中国移动/JL_SALES/</t>
  </si>
  <si>
    <t>市场营销 V1.8.13</t>
  </si>
  <si>
    <t>V1.8.13</t>
  </si>
  <si>
    <t>http://172.16.9.106:9001/svn/CRMPD_MSP/MARKET/中国移动/JL_MARKET/</t>
  </si>
  <si>
    <t>http://172.16.9.106:9001/svn/CRMPD_CCP/CCMS/urms_jl/</t>
  </si>
  <si>
    <t>电话经理OP V2.0.1</t>
  </si>
  <si>
    <t>http://172.16.9.106:9001/svn/CRMPD/pms/2.0/PmsWebApp/</t>
  </si>
  <si>
    <t>http://172.16.9.106:9001/svn/CRMPD_AIP_CODE/One-BOSS</t>
  </si>
  <si>
    <t>排班管理平台 V2.0.0</t>
  </si>
  <si>
    <t>CC_WFMS</t>
  </si>
  <si>
    <t>http://172.16.9.106:9001/svn/CRMPD/wfmsApp_yy/wfmsApp/</t>
  </si>
  <si>
    <t>客服OP V1.1.1</t>
  </si>
  <si>
    <t>http://172.16.9.106:9001/svn/CRMPD/iccweb/</t>
  </si>
  <si>
    <t>http://172.16.9.106:9001/svn/CRMPD/noticeJLPd/</t>
  </si>
  <si>
    <t>http://172.16.9.106:9001/svn/HCAI/Eai/plugin/u/</t>
  </si>
  <si>
    <t>销售管理 V1.0.2</t>
  </si>
  <si>
    <t>http://172.16.9.106:9001/svn/CRMPD_MSP/SALE/中国联通/iSMS/项目管理/联通总部集客</t>
  </si>
  <si>
    <t>BOSS订购通 V2.0.0</t>
    <phoneticPr fontId="2" type="noConversion"/>
  </si>
  <si>
    <t>http://172.16.9.106:9001/svn/HCAI/Eai/plugin/b/nmg</t>
  </si>
  <si>
    <t>http://172.16.9.106:9001/svn/HCAI/Eai/plugin/b/sd</t>
  </si>
  <si>
    <t>http://172.16.9.106:9001/svn/HCAI/Eai/plugin/u/sd/</t>
  </si>
  <si>
    <t>UIP平台(北六版本) V1.0.0</t>
    <phoneticPr fontId="2" type="noConversion"/>
  </si>
  <si>
    <t>UIP</t>
  </si>
  <si>
    <t>http://172.21.0.36:21087/sdpredeal</t>
  </si>
  <si>
    <t>销售管理 V3.0.37</t>
  </si>
  <si>
    <t>V3.0.37</t>
  </si>
  <si>
    <t>http://172.16.9.106:9001/svn/CRMPD_MSP/SALE/中国电信/山西电信/系统源码/crm_sale/</t>
  </si>
  <si>
    <t>客户资料管理 V1.0.367</t>
    <phoneticPr fontId="2" type="noConversion"/>
  </si>
  <si>
    <t>http://172.16.9.106:9001/svn/CRM_TPD_CODE_REPO/develop/crm-web/crm-web-sx</t>
  </si>
  <si>
    <t>运营基础平台 V2.0.37</t>
    <phoneticPr fontId="2" type="noConversion"/>
  </si>
  <si>
    <t>http://172.16.9.106:9001/svn/CRMPD_MSP/MARKET/中国电信/TEL_MARKET/tele_market</t>
  </si>
  <si>
    <t>http://172.16.9.106:9001/svn/HCAI/sx_inter</t>
  </si>
  <si>
    <t>http://172.16.9.106:9001/svn/HCAI/sgw/code/sgw_web</t>
  </si>
  <si>
    <t>http://172.16.9.106:9001/svn/HCAI/sgw/code/sgwinst/</t>
  </si>
  <si>
    <t>(废弃)构件管理工具 V3.0.0</t>
  </si>
  <si>
    <t>iCMT</t>
  </si>
  <si>
    <t>非公司产品</t>
    <phoneticPr fontId="2" type="noConversion"/>
  </si>
  <si>
    <t>v3.5Proj.jar(版本同步.3)</t>
  </si>
  <si>
    <t>安徽移动分支提供</t>
  </si>
  <si>
    <t>http://172.16.9.156:9001/svn/CRM_CMI_CRMPRODUCT_DEVELOPMENT/CRM_CMI_CRMPRODUCT_DEVELOPMENT/4代码/源代码/受控区(山西)</t>
  </si>
  <si>
    <t>http://172.16.9.156:9001/svn/CRM_CMI_CRMPRODUCT_DEVELOPMENT/CRM_CMI_CRMPRODUCT_DEVELOPMENT/4代码/源代码/发布区(山西)</t>
  </si>
  <si>
    <t>公共</t>
  </si>
  <si>
    <t>接口</t>
  </si>
  <si>
    <t>用户界面框架 V2.0.0</t>
  </si>
  <si>
    <t>http://172.16.9.106:9001/svn/CRMPD</t>
  </si>
  <si>
    <t>http://172.16.9.106:9001/svn/CRMPD/发布区</t>
  </si>
  <si>
    <t>客服</t>
  </si>
  <si>
    <t>非公司产品</t>
  </si>
  <si>
    <t>市场营销</t>
  </si>
  <si>
    <t>客户资料</t>
  </si>
  <si>
    <t>一级BOSS</t>
  </si>
  <si>
    <t>公告便签信息管理系统 V2.0.0</t>
  </si>
  <si>
    <t>http://172.16.9.106:9001/svn/HCAI/Eai/plugin/b/sc</t>
  </si>
  <si>
    <t>http://172.16.9.106:9001/svn/HCAI/Eai/plugin/b/sc</t>
    <phoneticPr fontId="2" type="noConversion"/>
  </si>
  <si>
    <t>http://172.16.9.156:9001/svn/CRM_CMI_CRMPRODUCT_DEVELOPMENT/CRM_CMI_CRMPRODUCT_DEVELOPMENT</t>
  </si>
  <si>
    <t>http://172.16.9.106:9001/svn/HCAI/csf/csf_sc</t>
  </si>
  <si>
    <t>http://172.16.9.106:9001/svn/CRMPD_MSP/SALE/%E4%B8%AD%E5%9B%BD%E7%A7%BB%E5%8A%A8/SALES_INTEGRATION_V1.0/crm_sale_integratinon_v1.0</t>
  </si>
  <si>
    <t>http://172.16.9.106:9001/svn/CRMPD_MSP/MARKET/中国移动/SC_MOB_MARKET/营销前台/crm_market</t>
  </si>
  <si>
    <t>http://172.16.9.106:9001/svn/CRMPD_CCP/01客服应用/电话经理OP/四川移动</t>
  </si>
  <si>
    <t>http://172.16.9.106:9001/svn/HCAI/Eai/plugin/u/xj/</t>
  </si>
  <si>
    <t>统一认证平台 V1.0.1237</t>
  </si>
  <si>
    <t>UAP</t>
  </si>
  <si>
    <t>V1.0.1237</t>
  </si>
  <si>
    <t>http://172.16.9.106:9001/svn/CRMPD_OBIM/UNIONAUTH</t>
  </si>
  <si>
    <t>http://172.16.9.106:9001/svn/HCAI/Eai/DataSynchronous/北京爱施德增量同步程序（python版）</t>
  </si>
  <si>
    <t>http://172.16.9.106:9001/svn/CRM_TPD_CODE_REPO/develop/crm-web/crm-web-asd</t>
  </si>
  <si>
    <t>http://172.16.9.106:9001/svn/HCAI/Eai/DataSynchronous/北京爱施德增量同步程序（python版）/code</t>
  </si>
  <si>
    <t>svn://172.21.48.165/WFMS/wfmsApp_CQ</t>
  </si>
  <si>
    <t>不是我们公司的吧，是的话那也是随其他产品在测试环境上测，无需独立测试</t>
    <phoneticPr fontId="2" type="noConversion"/>
  </si>
  <si>
    <t>客户关系管理系统</t>
    <phoneticPr fontId="2" type="noConversion"/>
  </si>
  <si>
    <t>用户界面框架 V3.0.0</t>
    <phoneticPr fontId="2" type="noConversion"/>
  </si>
  <si>
    <t>N</t>
    <phoneticPr fontId="2" type="noConversion"/>
  </si>
  <si>
    <t>Y</t>
    <phoneticPr fontId="2" type="noConversion"/>
  </si>
  <si>
    <t>该分支无新需求和维护项目</t>
    <phoneticPr fontId="2" type="noConversion"/>
  </si>
  <si>
    <t>N</t>
    <phoneticPr fontId="2" type="noConversion"/>
  </si>
  <si>
    <t>生产树_江苏广电</t>
    <phoneticPr fontId="2" type="noConversion"/>
  </si>
  <si>
    <t>该分支14年验收结算，后续没有新需求和维护项目</t>
    <phoneticPr fontId="2" type="noConversion"/>
  </si>
  <si>
    <t>生产树_数字电影局广电</t>
    <phoneticPr fontId="2" type="noConversion"/>
  </si>
  <si>
    <t>项目还在开发阶段，尚未上线，待有新需求和维护后再行上报</t>
    <phoneticPr fontId="2" type="noConversion"/>
  </si>
  <si>
    <t>N</t>
    <phoneticPr fontId="2" type="noConversion"/>
  </si>
  <si>
    <t>应用集成平台 V1.0.0</t>
    <phoneticPr fontId="2" type="noConversion"/>
  </si>
  <si>
    <t>服务激活 V2.0.0</t>
    <phoneticPr fontId="2" type="noConversion"/>
  </si>
  <si>
    <t>集客订单处理 V2.0.2</t>
    <phoneticPr fontId="2" type="noConversion"/>
  </si>
  <si>
    <t>订单处理 V1.0.2</t>
    <phoneticPr fontId="2" type="noConversion"/>
  </si>
  <si>
    <t>集客订单处理 V2.0.2</t>
    <phoneticPr fontId="2" type="noConversion"/>
  </si>
  <si>
    <t>宽带认证系统 V1.0.0</t>
    <phoneticPr fontId="2" type="noConversion"/>
  </si>
  <si>
    <t>不负责发布</t>
    <phoneticPr fontId="2" type="noConversion"/>
  </si>
  <si>
    <t>分支名称</t>
    <phoneticPr fontId="2" type="noConversion"/>
  </si>
  <si>
    <t>移动应用开发运营管理平台 V2.0.0</t>
  </si>
  <si>
    <t>MWDP</t>
  </si>
  <si>
    <t>http://172.16.9.106:9001/svn/AC_M_DataPool</t>
    <phoneticPr fontId="3" type="noConversion"/>
  </si>
  <si>
    <t>易体验 V3.0.0</t>
  </si>
  <si>
    <t>i-interface</t>
  </si>
  <si>
    <t>http://172.16.9.106:9001/svn/AC_RDC_MT-DForm V1.0.0_AC_RDC/</t>
    <phoneticPr fontId="3" type="noConversion"/>
  </si>
  <si>
    <t>移动应用开发运营管理平台 V3.0.0</t>
  </si>
  <si>
    <t>分布式数据库系统 V3.0.0</t>
  </si>
  <si>
    <t>iDDBS</t>
  </si>
  <si>
    <t>http://172.16.9.106:9001/svn/ac_shanxi/iDDBS/trunk</t>
    <phoneticPr fontId="3" type="noConversion"/>
  </si>
  <si>
    <t>大数据日志分析平台 V1.0.0</t>
  </si>
  <si>
    <t>EagleEye</t>
  </si>
  <si>
    <t>业务流程管理平台 V3.0.0</t>
  </si>
  <si>
    <t>iBPMV</t>
  </si>
  <si>
    <t>http://172.16.9.106:9001/svn/AC_BPM/branches/4.0_pre</t>
    <phoneticPr fontId="3" type="noConversion"/>
  </si>
  <si>
    <t>大数据基础平台 V2.0.0</t>
  </si>
  <si>
    <t>E3BASE</t>
  </si>
  <si>
    <t>http://172.16.9.106:9001/svn/ac_shanxi/E3base</t>
    <phoneticPr fontId="3" type="noConversion"/>
  </si>
  <si>
    <t>生产树_广东联通</t>
  </si>
  <si>
    <t>网格化营销系统</t>
  </si>
  <si>
    <t>渠道管理运营平台</t>
  </si>
  <si>
    <t>CMOP</t>
  </si>
  <si>
    <t>业务规则引擎 V1.0.0</t>
  </si>
  <si>
    <t>bre</t>
  </si>
  <si>
    <t>http://172.16.9.106:9001/svn/ac_shanxi/iBRMS/trunk/CRM6.0-Agent/ibre-agent</t>
    <phoneticPr fontId="3" type="noConversion"/>
  </si>
  <si>
    <t>生产树_江苏移动</t>
  </si>
  <si>
    <t>MAS系统</t>
  </si>
  <si>
    <t>MAS</t>
  </si>
  <si>
    <t>经营分析系统</t>
  </si>
  <si>
    <t>BAS</t>
  </si>
  <si>
    <t>动态表单开发平台 V1.0.0</t>
  </si>
  <si>
    <t>Dform</t>
  </si>
  <si>
    <t>生产树_思特奇门户</t>
  </si>
  <si>
    <t>EIP</t>
  </si>
  <si>
    <t>易体验 V2.0.0</t>
  </si>
  <si>
    <t>i-interfaceV2.0</t>
  </si>
  <si>
    <t>分布式文件系统 V2.0.0</t>
  </si>
  <si>
    <t>IDFS</t>
  </si>
  <si>
    <t>分布式缓存 V1.0.0</t>
  </si>
  <si>
    <t>IDCS</t>
  </si>
  <si>
    <t>分布式调度系统 V1.0.0</t>
  </si>
  <si>
    <t>iDSS</t>
  </si>
  <si>
    <t>http://172.16.9.156:9001/svn/peb_pd/开发区/渠道管理</t>
  </si>
  <si>
    <t>http://172.16.9.156:9001/svn/peb_pd/受控区/渠道管理</t>
  </si>
  <si>
    <t>http://172.16.9.156:9001/svn/peb_pd/发布区/渠道管理</t>
  </si>
  <si>
    <t>渠道管理 V4.0.1</t>
    <phoneticPr fontId="2" type="noConversion"/>
  </si>
  <si>
    <t>ftp，sh</t>
  </si>
  <si>
    <t>FTP</t>
    <phoneticPr fontId="2" type="noConversion"/>
  </si>
  <si>
    <t>http://172.16.9.156:9001/svn/peb_pd/开发区/渠道直供平台</t>
  </si>
  <si>
    <t>http://172.16.9.156:9001/svn/peb_pd/受控区/渠道直供平台</t>
  </si>
  <si>
    <t>http://172.16.9.156:9001/svn/peb_pd/发布区/渠道直供平台</t>
  </si>
  <si>
    <t>代理商酬金 V5.0.0</t>
    <phoneticPr fontId="2" type="noConversion"/>
  </si>
  <si>
    <t>UE编辑器、ftp客户端</t>
    <phoneticPr fontId="2" type="noConversion"/>
  </si>
  <si>
    <t>jenkins</t>
  </si>
  <si>
    <t>http://172.16.9.156:9001/svn/peb_pd/开发区/渠道网格服务平台</t>
  </si>
  <si>
    <t>http://172.16.9.156:9001/svn/peb_pd/受控区/渠道网格服务平台</t>
  </si>
  <si>
    <t>http://172.16.9.156:9001/svn/peb_pd/发布区/渠道网格服务平台</t>
  </si>
  <si>
    <t>无该产品</t>
    <phoneticPr fontId="2" type="noConversion"/>
  </si>
  <si>
    <t>FlashFX</t>
    <phoneticPr fontId="2" type="noConversion"/>
  </si>
  <si>
    <t>UE,FTP</t>
    <phoneticPr fontId="2" type="noConversion"/>
  </si>
  <si>
    <t>UE,FTP,SHELL统一服务上线脚本</t>
    <phoneticPr fontId="2" type="noConversion"/>
  </si>
  <si>
    <t>ftp</t>
    <phoneticPr fontId="2" type="noConversion"/>
  </si>
  <si>
    <t>FTP工具</t>
  </si>
  <si>
    <t>是</t>
    <phoneticPr fontId="2" type="noConversion"/>
  </si>
  <si>
    <t>jenkins</t>
    <phoneticPr fontId="2" type="noConversion"/>
  </si>
  <si>
    <t>http://172.16.9.106:9001/svn/basd/mrt/mrt_2.2.2_ah/开发区</t>
    <phoneticPr fontId="2" type="noConversion"/>
  </si>
  <si>
    <t>http://172.16.9.106:9001/svn/basd/mrt/mrt_2.2.2_ah/受控区</t>
    <phoneticPr fontId="2" type="noConversion"/>
  </si>
  <si>
    <t>http://172.16.9.106:9001/svn/basd/mrt/mrt_2.2.2_ah/发布区</t>
    <phoneticPr fontId="2" type="noConversion"/>
  </si>
  <si>
    <t>订单处理 V1.0.2</t>
    <phoneticPr fontId="2" type="noConversion"/>
  </si>
  <si>
    <t>备注</t>
    <phoneticPr fontId="2" type="noConversion"/>
  </si>
  <si>
    <t>客户关系管理系统</t>
    <phoneticPr fontId="2" type="noConversion"/>
  </si>
  <si>
    <t>渠道管理 V3.0.2</t>
    <phoneticPr fontId="2" type="noConversion"/>
  </si>
  <si>
    <t>N</t>
    <phoneticPr fontId="2" type="noConversion"/>
  </si>
  <si>
    <t>ftp</t>
    <phoneticPr fontId="2" type="noConversion"/>
  </si>
  <si>
    <t>SVN</t>
    <phoneticPr fontId="2" type="noConversion"/>
  </si>
  <si>
    <t>发布工具</t>
  </si>
  <si>
    <t>http://172.16.9.156:9001/svn/CRM_CMI_CRMPRODUCT_DEVELOPMENT/CRM_CMI_CRMPRODUCT_DEVELOPMENT/4代码/源代码/</t>
  </si>
  <si>
    <t>http://172.16.9.106:9001/svn/CRM_CMI_CQMob_ESOP 2.5/开发库</t>
  </si>
  <si>
    <t>http://172.16.9.106:9001/svn/CRM_CMI_CQMob_ESOP 2.5/受控库</t>
  </si>
  <si>
    <t>http://172.16.9.106:9001/svn/CRM_CMI_CQMob_ESOP 2.5/产品库</t>
  </si>
  <si>
    <t>http://172.16.9.156:9001/svn/CRM_CMI_CRMPRODUCT_DEVELOPMENT/CRM_CMI_CRMPRODUCT_DEVELOPMENT/4代码/源代码</t>
  </si>
  <si>
    <t>http://172.16.9.106:9001/svn/CRM_CMI_SCMob_iCRM v5.7/04编码及单元测试/4代码/源代码/服务开通/</t>
  </si>
  <si>
    <t>智能终端CRM V5.5.1</t>
  </si>
  <si>
    <t xml:space="preserve">http://172.16.9.156:9001/svn/CRM_CMI_CRMPRODUCT_DEVELOPMENT/CRM_CMI_CRMPRODUCT_DEVELOPMENT/4代码/源代码/ </t>
  </si>
  <si>
    <t>http://172.16.9.156:9001/svn/CRM_CMI_CRMPRODUCT_DEVELOPMENT/CRM_CMI_CRMPRODUCT_DEVELOPMENT/4代码/源代码/受控区(四川)</t>
  </si>
  <si>
    <t>http://172.16.9.156:9001/svn/CRM_CMI_CRMPRODUCT_DEVELOPMENT/CRM_CMI_CRMPRODUCT_DEVELOPMENT/4代码/源代码/发布区(四川)</t>
  </si>
  <si>
    <t>VersionSyn</t>
  </si>
  <si>
    <t>否</t>
    <phoneticPr fontId="3" type="noConversion"/>
  </si>
  <si>
    <r>
      <t>http://172.16.9.106:9001/svn/BILLING_AHUni_iBSS v3.0.01 2015NR/</t>
    </r>
    <r>
      <rPr>
        <u/>
        <sz val="10"/>
        <color indexed="12"/>
        <rFont val="宋体"/>
        <family val="3"/>
        <charset val="134"/>
      </rPr>
      <t>开发库</t>
    </r>
    <phoneticPr fontId="3" type="noConversion"/>
  </si>
  <si>
    <r>
      <rPr>
        <sz val="10"/>
        <rFont val="宋体"/>
        <family val="3"/>
        <charset val="134"/>
      </rPr>
      <t>综合采集预处理</t>
    </r>
    <r>
      <rPr>
        <sz val="11"/>
        <color theme="1"/>
        <rFont val="宋体"/>
        <family val="2"/>
        <charset val="134"/>
        <scheme val="minor"/>
      </rPr>
      <t xml:space="preserve"> V9.5.0</t>
    </r>
    <phoneticPr fontId="3" type="noConversion"/>
  </si>
  <si>
    <t>V9.5.0</t>
    <phoneticPr fontId="3" type="noConversion"/>
  </si>
  <si>
    <t>是</t>
    <phoneticPr fontId="3" type="noConversion"/>
  </si>
  <si>
    <r>
      <t>bin</t>
    </r>
    <r>
      <rPr>
        <sz val="10"/>
        <rFont val="宋体"/>
        <family val="3"/>
        <charset val="134"/>
      </rPr>
      <t xml:space="preserve">发布：
</t>
    </r>
    <r>
      <rPr>
        <sz val="11"/>
        <color theme="1"/>
        <rFont val="宋体"/>
        <family val="2"/>
        <charset val="134"/>
        <scheme val="minor"/>
      </rPr>
      <t>130.30.15.44/ibss1/ahbss/run/shell/panguang/upfile.sh
130.30.15.44/ibss1/ahbss/run/shell/panguang/upfile_163.sh
130.30.15.44/ibss1/ahbss/run/shell/panguang/loadServiceNew_Billing
130.30.15.44/ibss1/ahbss/run/shell/panguang/loadServiceInterface_Billing
130.30.15.44/ibss1/ahbss/run/shell/panguang/loadServiceIesb_Billing
jsp</t>
    </r>
    <r>
      <rPr>
        <sz val="10"/>
        <rFont val="宋体"/>
        <family val="3"/>
        <charset val="134"/>
      </rPr>
      <t xml:space="preserve">发布：
</t>
    </r>
    <r>
      <rPr>
        <sz val="11"/>
        <color theme="1"/>
        <rFont val="宋体"/>
        <family val="2"/>
        <charset val="134"/>
        <scheme val="minor"/>
      </rPr>
      <t>130.30.15.58/ibss/shell/panguang/upfile.sh
130.30.15.58/ibss/shell/panguang/ftpfile_WEB.sh</t>
    </r>
    <phoneticPr fontId="3" type="noConversion"/>
  </si>
  <si>
    <t>否</t>
    <phoneticPr fontId="3" type="noConversion"/>
  </si>
  <si>
    <r>
      <t xml:space="preserve">http://172.16.9.106:9001/svn/billing_ocs/1 </t>
    </r>
    <r>
      <rPr>
        <sz val="10"/>
        <rFont val="宋体"/>
        <family val="3"/>
        <charset val="134"/>
      </rPr>
      <t>开发区</t>
    </r>
    <r>
      <rPr>
        <sz val="10"/>
        <rFont val="Arial"/>
        <family val="2"/>
      </rPr>
      <t>/OCS2.5</t>
    </r>
    <phoneticPr fontId="3" type="noConversion"/>
  </si>
  <si>
    <r>
      <t xml:space="preserve">http://172.16.9.106:9001/svn/billing_ocs/2 </t>
    </r>
    <r>
      <rPr>
        <sz val="10"/>
        <rFont val="宋体"/>
        <family val="3"/>
        <charset val="134"/>
      </rPr>
      <t>受控区</t>
    </r>
    <r>
      <rPr>
        <sz val="10"/>
        <rFont val="Arial"/>
        <family val="2"/>
      </rPr>
      <t>/OCS2.5</t>
    </r>
    <phoneticPr fontId="3" type="noConversion"/>
  </si>
  <si>
    <r>
      <t xml:space="preserve">http://172.16.9.106:9001/svn/billing_ocs/3 </t>
    </r>
    <r>
      <rPr>
        <sz val="10"/>
        <rFont val="宋体"/>
        <family val="3"/>
        <charset val="134"/>
      </rPr>
      <t>版本发布</t>
    </r>
    <r>
      <rPr>
        <sz val="10"/>
        <rFont val="Arial"/>
        <family val="2"/>
      </rPr>
      <t>/OCS2.5</t>
    </r>
    <phoneticPr fontId="3" type="noConversion"/>
  </si>
  <si>
    <t>是</t>
    <phoneticPr fontId="3" type="noConversion"/>
  </si>
  <si>
    <r>
      <rPr>
        <sz val="10"/>
        <rFont val="宋体"/>
        <family val="3"/>
        <charset val="134"/>
      </rPr>
      <t>融合计费</t>
    </r>
    <r>
      <rPr>
        <sz val="11"/>
        <color theme="1"/>
        <rFont val="宋体"/>
        <family val="2"/>
        <charset val="134"/>
        <scheme val="minor"/>
      </rPr>
      <t xml:space="preserve"> V10.0.1267</t>
    </r>
    <phoneticPr fontId="3" type="noConversion"/>
  </si>
  <si>
    <r>
      <rPr>
        <sz val="10"/>
        <rFont val="宋体"/>
        <family val="3"/>
        <charset val="134"/>
      </rPr>
      <t>融合计费</t>
    </r>
    <r>
      <rPr>
        <sz val="11"/>
        <color theme="1"/>
        <rFont val="宋体"/>
        <family val="2"/>
        <charset val="134"/>
        <scheme val="minor"/>
      </rPr>
      <t xml:space="preserve"> V10.0.1267</t>
    </r>
    <phoneticPr fontId="3" type="noConversion"/>
  </si>
  <si>
    <r>
      <rPr>
        <sz val="10"/>
        <rFont val="宋体"/>
        <family val="3"/>
        <charset val="134"/>
      </rPr>
      <t>票据管理</t>
    </r>
    <r>
      <rPr>
        <sz val="11"/>
        <color theme="1"/>
        <rFont val="宋体"/>
        <family val="2"/>
        <charset val="134"/>
        <scheme val="minor"/>
      </rPr>
      <t xml:space="preserve"> V9.0.37</t>
    </r>
    <phoneticPr fontId="3" type="noConversion"/>
  </si>
  <si>
    <r>
      <t>http://172.16.9.106:9001/svn/BILLING_AHMob_BOSSNB2015/</t>
    </r>
    <r>
      <rPr>
        <u/>
        <sz val="10"/>
        <rFont val="宋体"/>
        <family val="3"/>
        <charset val="134"/>
      </rPr>
      <t>受控库</t>
    </r>
  </si>
  <si>
    <t>生产树中新增</t>
    <phoneticPr fontId="3" type="noConversion"/>
  </si>
  <si>
    <r>
      <t>http://172.16.9.106:9001/svn/BILLING_GDTelecom_HSS/</t>
    </r>
    <r>
      <rPr>
        <sz val="10"/>
        <rFont val="宋体"/>
        <family val="3"/>
        <charset val="134"/>
      </rPr>
      <t>开发库</t>
    </r>
    <phoneticPr fontId="3" type="noConversion"/>
  </si>
  <si>
    <r>
      <t>http://172.16.9.106:9001/svn/BILLING_GDTelecom_HSS/</t>
    </r>
    <r>
      <rPr>
        <u/>
        <sz val="10"/>
        <color indexed="12"/>
        <rFont val="宋体"/>
        <family val="3"/>
        <charset val="134"/>
      </rPr>
      <t>受控库</t>
    </r>
    <phoneticPr fontId="3" type="noConversion"/>
  </si>
  <si>
    <r>
      <t>http://172.16.9.106:9001/svn/BILLING_GDTelecom_HSS/</t>
    </r>
    <r>
      <rPr>
        <u/>
        <sz val="10"/>
        <color indexed="12"/>
        <rFont val="宋体"/>
        <family val="3"/>
        <charset val="134"/>
      </rPr>
      <t>产品库</t>
    </r>
    <phoneticPr fontId="3" type="noConversion"/>
  </si>
  <si>
    <r>
      <t>http://172.16.9.106:9001/svn/BILLING_GDUni_PSS/</t>
    </r>
    <r>
      <rPr>
        <u/>
        <sz val="10"/>
        <color indexed="12"/>
        <rFont val="宋体"/>
        <family val="3"/>
        <charset val="134"/>
      </rPr>
      <t>开发库</t>
    </r>
    <phoneticPr fontId="3" type="noConversion"/>
  </si>
  <si>
    <r>
      <t>http://172.16.9.106:9001/svn/BILLING_GDUni_PSS/</t>
    </r>
    <r>
      <rPr>
        <u/>
        <sz val="10"/>
        <color indexed="12"/>
        <rFont val="宋体"/>
        <family val="3"/>
        <charset val="134"/>
      </rPr>
      <t>受控库</t>
    </r>
    <phoneticPr fontId="3" type="noConversion"/>
  </si>
  <si>
    <r>
      <t>http://172.16.9.106:9001/svn/BILLING_GDUni_PSS/</t>
    </r>
    <r>
      <rPr>
        <u/>
        <sz val="10"/>
        <color indexed="12"/>
        <rFont val="宋体"/>
        <family val="3"/>
        <charset val="134"/>
      </rPr>
      <t>产品库</t>
    </r>
    <phoneticPr fontId="3" type="noConversion"/>
  </si>
  <si>
    <r>
      <t xml:space="preserve">http://172.16.9.106:9001/svn/billing_ocs/1 </t>
    </r>
    <r>
      <rPr>
        <sz val="10"/>
        <rFont val="宋体"/>
        <family val="3"/>
        <charset val="134"/>
      </rPr>
      <t>开发区</t>
    </r>
    <r>
      <rPr>
        <sz val="10"/>
        <rFont val="Arial"/>
        <family val="2"/>
      </rPr>
      <t>/OCS2.5</t>
    </r>
    <phoneticPr fontId="3" type="noConversion"/>
  </si>
  <si>
    <r>
      <t xml:space="preserve">http://172.16.9.106:9001/svn/billing_ocs/2 </t>
    </r>
    <r>
      <rPr>
        <sz val="10"/>
        <rFont val="宋体"/>
        <family val="3"/>
        <charset val="134"/>
      </rPr>
      <t>受控区</t>
    </r>
    <r>
      <rPr>
        <sz val="10"/>
        <rFont val="Arial"/>
        <family val="2"/>
      </rPr>
      <t>/OCS2.5</t>
    </r>
    <phoneticPr fontId="3" type="noConversion"/>
  </si>
  <si>
    <r>
      <t xml:space="preserve">http://172.16.9.106:9001/svn/billing_ocs/3 </t>
    </r>
    <r>
      <rPr>
        <sz val="10"/>
        <rFont val="宋体"/>
        <family val="3"/>
        <charset val="134"/>
      </rPr>
      <t>版本发布</t>
    </r>
    <r>
      <rPr>
        <sz val="10"/>
        <rFont val="Arial"/>
        <family val="2"/>
      </rPr>
      <t>/OCS2.5</t>
    </r>
    <phoneticPr fontId="3" type="noConversion"/>
  </si>
  <si>
    <r>
      <t>http://172.16.9.106:9001/svn/BILLING_JLMob_iNG v3.0.03 2015NR/</t>
    </r>
    <r>
      <rPr>
        <u/>
        <sz val="10"/>
        <color indexed="12"/>
        <rFont val="宋体"/>
        <family val="3"/>
        <charset val="134"/>
      </rPr>
      <t>开发区</t>
    </r>
    <phoneticPr fontId="3" type="noConversion"/>
  </si>
  <si>
    <r>
      <t>http://172.16.9.106:9001/svn/BILLING_JLMob_iNG v3.0.03 2015NR/</t>
    </r>
    <r>
      <rPr>
        <u/>
        <sz val="10"/>
        <color indexed="12"/>
        <rFont val="宋体"/>
        <family val="3"/>
        <charset val="134"/>
      </rPr>
      <t>受控区</t>
    </r>
    <phoneticPr fontId="3" type="noConversion"/>
  </si>
  <si>
    <t>此分支未虚拟的分支，开发团队全部在分支。其他分支信息已包括，不需要再反馈。</t>
    <phoneticPr fontId="3" type="noConversion"/>
  </si>
  <si>
    <t>无。发布是由局方发布</t>
    <phoneticPr fontId="3" type="noConversion"/>
  </si>
  <si>
    <r>
      <t>SQL</t>
    </r>
    <r>
      <rPr>
        <sz val="10"/>
        <rFont val="宋体"/>
        <family val="3"/>
        <charset val="134"/>
      </rPr>
      <t>脚本</t>
    </r>
    <phoneticPr fontId="3" type="noConversion"/>
  </si>
  <si>
    <t>局方</t>
    <phoneticPr fontId="3" type="noConversion"/>
  </si>
  <si>
    <r>
      <rPr>
        <sz val="10"/>
        <rFont val="宋体"/>
        <family val="3"/>
        <charset val="134"/>
      </rPr>
      <t xml:space="preserve">集成测试报告路径
</t>
    </r>
    <r>
      <rPr>
        <sz val="11"/>
        <color theme="1"/>
        <rFont val="宋体"/>
        <family val="2"/>
        <charset val="134"/>
        <scheme val="minor"/>
      </rPr>
      <t>http://172.16.9.106:9001/svn/BILLING_SDUni_SDUni_iCRM v3.0 2015NR/</t>
    </r>
    <r>
      <rPr>
        <sz val="10"/>
        <rFont val="宋体"/>
        <family val="3"/>
        <charset val="134"/>
      </rPr>
      <t>开发库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产品集成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 xml:space="preserve">集成测试
上线清单路径
</t>
    </r>
    <r>
      <rPr>
        <sz val="11"/>
        <color theme="1"/>
        <rFont val="宋体"/>
        <family val="2"/>
        <charset val="134"/>
        <scheme val="minor"/>
      </rPr>
      <t>http://172.16.9.106:9001/svn/BILLING_SDUni_SDUni_iCRM v3.0 2015NR/</t>
    </r>
    <r>
      <rPr>
        <sz val="10"/>
        <rFont val="宋体"/>
        <family val="3"/>
        <charset val="134"/>
      </rPr>
      <t>开发库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上线准备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割接方案</t>
    </r>
    <phoneticPr fontId="3" type="noConversion"/>
  </si>
  <si>
    <t>不使用</t>
    <phoneticPr fontId="3" type="noConversion"/>
  </si>
  <si>
    <r>
      <t>http://172.16.9.106:9001/svn/BILLING_SXTelecom_iBSS v1.0.3 2015NR/</t>
    </r>
    <r>
      <rPr>
        <u/>
        <sz val="10"/>
        <color indexed="12"/>
        <rFont val="宋体"/>
        <family val="3"/>
        <charset val="134"/>
      </rPr>
      <t>开发库</t>
    </r>
    <phoneticPr fontId="3" type="noConversion"/>
  </si>
  <si>
    <r>
      <rPr>
        <sz val="10"/>
        <rFont val="宋体"/>
        <family val="3"/>
        <charset val="134"/>
      </rPr>
      <t>票据管理</t>
    </r>
    <r>
      <rPr>
        <sz val="11"/>
        <color theme="1"/>
        <rFont val="宋体"/>
        <family val="2"/>
        <charset val="134"/>
        <scheme val="minor"/>
      </rPr>
      <t xml:space="preserve"> V9.0.37</t>
    </r>
    <phoneticPr fontId="3" type="noConversion"/>
  </si>
  <si>
    <r>
      <t>http://172.16.9.106:9001/svn/BILLING_SXMob_iNG v3.0.04 NR2015/</t>
    </r>
    <r>
      <rPr>
        <sz val="10"/>
        <rFont val="宋体"/>
        <family val="3"/>
        <charset val="134"/>
      </rPr>
      <t>开发区</t>
    </r>
    <phoneticPr fontId="3" type="noConversion"/>
  </si>
  <si>
    <r>
      <t>http://172.16.9.106:9001/svn/BILLING_SXMob_iNG v3.0.04 NR2015/</t>
    </r>
    <r>
      <rPr>
        <sz val="10"/>
        <rFont val="宋体"/>
        <family val="3"/>
        <charset val="134"/>
      </rPr>
      <t>受控区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融合计费</t>
    </r>
    <phoneticPr fontId="3" type="noConversion"/>
  </si>
  <si>
    <r>
      <t>http://172.16.9.106:9001/svn/BILLING_SXMob_iNG v3.0.04 NR2015/</t>
    </r>
    <r>
      <rPr>
        <sz val="10"/>
        <rFont val="宋体"/>
        <family val="3"/>
        <charset val="134"/>
      </rPr>
      <t>发布区</t>
    </r>
    <phoneticPr fontId="3" type="noConversion"/>
  </si>
  <si>
    <r>
      <rPr>
        <sz val="10"/>
        <rFont val="宋体"/>
        <family val="3"/>
        <charset val="134"/>
      </rPr>
      <t>欠费管理</t>
    </r>
    <r>
      <rPr>
        <sz val="11"/>
        <color theme="1"/>
        <rFont val="宋体"/>
        <family val="2"/>
        <charset val="134"/>
        <scheme val="minor"/>
      </rPr>
      <t xml:space="preserve"> V10.0.126</t>
    </r>
    <phoneticPr fontId="3" type="noConversion"/>
  </si>
  <si>
    <r>
      <t>http://172.16.9.106:9001/svn/BILLING_SXMob_iNG v3.0.04 NR2015/</t>
    </r>
    <r>
      <rPr>
        <sz val="10"/>
        <rFont val="宋体"/>
        <family val="3"/>
        <charset val="134"/>
      </rPr>
      <t>受控区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账务管理</t>
    </r>
    <phoneticPr fontId="3" type="noConversion"/>
  </si>
  <si>
    <r>
      <t>http://172.16.9.106:9001/svn/BILLING_SXMob_iNG v3.0.04 NR2015/</t>
    </r>
    <r>
      <rPr>
        <sz val="10"/>
        <rFont val="宋体"/>
        <family val="3"/>
        <charset val="134"/>
      </rPr>
      <t>受控区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账务处理</t>
    </r>
    <phoneticPr fontId="3" type="noConversion"/>
  </si>
  <si>
    <r>
      <rPr>
        <sz val="10"/>
        <rFont val="宋体"/>
        <family val="3"/>
        <charset val="134"/>
      </rPr>
      <t>信控管理</t>
    </r>
    <r>
      <rPr>
        <sz val="11"/>
        <color theme="1"/>
        <rFont val="宋体"/>
        <family val="2"/>
        <charset val="134"/>
        <scheme val="minor"/>
      </rPr>
      <t xml:space="preserve"> V10.0.126</t>
    </r>
    <phoneticPr fontId="3" type="noConversion"/>
  </si>
  <si>
    <r>
      <rPr>
        <sz val="10"/>
        <rFont val="宋体"/>
        <family val="3"/>
        <charset val="134"/>
      </rPr>
      <t>收费管理</t>
    </r>
    <r>
      <rPr>
        <sz val="11"/>
        <color theme="1"/>
        <rFont val="宋体"/>
        <family val="2"/>
        <charset val="134"/>
        <scheme val="minor"/>
      </rPr>
      <t xml:space="preserve"> V10.0.126</t>
    </r>
    <phoneticPr fontId="3" type="noConversion"/>
  </si>
  <si>
    <r>
      <rPr>
        <sz val="10"/>
        <rFont val="宋体"/>
        <family val="3"/>
        <charset val="134"/>
      </rPr>
      <t>票据管理</t>
    </r>
    <r>
      <rPr>
        <sz val="11"/>
        <color theme="1"/>
        <rFont val="宋体"/>
        <family val="2"/>
        <charset val="134"/>
        <scheme val="minor"/>
      </rPr>
      <t xml:space="preserve"> V10.0.126</t>
    </r>
    <phoneticPr fontId="3" type="noConversion"/>
  </si>
  <si>
    <r>
      <rPr>
        <sz val="10"/>
        <rFont val="宋体"/>
        <family val="3"/>
        <charset val="134"/>
      </rPr>
      <t>国际化企业计费系统</t>
    </r>
    <r>
      <rPr>
        <sz val="11"/>
        <color theme="1"/>
        <rFont val="宋体"/>
        <family val="2"/>
        <charset val="134"/>
        <scheme val="minor"/>
      </rPr>
      <t xml:space="preserve"> V1.0.6</t>
    </r>
    <phoneticPr fontId="3" type="noConversion"/>
  </si>
  <si>
    <r>
      <rPr>
        <sz val="10"/>
        <rFont val="宋体"/>
        <family val="3"/>
        <charset val="134"/>
      </rPr>
      <t>账务处理</t>
    </r>
    <r>
      <rPr>
        <sz val="11"/>
        <color theme="1"/>
        <rFont val="宋体"/>
        <family val="2"/>
        <charset val="134"/>
        <scheme val="minor"/>
      </rPr>
      <t xml:space="preserve"> V10.0.1267</t>
    </r>
    <phoneticPr fontId="3" type="noConversion"/>
  </si>
  <si>
    <t>生产树中新增</t>
    <phoneticPr fontId="3" type="noConversion"/>
  </si>
  <si>
    <t>账务核算管理 V10.0.126</t>
    <phoneticPr fontId="3" type="noConversion"/>
  </si>
  <si>
    <t>无</t>
    <phoneticPr fontId="3" type="noConversion"/>
  </si>
  <si>
    <r>
      <t xml:space="preserve">http://172.16.9.106:9001/svn/billing_ocs/1 </t>
    </r>
    <r>
      <rPr>
        <u/>
        <sz val="10"/>
        <color indexed="12"/>
        <rFont val="宋体"/>
        <family val="3"/>
        <charset val="134"/>
      </rPr>
      <t>开发区</t>
    </r>
    <r>
      <rPr>
        <u/>
        <sz val="10"/>
        <color indexed="12"/>
        <rFont val="Arial"/>
        <family val="2"/>
      </rPr>
      <t>/OCS3.0</t>
    </r>
    <phoneticPr fontId="3" type="noConversion"/>
  </si>
  <si>
    <r>
      <t xml:space="preserve">http://172.16.9.106:9001/svn/billing_ocs/2 </t>
    </r>
    <r>
      <rPr>
        <sz val="10"/>
        <rFont val="宋体"/>
        <family val="3"/>
        <charset val="134"/>
      </rPr>
      <t>受控区</t>
    </r>
    <r>
      <rPr>
        <sz val="10"/>
        <rFont val="Arial"/>
        <family val="2"/>
      </rPr>
      <t>/OCS3.0</t>
    </r>
    <phoneticPr fontId="3" type="noConversion"/>
  </si>
  <si>
    <r>
      <t xml:space="preserve">http://172.16.9.106:9001/svn/billing_ocs/3 </t>
    </r>
    <r>
      <rPr>
        <sz val="10"/>
        <rFont val="宋体"/>
        <family val="3"/>
        <charset val="134"/>
      </rPr>
      <t>版本发布</t>
    </r>
    <r>
      <rPr>
        <sz val="10"/>
        <rFont val="Arial"/>
        <family val="2"/>
      </rPr>
      <t>/OCS3.0</t>
    </r>
    <phoneticPr fontId="3" type="noConversion"/>
  </si>
  <si>
    <r>
      <t xml:space="preserve">http://172.16.9.106:9001/svn/billing_ocs/1 </t>
    </r>
    <r>
      <rPr>
        <sz val="10"/>
        <rFont val="宋体"/>
        <family val="3"/>
        <charset val="134"/>
      </rPr>
      <t>开发区</t>
    </r>
    <r>
      <rPr>
        <sz val="10"/>
        <rFont val="Arial"/>
        <family val="2"/>
      </rPr>
      <t>/OCS3.0</t>
    </r>
    <phoneticPr fontId="3" type="noConversion"/>
  </si>
  <si>
    <t>publish_file</t>
    <phoneticPr fontId="3" type="noConversion"/>
  </si>
  <si>
    <r>
      <t>http://172.16.9.106:9001/svn/BILLING_CQMob_iDSC(cloud storage) 2014NR/</t>
    </r>
    <r>
      <rPr>
        <u/>
        <sz val="10"/>
        <color indexed="12"/>
        <rFont val="宋体"/>
        <family val="3"/>
        <charset val="134"/>
      </rPr>
      <t>账详单数据管理</t>
    </r>
    <r>
      <rPr>
        <u/>
        <sz val="10"/>
        <color indexed="12"/>
        <rFont val="Arial"/>
        <family val="2"/>
      </rPr>
      <t xml:space="preserve"> V9.0.0/</t>
    </r>
    <r>
      <rPr>
        <u/>
        <sz val="10"/>
        <color indexed="12"/>
        <rFont val="宋体"/>
        <family val="3"/>
        <charset val="134"/>
      </rPr>
      <t>开发区</t>
    </r>
    <phoneticPr fontId="3" type="noConversion"/>
  </si>
  <si>
    <r>
      <t>http://172.16.9.106:9001/svn/BILLING_CQMob_iDSC(cloud storage) 2014NR/</t>
    </r>
    <r>
      <rPr>
        <u/>
        <sz val="10"/>
        <color indexed="12"/>
        <rFont val="宋体"/>
        <family val="3"/>
        <charset val="134"/>
      </rPr>
      <t>账详单数据管理</t>
    </r>
    <r>
      <rPr>
        <u/>
        <sz val="10"/>
        <color indexed="12"/>
        <rFont val="Arial"/>
        <family val="2"/>
      </rPr>
      <t xml:space="preserve"> V9.0.0/</t>
    </r>
    <r>
      <rPr>
        <u/>
        <sz val="10"/>
        <color indexed="12"/>
        <rFont val="宋体"/>
        <family val="3"/>
        <charset val="134"/>
      </rPr>
      <t>受控区</t>
    </r>
    <phoneticPr fontId="3" type="noConversion"/>
  </si>
  <si>
    <r>
      <t>http://172.16.9.106:9001/svn/BILLING_CQMob_iDSC(cloud storage) 2014NR/</t>
    </r>
    <r>
      <rPr>
        <u/>
        <sz val="10"/>
        <color indexed="12"/>
        <rFont val="宋体"/>
        <family val="3"/>
        <charset val="134"/>
      </rPr>
      <t>账详单数据管理</t>
    </r>
    <r>
      <rPr>
        <u/>
        <sz val="10"/>
        <color indexed="12"/>
        <rFont val="Arial"/>
        <family val="2"/>
      </rPr>
      <t xml:space="preserve"> V9.0.0/</t>
    </r>
    <r>
      <rPr>
        <u/>
        <sz val="10"/>
        <color indexed="12"/>
        <rFont val="宋体"/>
        <family val="3"/>
        <charset val="134"/>
      </rPr>
      <t>发布区</t>
    </r>
    <phoneticPr fontId="3" type="noConversion"/>
  </si>
  <si>
    <r>
      <t>http://172.16.9.106:9001/svn/BILLING_CQMob_iDSC(cloud storage) 2014NR/BILLING</t>
    </r>
    <r>
      <rPr>
        <u/>
        <sz val="10"/>
        <color indexed="12"/>
        <rFont val="宋体"/>
        <family val="3"/>
        <charset val="134"/>
      </rPr>
      <t>技术组件</t>
    </r>
    <r>
      <rPr>
        <u/>
        <sz val="10"/>
        <color indexed="12"/>
        <rFont val="Arial"/>
        <family val="2"/>
      </rPr>
      <t xml:space="preserve"> V1.0.0/</t>
    </r>
    <r>
      <rPr>
        <u/>
        <sz val="10"/>
        <color indexed="12"/>
        <rFont val="宋体"/>
        <family val="3"/>
        <charset val="134"/>
      </rPr>
      <t>开发区</t>
    </r>
    <phoneticPr fontId="3" type="noConversion"/>
  </si>
  <si>
    <r>
      <t>http://172.16.9.106:9001/svn/BILLING_CQMob_iDSC(cloud storage) 2014NR/BILLING</t>
    </r>
    <r>
      <rPr>
        <u/>
        <sz val="10"/>
        <color indexed="12"/>
        <rFont val="宋体"/>
        <family val="3"/>
        <charset val="134"/>
      </rPr>
      <t>技术组件</t>
    </r>
    <r>
      <rPr>
        <u/>
        <sz val="10"/>
        <color indexed="12"/>
        <rFont val="Arial"/>
        <family val="2"/>
      </rPr>
      <t xml:space="preserve"> V1.0.0/</t>
    </r>
    <r>
      <rPr>
        <u/>
        <sz val="10"/>
        <color indexed="12"/>
        <rFont val="宋体"/>
        <family val="3"/>
        <charset val="134"/>
      </rPr>
      <t>受控区</t>
    </r>
    <phoneticPr fontId="3" type="noConversion"/>
  </si>
  <si>
    <r>
      <t>http://172.16.9.106:9001/svn/BILLING_CQMob_iDSC(cloud storage) 2014NR/BILLING</t>
    </r>
    <r>
      <rPr>
        <u/>
        <sz val="10"/>
        <color indexed="12"/>
        <rFont val="宋体"/>
        <family val="3"/>
        <charset val="134"/>
      </rPr>
      <t>技术组件</t>
    </r>
    <r>
      <rPr>
        <u/>
        <sz val="10"/>
        <color indexed="12"/>
        <rFont val="Arial"/>
        <family val="2"/>
      </rPr>
      <t xml:space="preserve"> V1.0.0/</t>
    </r>
    <r>
      <rPr>
        <u/>
        <sz val="10"/>
        <color indexed="12"/>
        <rFont val="宋体"/>
        <family val="3"/>
        <charset val="134"/>
      </rPr>
      <t>发布区</t>
    </r>
    <phoneticPr fontId="3" type="noConversion"/>
  </si>
  <si>
    <r>
      <t>http://172.16.9.106:9001/svn/BILLING_CQMob_iDSC(cloud storage) 2014NR/</t>
    </r>
    <r>
      <rPr>
        <u/>
        <sz val="10"/>
        <color indexed="12"/>
        <rFont val="宋体"/>
        <family val="3"/>
        <charset val="134"/>
      </rPr>
      <t>综合采集预处理</t>
    </r>
    <r>
      <rPr>
        <u/>
        <sz val="10"/>
        <color indexed="12"/>
        <rFont val="Arial"/>
        <family val="2"/>
      </rPr>
      <t xml:space="preserve"> V9.0.0/</t>
    </r>
    <r>
      <rPr>
        <u/>
        <sz val="10"/>
        <color indexed="12"/>
        <rFont val="宋体"/>
        <family val="3"/>
        <charset val="134"/>
      </rPr>
      <t>开发区</t>
    </r>
    <phoneticPr fontId="3" type="noConversion"/>
  </si>
  <si>
    <r>
      <t>http://172.16.9.106:9001/svn/BILLING_CQMob_iDSC(cloud storage) 2014NR/</t>
    </r>
    <r>
      <rPr>
        <u/>
        <sz val="10"/>
        <color indexed="12"/>
        <rFont val="宋体"/>
        <family val="3"/>
        <charset val="134"/>
      </rPr>
      <t>综合采集预处理</t>
    </r>
    <r>
      <rPr>
        <u/>
        <sz val="10"/>
        <color indexed="12"/>
        <rFont val="Arial"/>
        <family val="2"/>
      </rPr>
      <t xml:space="preserve"> V9.0.0/</t>
    </r>
    <r>
      <rPr>
        <u/>
        <sz val="10"/>
        <color indexed="12"/>
        <rFont val="宋体"/>
        <family val="3"/>
        <charset val="134"/>
      </rPr>
      <t>受控区</t>
    </r>
    <phoneticPr fontId="3" type="noConversion"/>
  </si>
  <si>
    <r>
      <t>http://172.16.9.106:9001/svn/BILLING_CQMob_iDSC(cloud storage) 2014NR/</t>
    </r>
    <r>
      <rPr>
        <u/>
        <sz val="10"/>
        <color indexed="12"/>
        <rFont val="宋体"/>
        <family val="3"/>
        <charset val="134"/>
      </rPr>
      <t>综合采集预处理</t>
    </r>
    <r>
      <rPr>
        <u/>
        <sz val="10"/>
        <color indexed="12"/>
        <rFont val="Arial"/>
        <family val="2"/>
      </rPr>
      <t xml:space="preserve"> V9.0.0/</t>
    </r>
    <r>
      <rPr>
        <u/>
        <sz val="10"/>
        <color indexed="12"/>
        <rFont val="宋体"/>
        <family val="3"/>
        <charset val="134"/>
      </rPr>
      <t>发布区</t>
    </r>
    <phoneticPr fontId="3" type="noConversion"/>
  </si>
  <si>
    <r>
      <t>http://172.16.9.106:9001/svn/BILLING_HLJMob_iNG v3.0.03 2015NR/</t>
    </r>
    <r>
      <rPr>
        <sz val="10"/>
        <rFont val="宋体"/>
        <family val="3"/>
        <charset val="134"/>
      </rPr>
      <t>开发库</t>
    </r>
    <r>
      <rPr>
        <sz val="10"/>
        <rFont val="Arial"/>
        <family val="2"/>
      </rPr>
      <t>/05</t>
    </r>
    <r>
      <rPr>
        <sz val="10"/>
        <rFont val="宋体"/>
        <family val="3"/>
        <charset val="134"/>
      </rPr>
      <t>编码及单元测试</t>
    </r>
    <r>
      <rPr>
        <sz val="10"/>
        <rFont val="Arial"/>
        <family val="2"/>
      </rPr>
      <t>/51</t>
    </r>
    <r>
      <rPr>
        <sz val="10"/>
        <rFont val="宋体"/>
        <family val="3"/>
        <charset val="134"/>
      </rPr>
      <t>源代码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融合计费</t>
    </r>
    <r>
      <rPr>
        <sz val="10"/>
        <rFont val="Arial"/>
        <family val="2"/>
      </rPr>
      <t xml:space="preserve"> 2015</t>
    </r>
    <phoneticPr fontId="3" type="noConversion"/>
  </si>
  <si>
    <t>发布工具</t>
    <phoneticPr fontId="3" type="noConversion"/>
  </si>
  <si>
    <r>
      <t>http://172.16.9.106:9001/svn/BILLING_HLJMob_iNG v3.0.03 2015NR/</t>
    </r>
    <r>
      <rPr>
        <sz val="10"/>
        <rFont val="宋体"/>
        <family val="3"/>
        <charset val="134"/>
      </rPr>
      <t>开发库</t>
    </r>
    <r>
      <rPr>
        <sz val="10"/>
        <rFont val="Arial"/>
        <family val="2"/>
      </rPr>
      <t>/05</t>
    </r>
    <r>
      <rPr>
        <sz val="10"/>
        <rFont val="宋体"/>
        <family val="3"/>
        <charset val="134"/>
      </rPr>
      <t>编码及单元测试</t>
    </r>
    <r>
      <rPr>
        <sz val="10"/>
        <rFont val="Arial"/>
        <family val="2"/>
      </rPr>
      <t>/51</t>
    </r>
    <r>
      <rPr>
        <sz val="10"/>
        <rFont val="宋体"/>
        <family val="3"/>
        <charset val="134"/>
      </rPr>
      <t>源代码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账务管理</t>
    </r>
    <r>
      <rPr>
        <sz val="10"/>
        <rFont val="Arial"/>
        <family val="2"/>
      </rPr>
      <t xml:space="preserve"> 2015</t>
    </r>
    <phoneticPr fontId="3" type="noConversion"/>
  </si>
  <si>
    <r>
      <rPr>
        <sz val="10"/>
        <rFont val="宋体"/>
        <family val="3"/>
        <charset val="134"/>
      </rPr>
      <t>局方</t>
    </r>
    <r>
      <rPr>
        <sz val="10"/>
        <rFont val="Arial"/>
        <family val="2"/>
      </rPr>
      <t>telelogic synergy</t>
    </r>
    <phoneticPr fontId="3" type="noConversion"/>
  </si>
  <si>
    <r>
      <t>http://172.16.9.106:9001/svn/BILLING_AHMob_BOSSNB2015/</t>
    </r>
    <r>
      <rPr>
        <u/>
        <sz val="10"/>
        <rFont val="宋体"/>
        <family val="3"/>
        <charset val="134"/>
      </rPr>
      <t>开发库</t>
    </r>
    <phoneticPr fontId="3" type="noConversion"/>
  </si>
  <si>
    <r>
      <t>http://172.16.9.106:9001/svn/BILLING_AHMob_BOSSNB2015/</t>
    </r>
    <r>
      <rPr>
        <u/>
        <sz val="10"/>
        <rFont val="宋体"/>
        <family val="3"/>
        <charset val="134"/>
      </rPr>
      <t>受控库</t>
    </r>
    <phoneticPr fontId="3" type="noConversion"/>
  </si>
  <si>
    <r>
      <t>http://172.16.9.106:9001/svn/BILLING_AHMob_BOSSNB2015/</t>
    </r>
    <r>
      <rPr>
        <u/>
        <sz val="10"/>
        <rFont val="宋体"/>
        <family val="3"/>
        <charset val="134"/>
      </rPr>
      <t>发布区</t>
    </r>
    <phoneticPr fontId="3" type="noConversion"/>
  </si>
  <si>
    <r>
      <rPr>
        <sz val="10"/>
        <rFont val="宋体"/>
        <family val="3"/>
        <charset val="134"/>
      </rPr>
      <t>账务处理</t>
    </r>
    <r>
      <rPr>
        <sz val="10"/>
        <rFont val="Arial"/>
        <family val="2"/>
      </rPr>
      <t xml:space="preserve"> V10.0.1267</t>
    </r>
    <phoneticPr fontId="3" type="noConversion"/>
  </si>
  <si>
    <r>
      <rPr>
        <sz val="10"/>
        <rFont val="宋体"/>
        <family val="3"/>
        <charset val="134"/>
      </rPr>
      <t>融合计费</t>
    </r>
    <r>
      <rPr>
        <sz val="10"/>
        <rFont val="Arial"/>
        <family val="2"/>
      </rPr>
      <t xml:space="preserve"> V10.0.1267</t>
    </r>
    <phoneticPr fontId="3" type="noConversion"/>
  </si>
  <si>
    <r>
      <rPr>
        <sz val="10"/>
        <rFont val="宋体"/>
        <family val="3"/>
        <charset val="134"/>
      </rPr>
      <t>信控管理</t>
    </r>
    <r>
      <rPr>
        <sz val="10"/>
        <rFont val="Arial"/>
        <family val="2"/>
      </rPr>
      <t xml:space="preserve"> V10.0.126</t>
    </r>
    <phoneticPr fontId="3" type="noConversion"/>
  </si>
  <si>
    <t>此分支未虚拟的分支，开发团队全部在分支。其他分支信息已包括，不需要再反馈。</t>
    <phoneticPr fontId="3" type="noConversion"/>
  </si>
  <si>
    <t>总部系统、省分无独立环境</t>
    <phoneticPr fontId="2" type="noConversion"/>
  </si>
  <si>
    <t>集中集客系统</t>
    <phoneticPr fontId="2" type="noConversion"/>
  </si>
  <si>
    <t>北京</t>
    <phoneticPr fontId="2" type="noConversion"/>
  </si>
  <si>
    <t>生产树_北京联通</t>
    <phoneticPr fontId="2" type="noConversion"/>
  </si>
  <si>
    <t>集成订单管理系统</t>
    <phoneticPr fontId="2" type="noConversion"/>
  </si>
  <si>
    <t>客户关系管理系统</t>
    <phoneticPr fontId="2" type="noConversion"/>
  </si>
  <si>
    <t>总部统一需求、未集中落地</t>
    <phoneticPr fontId="2" type="noConversion"/>
  </si>
  <si>
    <t>集客订单处理 V2.0.2</t>
    <phoneticPr fontId="2" type="noConversion"/>
  </si>
  <si>
    <t>集成定单 V1.0.2</t>
    <phoneticPr fontId="2" type="noConversion"/>
  </si>
  <si>
    <t>N</t>
    <phoneticPr fontId="2" type="noConversion"/>
  </si>
  <si>
    <t>已经提交xusq在生产树中删除</t>
    <phoneticPr fontId="2" type="noConversion"/>
  </si>
  <si>
    <t>系统名称</t>
    <phoneticPr fontId="2" type="noConversion"/>
  </si>
  <si>
    <t>http://172.16.9.106:9001/svn/CRM_CMI_AHMob_iCrm v5.5.01/04编码及单元测试/4代码/源代码/esop1.5</t>
    <phoneticPr fontId="3" type="noConversion"/>
  </si>
  <si>
    <t>http://172.16.9.156:9001/svn/CRM_CMI_CRMPRODUCT_DEVELOPMENT/CRM_CMI_CRMPRODUCT_DEVELOPMENT/4代码/源代码/</t>
    <phoneticPr fontId="3" type="noConversion"/>
  </si>
  <si>
    <t>http://172.16.9.106:9001/svn/CRM_ST_FullTrade_iSPMS v1.0/04编码及单元测试/CRM_ST_FullTrade_iSPMS v1.0/4代码/源代码/工作区/</t>
  </si>
  <si>
    <t>http://172.16.9.156:9001/svn/CRM_CMI_CRMPRODUCT_DEVELOPMENT/CRM_CMI_CRMPRODUCT_DEVELOPMENT/4代码/源代码/受控区(安徽)/受控代码/营业后台
http://172.16.9.156:9001/svn/CRM_CMI_CRMPRODUCT_DEVELOPMENT/CRM_CMI_CRMPRODUCT_DEVELOPMENT/4代码/源代码/受控区(安徽)/受控代码/营业前台</t>
  </si>
  <si>
    <t>http://172.16.9.156:9001/svn/CRM_CMI_CRMPRODUCT_DEVELOPMENT/CRM_CMI_CRMPRODUCT_DEVELOPMENT/4代码/源代码/发布区(安徽)/上线代码/营业后台
http://172.16.9.156:9001/svn/CRM_CMI_CRMPRODUCT_DEVELOPMENT/CRM_CMI_CRMPRODUCT_DEVELOPMENT/4代码/源代码/发布区(安徽)/上线代码/营业前台</t>
  </si>
  <si>
    <t xml:space="preserve">http://172.16.9.156:9001/svn/CRM_CMI_CRMPRODUCT_DEVELOPMENT/CRM_CMI_CRMPRODUCT_DEVELOPMENT/4代码/源代码/
</t>
    <phoneticPr fontId="3" type="noConversion"/>
  </si>
  <si>
    <t>http://172.16.9.156:9001/svn/CRM_CMI_CRMPRODUCT_DEVELOPMENT/CRM_CMI_CRMPRODUCT_DEVELOPMENT/4代码/源代码/</t>
    <phoneticPr fontId="3" type="noConversion"/>
  </si>
  <si>
    <t>http://172.16.9.106:9001/svn/CRM_ST_Mob_iCMS/04编码及单元测试/46源代码/工作区/维系挽留/esop</t>
  </si>
  <si>
    <t xml:space="preserve">http://172.16.9.156:9001/svn/CRM_CMI_CRMPRODUCT_DEVELOPMENT/CRM_CMI_CRMPRODUCT_DEVELOPMENT/4代码/源代码/
</t>
    <phoneticPr fontId="3" type="noConversion"/>
  </si>
  <si>
    <t>http://172.16.9.106:9001/svn/IOM_RD/05编码及单元测试/51源代码/5101集成定单</t>
    <phoneticPr fontId="2" type="noConversion"/>
  </si>
  <si>
    <t>http://172.16.9.106:9001/svn/CRM_TPD_SVN_PUB/crm_tpd_crm/branch/</t>
    <phoneticPr fontId="3" type="noConversion"/>
  </si>
  <si>
    <t>http://172.16.9.106:9001/svn/CRM_TPD_CODE_REPO/project/W4663/</t>
    <phoneticPr fontId="2" type="noConversion"/>
  </si>
  <si>
    <t>否</t>
    <phoneticPr fontId="2" type="noConversion"/>
  </si>
  <si>
    <t>是</t>
    <phoneticPr fontId="2" type="noConversion"/>
  </si>
  <si>
    <t>N</t>
    <phoneticPr fontId="2" type="noConversion"/>
  </si>
  <si>
    <t>重庆移动已经停用</t>
    <phoneticPr fontId="2" type="noConversion"/>
  </si>
  <si>
    <t>应用集成平台 V1.0.0</t>
    <phoneticPr fontId="2" type="noConversion"/>
  </si>
  <si>
    <t>三区是否一样</t>
    <phoneticPr fontId="2" type="noConversion"/>
  </si>
  <si>
    <t>是</t>
    <phoneticPr fontId="2" type="noConversion"/>
  </si>
  <si>
    <t>svn、ftp</t>
    <phoneticPr fontId="2" type="noConversion"/>
  </si>
  <si>
    <t>http://172.16.9.156:9001/svn/peb_pd/开发区/量化薪酬</t>
    <phoneticPr fontId="2" type="noConversion"/>
  </si>
  <si>
    <t>http://172.16.9.156:9001/svn/peb_pd/受控区/量化薪酬</t>
    <phoneticPr fontId="2" type="noConversion"/>
  </si>
  <si>
    <t>http://172.16.9.156:9001/svn/peb_pd/发布区/量化薪酬</t>
    <phoneticPr fontId="2" type="noConversion"/>
  </si>
  <si>
    <t>http://172.16.9.156:9001/svn/peb_pd/开发区/渠道管理</t>
    <phoneticPr fontId="2" type="noConversion"/>
  </si>
  <si>
    <t>http://172.16.9.156:9001/svn/peb_pd/受控区/渠道管理</t>
    <phoneticPr fontId="2" type="noConversion"/>
  </si>
  <si>
    <t>http://172.16.9.156:9001/svn/peb_pd/发布区/渠道管理</t>
    <phoneticPr fontId="2" type="noConversion"/>
  </si>
  <si>
    <t>http://172.16.9.156:9001/svn/peb_pd/开发区/代理商WEB门户</t>
    <phoneticPr fontId="2" type="noConversion"/>
  </si>
  <si>
    <t>http://172.16.9.156:9001/svn/peb_pd/开发区/代理商酬金</t>
    <phoneticPr fontId="2" type="noConversion"/>
  </si>
  <si>
    <t>http://172.16.9.156:9001/svn/peb_pd/受控区/代理商酬金</t>
    <phoneticPr fontId="2" type="noConversion"/>
  </si>
  <si>
    <t>http://172.16.9.156:9001/svn/peb_pd/发布区/代理商酬金</t>
    <phoneticPr fontId="2" type="noConversion"/>
  </si>
  <si>
    <t>http://172.16.9.156:9001/svn/peb_pd/开发区/渠道管理</t>
    <phoneticPr fontId="2" type="noConversion"/>
  </si>
  <si>
    <t>http://172.16.9.156:9001/svn/peb_pd/受控区/渠道管理</t>
    <phoneticPr fontId="2" type="noConversion"/>
  </si>
  <si>
    <t>http://172.16.9.156:9001/svn/peb_pd/发布区/渠道管理</t>
    <phoneticPr fontId="2" type="noConversion"/>
  </si>
  <si>
    <t>http://172.16.9.156:9001/svn/peb_pd/发布区/量化薪酬</t>
    <phoneticPr fontId="2" type="noConversion"/>
  </si>
  <si>
    <t>http://172.16.9.156:9001/svn/peb_pd/开发区/渠道直供平台</t>
    <phoneticPr fontId="2" type="noConversion"/>
  </si>
  <si>
    <t>http://172.16.9.156:9001/svn/peb_pd/受控区/渠道直供平台</t>
    <phoneticPr fontId="2" type="noConversion"/>
  </si>
  <si>
    <t>http://172.16.9.156:9001/svn/peb_pd/发布区/渠道直供平台</t>
    <phoneticPr fontId="2" type="noConversion"/>
  </si>
  <si>
    <t>http://172.16.9.156:9001/svn/peb_pd/开发区/客户端平台</t>
    <phoneticPr fontId="2" type="noConversion"/>
  </si>
  <si>
    <t>http://172.16.9.156:9001/svn/peb_pd/受控区/客户端平台</t>
    <phoneticPr fontId="2" type="noConversion"/>
  </si>
  <si>
    <t>http://172.16.9.156:9001/svn/peb_pd/发布区/客户端平台</t>
    <phoneticPr fontId="2" type="noConversion"/>
  </si>
  <si>
    <t>http://172.16.9.156:9001/svn/peb_pd/开发区/量化薪酬</t>
    <phoneticPr fontId="2" type="noConversion"/>
  </si>
  <si>
    <t>http://172.16.9.156:9001/svn/peb_pd/受控区/量化薪酬</t>
    <phoneticPr fontId="2" type="noConversion"/>
  </si>
  <si>
    <t>http://172.16.9.156:9001/svn/peb_pd/开发区/代理商酬金</t>
    <phoneticPr fontId="2" type="noConversion"/>
  </si>
  <si>
    <t>http://172.16.9.156:9001/svn/peb_pd/受控区/代理商酬金</t>
    <phoneticPr fontId="2" type="noConversion"/>
  </si>
  <si>
    <t>http://172.16.9.156:9001/svn/peb_pd/发布区/代理商酬金</t>
    <phoneticPr fontId="2" type="noConversion"/>
  </si>
  <si>
    <t>http://172.16.9.156:9001/svn/peb_pd/开发区/渠道网格服务平台</t>
    <phoneticPr fontId="2" type="noConversion"/>
  </si>
  <si>
    <t>http://172.16.9.156:9001/svn/peb_pd/受控区/渠道网格服务平台</t>
    <phoneticPr fontId="2" type="noConversion"/>
  </si>
  <si>
    <t>http://172.16.9.156:9001/svn/peb_pd/发布区/渠道网格服务平台</t>
    <phoneticPr fontId="2" type="noConversion"/>
  </si>
  <si>
    <t>http://172.16.9.106:9001/svn/CRM_CMI_AHMob_iCrm v5.5.01/4代码/源代码</t>
  </si>
  <si>
    <t>http://172.16.9.106:9001/svn/CRM_CMI_AHMob_iCrm v5.5.01/4代码/受控区</t>
  </si>
  <si>
    <t>http://172.16.9.106:9001/svn/CRM_CMI_AHMob_iCrm v5.5.01/4代码/发布区</t>
  </si>
  <si>
    <t xml:space="preserve">http://172.16.9.156:9001/svn/CRM_CMI_CRMPRODUCT_DEVELOPMENT/CRM_CMI_CRMPRODUCT_DEVELOPMENT/4代码/源代码/
</t>
  </si>
  <si>
    <t>http://172.16.9.106:9001/svn/CRM_ST_Mob_iCMS/04编码及单元测试/46源代码/工作区</t>
  </si>
  <si>
    <t>http://172.16.9.106:9001/svn/CRM_ST_Mob_iCMS/04编码及单元测试/46源代码/受控区</t>
  </si>
  <si>
    <t>http://172.16.9.106:9001/svn/CRM_ST_Mob_iCMS/04编码及单元测试/46源代码/发布区</t>
  </si>
  <si>
    <t>局方</t>
    <phoneticPr fontId="2" type="noConversion"/>
  </si>
  <si>
    <t>客户分析及运营 V1.0.0</t>
  </si>
  <si>
    <t>客户分析及运营</t>
  </si>
  <si>
    <t>否</t>
    <phoneticPr fontId="2" type="noConversion"/>
  </si>
  <si>
    <t>http://172.16.9.106:9001/svn/DSS_AHTelecom_iSaleMS v3.1</t>
    <phoneticPr fontId="2" type="noConversion"/>
  </si>
  <si>
    <t>http://172.16.9.106:9001/svn/DSS_AHTelecom_iSaleMS v3.1</t>
  </si>
  <si>
    <t>数据中心 V1.0.0</t>
  </si>
  <si>
    <t>数据中心</t>
  </si>
  <si>
    <t>是</t>
    <phoneticPr fontId="2" type="noConversion"/>
  </si>
  <si>
    <t>http://172.16.9.106:9001/svn/DSS_BI_AHUni_iBSS v2.0/</t>
    <phoneticPr fontId="2" type="noConversion"/>
  </si>
  <si>
    <t>渠道网格及资源运营分析 V1.0.0</t>
  </si>
  <si>
    <t>渠道网格及资源运营分析</t>
  </si>
  <si>
    <t>http://172.16.9.106:9001/svn//DSS_BI_AHMob_iBOSSv1.8.05/</t>
  </si>
  <si>
    <t>NGBASS-地市集市系统</t>
  </si>
  <si>
    <t>Region Market</t>
  </si>
  <si>
    <t>http://172.16.9.106:9001/svn/BID_HLJMob_iBOSSv1.8.02</t>
    <phoneticPr fontId="2" type="noConversion"/>
  </si>
  <si>
    <t>http://172.16.9.106:9001/svn/DSS_WHMob_CMOP v1.0/</t>
    <phoneticPr fontId="2" type="noConversion"/>
  </si>
  <si>
    <t>管理运营分析</t>
    <phoneticPr fontId="2" type="noConversion"/>
  </si>
  <si>
    <t>http://172.16.9.106:9001/svn/DSS_iCAAO/branches/湖南联通</t>
    <phoneticPr fontId="2" type="noConversion"/>
  </si>
  <si>
    <t>http://172.16.9.106:9001/svn/DSS_iCAAO</t>
    <phoneticPr fontId="2" type="noConversion"/>
  </si>
  <si>
    <t>http://172.16.9.106:9001/svn/DSS_BI_AHUni_iBSS v2.0/</t>
    <phoneticPr fontId="2" type="noConversion"/>
  </si>
  <si>
    <t>http://172.16.9.106:9001/svn/DSS_SDNetcom_iCRM v3.0-ICS v2.0/</t>
    <phoneticPr fontId="2" type="noConversion"/>
  </si>
  <si>
    <t xml:space="preserve">http://172.16.9.106:9001/svn/DSS_iCAAO
</t>
    <phoneticPr fontId="2" type="noConversion"/>
  </si>
  <si>
    <t>政企客户运营分析 V1.0.0</t>
  </si>
  <si>
    <t>政企客户运营分析</t>
  </si>
  <si>
    <t>http://172.16.9.106:9001/svn/BID_SXMob_iBOSSv1.8.01/</t>
    <phoneticPr fontId="2" type="noConversion"/>
  </si>
  <si>
    <t>http://172.16.9.106:9001/svn/BID_SXMob_iBOSSv1.8.01/</t>
    <phoneticPr fontId="2" type="noConversion"/>
  </si>
  <si>
    <t>增值业务综合运营平台</t>
  </si>
  <si>
    <t>数据业务运营分析 V1.0.0</t>
  </si>
  <si>
    <t>数据业务运营分析</t>
  </si>
  <si>
    <t>智能分析平台 V5.0.0</t>
  </si>
  <si>
    <t>IA.GT</t>
  </si>
  <si>
    <t>云管理平台-智能布署</t>
  </si>
  <si>
    <t>http://172.16.9.106:9001/svn/DSS_SHTelecom_CP/</t>
    <phoneticPr fontId="2" type="noConversion"/>
  </si>
  <si>
    <t>http://172.16.9.106:9001/svn/BID_SCMob_iBOSSv1.8.03/</t>
    <phoneticPr fontId="2" type="noConversion"/>
  </si>
  <si>
    <t>网格营销支撑系统</t>
  </si>
  <si>
    <t>http://172.16.9.106:9001/svn/DSS_TJTelecom_iODS v1.0</t>
  </si>
  <si>
    <t>运营服务分析系统（ODS-O）</t>
  </si>
  <si>
    <t>ODS</t>
  </si>
  <si>
    <t>http://172.16.9.106:9001/svn/DSS_XJUni_iUREPORT v2.0/</t>
    <phoneticPr fontId="2" type="noConversion"/>
  </si>
  <si>
    <t>http://172.16.9.106:9001/svn/DSS_XJUni_iUREPORT v2.0/</t>
    <phoneticPr fontId="2" type="noConversion"/>
  </si>
  <si>
    <t>智能管道运营分析 V1.0.0</t>
  </si>
  <si>
    <t>iSmart Pipe Operation Analysis System</t>
  </si>
  <si>
    <t>http://172.16.9.106:9001/svn/DSS_aisidiMNVO_ASD Resell BOSS v1.0</t>
    <phoneticPr fontId="2" type="noConversion"/>
  </si>
  <si>
    <t>http://172.16.9.106:9001/svn/DSS_ZJMob_esop4</t>
    <phoneticPr fontId="2" type="noConversion"/>
  </si>
  <si>
    <t>http://172.16.9.106:9001/svn/DSS_ZJMob_CAOO/</t>
    <phoneticPr fontId="2" type="noConversion"/>
  </si>
  <si>
    <t>http://172.16.9.106:9001/svn/DSS_CQMob_VGOP2.5/</t>
    <phoneticPr fontId="2" type="noConversion"/>
  </si>
  <si>
    <t>V3.0.0（应改为2.0.0）</t>
    <phoneticPr fontId="2" type="noConversion"/>
  </si>
  <si>
    <t>没有落地项目</t>
    <phoneticPr fontId="2" type="noConversion"/>
  </si>
  <si>
    <t>营销业务资源管理系统 V2.2.2（改成营销业务资源管理系统 V3.0.1367）</t>
    <phoneticPr fontId="2" type="noConversion"/>
  </si>
  <si>
    <t>V3.0.1367</t>
    <phoneticPr fontId="2" type="noConversion"/>
  </si>
  <si>
    <t>营销业务资源管理系统 V3.0.1367</t>
    <phoneticPr fontId="2" type="noConversion"/>
  </si>
  <si>
    <t>用git做代码管控</t>
    <phoneticPr fontId="2" type="noConversion"/>
  </si>
  <si>
    <t>营销业务资源管理系统 V2.2.2</t>
    <phoneticPr fontId="2" type="noConversion"/>
  </si>
  <si>
    <t>综合运营管理门户 V1.0.0</t>
    <phoneticPr fontId="2" type="noConversion"/>
  </si>
  <si>
    <t>    集中控制平台</t>
  </si>
  <si>
    <t>    综合运营管理门户</t>
  </si>
  <si>
    <t>    运营报表中心 </t>
  </si>
  <si>
    <t>    综合代维管理系统 产品平台 </t>
  </si>
  <si>
    <t>    网络业务资源管理系统 产品平台 </t>
  </si>
  <si>
    <t>    服务管理系统 产品平台 </t>
  </si>
  <si>
    <t>    数据一致性 技术平台 </t>
  </si>
  <si>
    <t>    业务运营监控系统 产品平台 </t>
  </si>
  <si>
    <t>    业务活动监控系统 产品平台 </t>
  </si>
  <si>
    <t>    终端资源管理系统 产品平台 </t>
  </si>
  <si>
    <r>
      <rPr>
        <sz val="10"/>
        <color rgb="FF000000"/>
        <rFont val="宋体"/>
        <family val="3"/>
        <charset val="134"/>
      </rPr>
      <t>以下</t>
    </r>
    <r>
      <rPr>
        <sz val="10"/>
        <color rgb="FF000000"/>
        <rFont val="Verdana"/>
        <family val="2"/>
      </rPr>
      <t>10</t>
    </r>
    <r>
      <rPr>
        <sz val="10"/>
        <color rgb="FF000000"/>
        <rFont val="宋体"/>
        <family val="3"/>
        <charset val="134"/>
      </rPr>
      <t>个是统一版本的：不参与商务项目考核。</t>
    </r>
    <phoneticPr fontId="2" type="noConversion"/>
  </si>
  <si>
    <t>IT运维支撑</t>
  </si>
  <si>
    <t>ITOMS</t>
  </si>
  <si>
    <t>IT运维支撑 V1.0.0</t>
  </si>
  <si>
    <t>ITD_OMS</t>
  </si>
  <si>
    <t>CEOMO_ITD</t>
  </si>
  <si>
    <t>思特奇经营管理系统</t>
  </si>
  <si>
    <t>ERP V1.0.0</t>
  </si>
  <si>
    <t>erp</t>
  </si>
  <si>
    <t>员工门户 V1.0.0</t>
  </si>
  <si>
    <t>eip</t>
  </si>
  <si>
    <t>思特奇人力资源系统</t>
  </si>
  <si>
    <t>HRS</t>
  </si>
  <si>
    <t>思特奇考勤管理 V1.0.0</t>
  </si>
  <si>
    <t>CAM</t>
  </si>
  <si>
    <t>思特奇项目管理系统</t>
  </si>
  <si>
    <t>POSS</t>
  </si>
  <si>
    <t>是否使用工具发布</t>
    <phoneticPr fontId="2" type="noConversion"/>
  </si>
  <si>
    <t>应用环境</t>
    <phoneticPr fontId="2" type="noConversion"/>
  </si>
  <si>
    <r>
      <rPr>
        <b/>
        <sz val="10"/>
        <rFont val="宋体"/>
        <family val="2"/>
        <charset val="134"/>
      </rPr>
      <t>发布工具</t>
    </r>
    <phoneticPr fontId="2" type="noConversion"/>
  </si>
  <si>
    <t>是(1)</t>
    <phoneticPr fontId="2" type="noConversion"/>
  </si>
  <si>
    <t>Debug</t>
    <phoneticPr fontId="2" type="noConversion"/>
  </si>
  <si>
    <t>是(0.5)</t>
    <phoneticPr fontId="2" type="noConversion"/>
  </si>
  <si>
    <t>上线脚本</t>
    <phoneticPr fontId="2" type="noConversion"/>
  </si>
  <si>
    <t>ant脚本</t>
    <phoneticPr fontId="2" type="noConversion"/>
  </si>
  <si>
    <t>深港分支投产工具v1.0+手工</t>
    <phoneticPr fontId="2" type="noConversion"/>
  </si>
  <si>
    <t>DEBUG</t>
    <phoneticPr fontId="2" type="noConversion"/>
  </si>
  <si>
    <t>csclient</t>
    <phoneticPr fontId="2" type="noConversion"/>
  </si>
  <si>
    <t>-</t>
    <phoneticPr fontId="2" type="noConversion"/>
  </si>
  <si>
    <t>FTP</t>
    <phoneticPr fontId="2" type="noConversion"/>
  </si>
  <si>
    <t>FlashFX</t>
    <phoneticPr fontId="2" type="noConversion"/>
  </si>
  <si>
    <t>UE,FTP</t>
    <phoneticPr fontId="2" type="noConversion"/>
  </si>
  <si>
    <t>UE,FTP,SHELL统一服务上线脚本</t>
    <phoneticPr fontId="2" type="noConversion"/>
  </si>
  <si>
    <t>运维管理平台</t>
    <phoneticPr fontId="2" type="noConversion"/>
  </si>
  <si>
    <t>配置类需求由短厅管理后台配置发布。
开发类需求ftp上传编译后代码发布</t>
    <phoneticPr fontId="2" type="noConversion"/>
  </si>
  <si>
    <t>SHELL脚本</t>
    <phoneticPr fontId="2" type="noConversion"/>
  </si>
  <si>
    <t>否</t>
    <phoneticPr fontId="3" type="noConversion"/>
  </si>
  <si>
    <r>
      <t>bin</t>
    </r>
    <r>
      <rPr>
        <sz val="10"/>
        <rFont val="宋体"/>
        <family val="3"/>
        <charset val="134"/>
      </rPr>
      <t xml:space="preserve">发布：
</t>
    </r>
    <r>
      <rPr>
        <sz val="11"/>
        <color theme="1"/>
        <rFont val="宋体"/>
        <family val="2"/>
        <charset val="134"/>
        <scheme val="minor"/>
      </rPr>
      <t>130.30.15.44/ibss1/ahbss/run/shell/panguang/upfile.sh
130.30.15.44/ibss1/ahbss/run/shell/panguang/upfile_163.sh
130.30.15.44/ibss1/ahbss/run/shell/panguang/loadServiceNew_Billing
130.30.15.44/ibss1/ahbss/run/shell/panguang/loadServiceInterface_Billing
130.30.15.44/ibss1/ahbss/run/shell/panguang/loadServiceIesb_Billing
jsp</t>
    </r>
    <r>
      <rPr>
        <sz val="10"/>
        <rFont val="宋体"/>
        <family val="3"/>
        <charset val="134"/>
      </rPr>
      <t xml:space="preserve">发布：
</t>
    </r>
    <r>
      <rPr>
        <sz val="11"/>
        <color theme="1"/>
        <rFont val="宋体"/>
        <family val="2"/>
        <charset val="134"/>
        <scheme val="minor"/>
      </rPr>
      <t>130.30.15.58/ibss/shell/panguang/upfile.sh
130.30.15.58/ibss/shell/panguang/ftpfile_WEB.sh</t>
    </r>
    <phoneticPr fontId="3" type="noConversion"/>
  </si>
  <si>
    <t>-</t>
    <phoneticPr fontId="3" type="noConversion"/>
  </si>
  <si>
    <t>是(0.5)</t>
    <phoneticPr fontId="3" type="noConversion"/>
  </si>
  <si>
    <t>无</t>
    <phoneticPr fontId="3" type="noConversion"/>
  </si>
  <si>
    <t>是(1)</t>
    <phoneticPr fontId="3" type="noConversion"/>
  </si>
  <si>
    <t>发布工具</t>
    <phoneticPr fontId="3" type="noConversion"/>
  </si>
  <si>
    <t>是</t>
    <phoneticPr fontId="3" type="noConversion"/>
  </si>
  <si>
    <t>SVN</t>
    <phoneticPr fontId="2" type="noConversion"/>
  </si>
  <si>
    <t>cw_release.sh</t>
    <phoneticPr fontId="2" type="noConversion"/>
  </si>
  <si>
    <t>myeclipse的svn发布工具</t>
    <phoneticPr fontId="2" type="noConversion"/>
  </si>
  <si>
    <t>CSD的云管理平台-智能布署</t>
    <phoneticPr fontId="2" type="noConversion"/>
  </si>
  <si>
    <t>iFileManager</t>
    <phoneticPr fontId="2" type="noConversion"/>
  </si>
  <si>
    <t>测试和生产环境</t>
    <phoneticPr fontId="2" type="noConversion"/>
  </si>
  <si>
    <t>jenkins</t>
    <phoneticPr fontId="2" type="noConversion"/>
  </si>
  <si>
    <t>synergy统一同步</t>
    <phoneticPr fontId="2" type="noConversion"/>
  </si>
  <si>
    <t>无落地项目</t>
    <phoneticPr fontId="2" type="noConversion"/>
  </si>
  <si>
    <t>是</t>
    <phoneticPr fontId="2" type="noConversion"/>
  </si>
  <si>
    <t>jenkins</t>
    <phoneticPr fontId="2" type="noConversion"/>
  </si>
  <si>
    <t>http://172.16.9.208:18080/svn/itd</t>
  </si>
  <si>
    <t>思特奇</t>
    <phoneticPr fontId="2" type="noConversion"/>
  </si>
  <si>
    <t>CEOMO_ITD</t>
    <phoneticPr fontId="2" type="noConversion"/>
  </si>
  <si>
    <t>已下线</t>
    <phoneticPr fontId="2" type="noConversion"/>
  </si>
  <si>
    <t>无此产品</t>
  </si>
  <si>
    <t>无此产品</t>
    <phoneticPr fontId="2" type="noConversion"/>
  </si>
  <si>
    <t>系统未上线</t>
  </si>
  <si>
    <t>是</t>
    <phoneticPr fontId="3" type="noConversion"/>
  </si>
  <si>
    <t>ftp</t>
    <phoneticPr fontId="3" type="noConversion"/>
  </si>
  <si>
    <t>四川移动私有云管理平台</t>
    <phoneticPr fontId="3" type="noConversion"/>
  </si>
  <si>
    <t>CEMO_ITD</t>
    <phoneticPr fontId="2" type="noConversion"/>
  </si>
  <si>
    <t>http://172.16.9.106:9001/svn/basd/kms/kms_ahdx/</t>
    <phoneticPr fontId="2" type="noConversion"/>
  </si>
  <si>
    <t>http://172.16.9.106:9001/svn/basd/kms/电信行业/受控区/kms_ahdx</t>
    <phoneticPr fontId="2" type="noConversion"/>
  </si>
  <si>
    <t>http://172.16.9.106:9001/svn/basd/kms/电信行业/发布区/</t>
    <phoneticPr fontId="2" type="noConversion"/>
  </si>
  <si>
    <t>http://172.16.9.106:9001/svn/basd/mrt/mrt_2.2.2_ah</t>
    <phoneticPr fontId="2" type="noConversion"/>
  </si>
  <si>
    <t>http://172.16.9.106:9001/svn/basd/mrt/移动行业/受控区/mrt_2.2.2_ah</t>
    <phoneticPr fontId="2" type="noConversion"/>
  </si>
  <si>
    <t>http://172.16.9.106:9001/svn/basd/mrt/移动行业/发布区/</t>
  </si>
  <si>
    <t>http://172.16.9.106:9001/svn/basd/mrt/mrt_2.2.2_ah/</t>
    <phoneticPr fontId="2" type="noConversion"/>
  </si>
  <si>
    <t>http://172.16.9.106:9002/svn/basd/mrt/移动行业/发布区/</t>
  </si>
  <si>
    <t>http://172.16.9.106:9001/svn/basd/mrt/mrt_3.0.0_ah</t>
    <phoneticPr fontId="2" type="noConversion"/>
  </si>
  <si>
    <t>http://172.16.9.106:9001/svn/basd/mrt/移动行业/受控区/mrt_3.0.0_ah</t>
    <phoneticPr fontId="2" type="noConversion"/>
  </si>
  <si>
    <t>http://172.16.9.106:9001/svn/basd/mrt/移动行业/发布区/</t>
    <phoneticPr fontId="2" type="noConversion"/>
  </si>
  <si>
    <t>http://172.16.9.106:9001/svn/basd/kms/kms_ah/</t>
    <phoneticPr fontId="2" type="noConversion"/>
  </si>
  <si>
    <t>http://172.16.9.106:9001/svn/basd/kms/移动行业/受控区/kms_ah</t>
    <phoneticPr fontId="2" type="noConversion"/>
  </si>
  <si>
    <t>http://172.16.9.106:9001/svn/basd/kms/移动行业/发布区/</t>
    <phoneticPr fontId="2" type="noConversion"/>
  </si>
  <si>
    <t>http://172.16.9.106:9001/svn/basd/ra/ywjh/业务稽核/源码/安徽移动/AH_YWJH_WEB/</t>
    <phoneticPr fontId="2" type="noConversion"/>
  </si>
  <si>
    <t>http://172.16.9.106:9001/svn/basd/ra/移动行业/受控区//ywjh/业务稽核/源码/安徽移动/AH_YWJH_WEB</t>
    <phoneticPr fontId="2" type="noConversion"/>
  </si>
  <si>
    <t>http://172.16.9.106:9001/svn/basd/ra/移动行业/发布区/</t>
    <phoneticPr fontId="2" type="noConversion"/>
  </si>
  <si>
    <t>http://172.16.9.106:9001/svn/basd/dmc/dmcs2/</t>
  </si>
  <si>
    <t>http://172.16.9.106:9001/svn/basd/dmc移动行业/受控区/dmcs2</t>
    <phoneticPr fontId="2" type="noConversion"/>
  </si>
  <si>
    <t>http://172.16.9.106:9001/svn/basd/dmc/移动行业/发布区/</t>
    <phoneticPr fontId="2" type="noConversion"/>
  </si>
  <si>
    <t>无</t>
    <phoneticPr fontId="2" type="noConversion"/>
  </si>
  <si>
    <t>已废除</t>
    <phoneticPr fontId="2" type="noConversion"/>
  </si>
  <si>
    <t>无</t>
    <phoneticPr fontId="2" type="noConversion"/>
  </si>
  <si>
    <t>用git做代码管控</t>
    <phoneticPr fontId="2" type="noConversion"/>
  </si>
  <si>
    <t>http://172.16.9.106:9001/svn/basd/eln/provinceVersion/eln_bj_dianxin/</t>
    <phoneticPr fontId="2" type="noConversion"/>
  </si>
  <si>
    <t>http://172.16.9.106:9001/svn/basd/eln/电信行业/受控区/provinceVersion/eln_bj_dianxin</t>
    <phoneticPr fontId="2" type="noConversion"/>
  </si>
  <si>
    <t>http://172.16.9.106:9002/svn/basd/eln/电信行业/发布区/</t>
    <phoneticPr fontId="2" type="noConversion"/>
  </si>
  <si>
    <t>http://172.16.9.106:9003/svn/basd/eln/电信行业/发布区/</t>
  </si>
  <si>
    <t>捷奥（vss://geosoft.com.cn:85/$/根目录/综合资源服务系统/RSS）</t>
    <phoneticPr fontId="2" type="noConversion"/>
  </si>
  <si>
    <t xml:space="preserve"> 网络资源开发团队在福建、环境也在福建</t>
    <phoneticPr fontId="2" type="noConversion"/>
  </si>
  <si>
    <t>http://172.16.9.106:9001/svn/basd/mrt/wt_bj/</t>
    <phoneticPr fontId="2" type="noConversion"/>
  </si>
  <si>
    <t>http://172.16.9.106:9001/svn/basd/mrt/移动行业/受控区/wt_bj</t>
    <phoneticPr fontId="2" type="noConversion"/>
  </si>
  <si>
    <t>http://172.16.9.106:9002/svn/basd/mrt/移动行业/发布区/</t>
    <phoneticPr fontId="2" type="noConversion"/>
  </si>
  <si>
    <t>http://172.16.9.106:9001/svn/basd/eln/bjyd/</t>
    <phoneticPr fontId="2" type="noConversion"/>
  </si>
  <si>
    <t>http://172.16.9.106:9001/svn/basd/eln/移动行业/受控区/bjyd</t>
    <phoneticPr fontId="2" type="noConversion"/>
  </si>
  <si>
    <t>http://172.16.9.106:9001/svn/basd/eln/移动行业/发布区/</t>
    <phoneticPr fontId="2" type="noConversion"/>
  </si>
  <si>
    <t>http://172.16.9.106:9001/svn/basd/eln/eln_v1.0.0/eln_cmcc/</t>
    <phoneticPr fontId="2" type="noConversion"/>
  </si>
  <si>
    <t>http://172.16.9.106:9001/svn/basd/eln/电信行业/受控区/eln_v1.0.0/eln_cmcc</t>
    <phoneticPr fontId="2" type="noConversion"/>
  </si>
  <si>
    <t>http://172.16.9.106:9001/svn/basd/eln/电信行业/发布区/</t>
    <phoneticPr fontId="2" type="noConversion"/>
  </si>
  <si>
    <t>http://172.16.9.106:9001/svn/basd/bam</t>
    <phoneticPr fontId="2" type="noConversion"/>
  </si>
  <si>
    <t>http://172.16.9.106:9001/svn/basd/bam/移动行业/受控区/bam</t>
    <phoneticPr fontId="2" type="noConversion"/>
  </si>
  <si>
    <t>http://172.16.9.106:9002/svn/basd/bam/移动行业/发布区/</t>
    <phoneticPr fontId="2" type="noConversion"/>
  </si>
  <si>
    <t>http://172.16.9.106:9001/svn/basd/bsm/provinceVersion/</t>
    <phoneticPr fontId="2" type="noConversion"/>
  </si>
  <si>
    <t>http://172.16.9.106:9001/svn/basd/bsm/移动行业/受控区/provinceVersion/</t>
    <phoneticPr fontId="2" type="noConversion"/>
  </si>
  <si>
    <t>http://172.16.9.106:9001/svn/basd/kms/kms_jt/</t>
    <phoneticPr fontId="2" type="noConversion"/>
  </si>
  <si>
    <t>http://172.16.9.106:9001/svn/basd/kms/电信行业/受控区/kms_jt</t>
    <phoneticPr fontId="2" type="noConversion"/>
  </si>
  <si>
    <t>http://172.16.9.106:9001/svn/basd/kms/电信行业/发布区/</t>
    <phoneticPr fontId="2" type="noConversion"/>
  </si>
  <si>
    <t>使用VSS工具：
$/WEB/JAVA/WebAgentJar
$/WEB/JAVA/WebTPJavaBean
$/WEB/JAVA/ZJWebAgentManage
$/WEB/JAVA/SmsSendingApplication
$/WEB/JAVA/ZJAmInterfaceManage
$/WEB/JAVA/ZJWebEleInspection
$/WEB/JAVA/ZJWebSystemManage
$/根目录/JAVA/浙江项目/接口/AgentInterfaceService-Server
$/根目录/JAVA/浙江项目/掌上派单</t>
    <phoneticPr fontId="2" type="noConversion"/>
  </si>
  <si>
    <t>http://172.16.9.106:9001/svn/basd/bsm/bsm_v3.0.0/07-产品部署安装/服务管理融合测试版本第三版/</t>
    <phoneticPr fontId="2" type="noConversion"/>
  </si>
  <si>
    <t>捷奥（vss://geosoft.com.cn:85/$/根目录/综合资源服务系统/RSS）</t>
    <phoneticPr fontId="3" type="noConversion"/>
  </si>
  <si>
    <t xml:space="preserve"> 网络资源开发团队在福建、环境也在福建</t>
    <phoneticPr fontId="2" type="noConversion"/>
  </si>
  <si>
    <t>http://172.16.9.106:9001/svn/basd/ra/ywjh/资金稽核/源码/广西移动/</t>
    <phoneticPr fontId="2" type="noConversion"/>
  </si>
  <si>
    <t>http://172.16.9.106:9001/svn/basd/ra/移动行业/受控区/</t>
    <phoneticPr fontId="2" type="noConversion"/>
  </si>
  <si>
    <t>http://172.16.9.106:9001/svn/basd/ra/移动行业/发布区/</t>
    <phoneticPr fontId="2" type="noConversion"/>
  </si>
  <si>
    <t>http://172.16.9.106:9001/svn/basd/ra/移动行业/受控区</t>
    <phoneticPr fontId="2" type="noConversion"/>
  </si>
  <si>
    <t>http://172.16.9.106:9002/svn/basd/ra/移动行业/发布区/</t>
  </si>
  <si>
    <t>http://172.16.9.106:9001/svn/basd/kms/kms_gxyd/</t>
    <phoneticPr fontId="2" type="noConversion"/>
  </si>
  <si>
    <t>http://172.16.9.106:9001/svn/basd/kms/移动行业/受控区/kms_gxyd</t>
    <phoneticPr fontId="2" type="noConversion"/>
  </si>
  <si>
    <t>http://172.16.9.106:9001/svn/basd/kms/移动行业/发布区/</t>
    <phoneticPr fontId="2" type="noConversion"/>
  </si>
  <si>
    <t>http://172.16.9.106:9001/svn/basd/cmdb/cmdb_source/cmdb_1.0.7/</t>
    <phoneticPr fontId="2" type="noConversion"/>
  </si>
  <si>
    <t>http://172.16.9.106:9001/svn/basd/cmdb/移动行业/受控区/cmdb_source/cmdb_1.0.7/</t>
    <phoneticPr fontId="2" type="noConversion"/>
  </si>
  <si>
    <t>http://172.16.9.106:9001/svn/basd/cmdb/移动行业/发布区/</t>
    <phoneticPr fontId="2" type="noConversion"/>
  </si>
  <si>
    <t>复用DSS产品（没有对应产品）</t>
    <phoneticPr fontId="2" type="noConversion"/>
  </si>
  <si>
    <t>与20相同</t>
  </si>
  <si>
    <t>用git做代码管控，http://172.21.214.73/</t>
    <phoneticPr fontId="2" type="noConversion"/>
  </si>
  <si>
    <t>http://172.16.9.106:9001/svn/basd/kms/kms_hljyd/</t>
    <phoneticPr fontId="2" type="noConversion"/>
  </si>
  <si>
    <t>http://172.16.9.106:9001/svn/basd/kms//移动行业/受控区/kms_hljyd</t>
    <phoneticPr fontId="2" type="noConversion"/>
  </si>
  <si>
    <t>http://172.16.9.106:9001/svn/basd/term/黑龙江移动终端管理平台</t>
    <phoneticPr fontId="2" type="noConversion"/>
  </si>
  <si>
    <t>http://172.16.9.106:9001/svn/basd/term/移动行业/受控区/黑龙江移动终端管理平台</t>
    <phoneticPr fontId="2" type="noConversion"/>
  </si>
  <si>
    <t>http://172.16.9.106:9001/svn/basd/term/移动行业/发布区/</t>
    <phoneticPr fontId="2" type="noConversion"/>
  </si>
  <si>
    <t>http://172.16.9.106:9001/svn/basd/ra/ywjh/资金稽核/源码/黑龙江/</t>
    <phoneticPr fontId="2" type="noConversion"/>
  </si>
  <si>
    <t>http://172.16.9.106:9001/svn/basd/ra/移动行业/受控区/ywjh/资金稽核/源码/黑龙江</t>
    <phoneticPr fontId="2" type="noConversion"/>
  </si>
  <si>
    <t>http://172.16.9.106:9001/svn/basd/ra/ras/Trunk/</t>
    <phoneticPr fontId="2" type="noConversion"/>
  </si>
  <si>
    <t>http://172.16.9.106:9001/svn/basd/ra/移动行业/受控区/ras/Trunk</t>
    <phoneticPr fontId="2" type="noConversion"/>
  </si>
  <si>
    <t>http://172.16.9.106:9001/svn/basd/mrt/mrt_3.0.1_hlj/</t>
    <phoneticPr fontId="2" type="noConversion"/>
  </si>
  <si>
    <t>http://172.16.9.106:9001/svn/basd/mrt/移动行业/受控区/mrt_3.0.1_hlj</t>
    <phoneticPr fontId="2" type="noConversion"/>
  </si>
  <si>
    <t>http://172.16.9.106:9001/svn/basd/dmc/移动行业/受控区/dmcs2</t>
    <phoneticPr fontId="2" type="noConversion"/>
  </si>
  <si>
    <t>http://172.16.9.106:9001/svn/basd/dmc/移动行业/发布区/</t>
    <phoneticPr fontId="2" type="noConversion"/>
  </si>
  <si>
    <t>与31相同</t>
  </si>
  <si>
    <t>http://172.16.9.106:9001/svn/basd/bsm/移动行业/受控区/bsm_v3.0.0/08-产品部署安装/服务管理融合测试版本第三版/</t>
  </si>
  <si>
    <t>已从产品目录删除</t>
    <phoneticPr fontId="2" type="noConversion"/>
  </si>
  <si>
    <t>http://172.16.9.106:9001/svn/basd/bam/</t>
    <phoneticPr fontId="2" type="noConversion"/>
  </si>
  <si>
    <t>与20相同</t>
    <phoneticPr fontId="2" type="noConversion"/>
  </si>
  <si>
    <t>http://172.16.9.106:9001/svn/PBOSS2.0/</t>
    <phoneticPr fontId="2" type="noConversion"/>
  </si>
  <si>
    <t>http://172.16.9.106:9001/svn/PBOSS2.0/移动行业/受控区</t>
    <phoneticPr fontId="2" type="noConversion"/>
  </si>
  <si>
    <t>http://172.16.9.106:9001/svn/PBOSS2.0/移动行业/发布区/</t>
    <phoneticPr fontId="2" type="noConversion"/>
  </si>
  <si>
    <t>http://172.16.9.106:9001/svn/basd/kms/kms_hb/</t>
    <phoneticPr fontId="2" type="noConversion"/>
  </si>
  <si>
    <t>http://172.16.9.106:9001/svn/basd/kms/电信行业/受控区/kms_hb</t>
    <phoneticPr fontId="2" type="noConversion"/>
  </si>
  <si>
    <t>http://172.16.9.106:9001/svn/basd/eln/移动行业/受控区/provinceVersion/eln_bj_dianxin</t>
    <phoneticPr fontId="2" type="noConversion"/>
  </si>
  <si>
    <t>http://172.16.9.106:9001/svn/basd/eln/移动行业/发布区/</t>
    <phoneticPr fontId="2" type="noConversion"/>
  </si>
  <si>
    <t>http://172.16.9.106:9001/svn/basd/mrt/mrt_3.0.1_jl/</t>
    <phoneticPr fontId="2" type="noConversion"/>
  </si>
  <si>
    <t>http://172.16.9.106:9001/svn/basd/mrt/移动行业/受控区/mrt_3.0.1_jl</t>
    <phoneticPr fontId="2" type="noConversion"/>
  </si>
  <si>
    <t>http://172.16.9.106:9001/svn/basd/kms/kms_jl/</t>
    <phoneticPr fontId="2" type="noConversion"/>
  </si>
  <si>
    <t>http://172.16.9.106:9001/svn/basd/kms/移动行业/受控区/kms_jl</t>
    <phoneticPr fontId="2" type="noConversion"/>
  </si>
  <si>
    <t>已无收入保障平台</t>
    <phoneticPr fontId="2" type="noConversion"/>
  </si>
  <si>
    <t>http://172.16.9.106:9001/svn/basd/ra/ywjh/资金稽核/源码/吉林移动/</t>
    <phoneticPr fontId="2" type="noConversion"/>
  </si>
  <si>
    <t>http://172.16.9.106:9001/svn/basd/ra/ywjh/资金稽核/源码/吉林移动</t>
  </si>
  <si>
    <t>http://172.16.9.106:9001/svn/basd/kms/kms_jl/ELN/</t>
    <phoneticPr fontId="2" type="noConversion"/>
  </si>
  <si>
    <t>http://172.16.9.106:9001/svn/basd/kms/移动行业/受控区/kms_jl/ELN</t>
    <phoneticPr fontId="2" type="noConversion"/>
  </si>
  <si>
    <t>http://172.16.9.106:9001/svn/basd/kms/kms_jl/ELN</t>
  </si>
  <si>
    <t>与46相同</t>
    <phoneticPr fontId="2" type="noConversion"/>
  </si>
  <si>
    <t>http://172.16.9.106:9001/svn/basd/kms/kms_js/</t>
    <phoneticPr fontId="2" type="noConversion"/>
  </si>
  <si>
    <t>http://172.16.9.106:9001/svn/basd/kms/电信行业/受控区/kms_js</t>
    <phoneticPr fontId="2" type="noConversion"/>
  </si>
  <si>
    <t>和67行重复</t>
    <phoneticPr fontId="2" type="noConversion"/>
  </si>
  <si>
    <t>http://172.16.9.106:9001/svn/basd/bsm/provinceVersion/jx_bsm/</t>
    <phoneticPr fontId="2" type="noConversion"/>
  </si>
  <si>
    <t>http://172.16.9.106:9001/svn/basd/kms/kms_jx/</t>
    <phoneticPr fontId="2" type="noConversion"/>
  </si>
  <si>
    <t>http://172.16.9.106:9001/svn/basd/kms/电信行业/受控区/kms_jx</t>
    <phoneticPr fontId="2" type="noConversion"/>
  </si>
  <si>
    <t>http://172.16.9.106:9001/svn/basd/dmc电信行业/受控区/dmcs2</t>
    <phoneticPr fontId="2" type="noConversion"/>
  </si>
  <si>
    <t>http://172.16.9.106:9001/svn/basd/dmc/电信行业/发布区/</t>
    <phoneticPr fontId="2" type="noConversion"/>
  </si>
  <si>
    <t>http://172.16.9.106:9001/svn/basd/ra/ywjh/业务稽核/源码/江西联通</t>
    <phoneticPr fontId="2" type="noConversion"/>
  </si>
  <si>
    <t>http://172.16.9.106:9001/svn/basd/ra/ywjh/业务稽核/源码/江西联通</t>
  </si>
  <si>
    <t>没有项目</t>
    <phoneticPr fontId="2" type="noConversion"/>
  </si>
  <si>
    <t>http://172.16.9.106:9001/svn/basd/kms/kms_nm/</t>
    <phoneticPr fontId="2" type="noConversion"/>
  </si>
  <si>
    <t>http://172.16.9.106:9001/svn/basd/kms/电信行业/受控区kms_nm</t>
    <phoneticPr fontId="2" type="noConversion"/>
  </si>
  <si>
    <t>http://172.16.9.106:9001/svn/basd/kms/kms_qh/</t>
    <phoneticPr fontId="2" type="noConversion"/>
  </si>
  <si>
    <t>http://172.16.9.106:9001/svn/basd/kms/电信行业/受控区kms_qh</t>
    <phoneticPr fontId="2" type="noConversion"/>
  </si>
  <si>
    <t>http://172.16.9.106:9001/svn/basd/kms/kms_sd/</t>
    <phoneticPr fontId="2" type="noConversion"/>
  </si>
  <si>
    <t>http://172.16.9.106:9001/svn/basd/kms/电信行业/受控区/kms_sd</t>
  </si>
  <si>
    <t>http://172.16.9.106:9001/svn/basd/eln/provinceVersion/eln_sd/</t>
    <phoneticPr fontId="2" type="noConversion"/>
  </si>
  <si>
    <t>http://172.16.9.106:9001/svn/basd/eln/联通行业/受控区/provinceVersion/eln_sd</t>
    <phoneticPr fontId="2" type="noConversion"/>
  </si>
  <si>
    <t>http://172.16.9.106:9001/svn/basd/eln/联通行业/发布区/</t>
    <phoneticPr fontId="2" type="noConversion"/>
  </si>
  <si>
    <t xml:space="preserve">svn://134.33.141.80/pon </t>
    <phoneticPr fontId="3" type="noConversion"/>
  </si>
  <si>
    <t>http://172.16.9.106:9001/svn/basd/term/山西电信终端管理平台/</t>
    <phoneticPr fontId="2" type="noConversion"/>
  </si>
  <si>
    <t>http://172.16.9.106:9001/svn/basd/term/d电信行业/受控区/山西电信终端管理平台</t>
    <phoneticPr fontId="2" type="noConversion"/>
  </si>
  <si>
    <t>http://172.16.9.106:9001/svn/basd/term/电信行业/发布区/</t>
  </si>
  <si>
    <t>http://172.16.9.106:9001/svn/basd/kms/kms_sxdx/</t>
    <phoneticPr fontId="2" type="noConversion"/>
  </si>
  <si>
    <t>http://172.16.9.106:9001/svn/basd/kms/电信行业/受控区/kms_sxdx</t>
    <phoneticPr fontId="2" type="noConversion"/>
  </si>
  <si>
    <t>http://172.16.9.106:9001/svn/basd/mrt/mrt_3.0.0_dx/</t>
    <phoneticPr fontId="2" type="noConversion"/>
  </si>
  <si>
    <t>http://172.16.9.106:9001/svn/basd/mrt/电信行业/受控区/mrt_3.0.0_dx</t>
    <phoneticPr fontId="2" type="noConversion"/>
  </si>
  <si>
    <t>http://172.16.9.106:9001/svn/basd/mrt/电信行业/发布区/</t>
  </si>
  <si>
    <t>http://172.16.9.106:9001/svn/basd/dmc/电信行业/受控区/dmcs2</t>
    <phoneticPr fontId="2" type="noConversion"/>
  </si>
  <si>
    <t>http://172.16.9.106:9001/svn/basd/dmc/电信行业/发布区/</t>
  </si>
  <si>
    <t>http://172.16.9.106:9001/svn/basd/mrt/mrt_3.0.0/资源及省内终端/</t>
    <phoneticPr fontId="2" type="noConversion"/>
  </si>
  <si>
    <t>http://172.16.9.106:9001/svn/basd/mrt/移动行业/受控区/mrt_3.0.0/资源及省内终端</t>
    <phoneticPr fontId="2" type="noConversion"/>
  </si>
  <si>
    <t>http://172.16.9.106:9001/svn/basd/term/终端管理平台统一版本/WEB工程版本/</t>
    <phoneticPr fontId="2" type="noConversion"/>
  </si>
  <si>
    <t>http://172.16.9.106:9001/svn/basd/term/移动行业/受控区/终端管理平台统一版本/WEB工程版本</t>
    <phoneticPr fontId="2" type="noConversion"/>
  </si>
  <si>
    <t>http://172.16.9.106:9001/svn/basd/term/移动行业/发布区/</t>
  </si>
  <si>
    <t>http://172.16.9.106:9001/svn/basd/ra/移动行业/受控区/ywjh/资金稽核/源码/山西移动</t>
    <phoneticPr fontId="2" type="noConversion"/>
  </si>
  <si>
    <t>与31相同</t>
    <phoneticPr fontId="2" type="noConversion"/>
  </si>
  <si>
    <t>http://172.16.9.106:9003/svn/basd/bam/移动行业/发布区/</t>
    <phoneticPr fontId="2" type="noConversion"/>
  </si>
  <si>
    <t>与21相同</t>
    <phoneticPr fontId="2" type="noConversion"/>
  </si>
  <si>
    <t>http://172.16.9.106:9001/svn/basd/mrt/aisd/</t>
    <phoneticPr fontId="2" type="noConversion"/>
  </si>
  <si>
    <t>http://172.16.9.106:9001/svn/basd/mrt/联通行业/受控区/aisd</t>
    <phoneticPr fontId="2" type="noConversion"/>
  </si>
  <si>
    <t>http://172.16.9.106:9001/svn/basd/mrt/联通行业/发布区/</t>
    <phoneticPr fontId="2" type="noConversion"/>
  </si>
  <si>
    <t>http://172.16.9.106:9001/svn/basd/term/四川移动老终端管理系统/</t>
    <phoneticPr fontId="2" type="noConversion"/>
  </si>
  <si>
    <t>http://172.16.9.106:9001/svn/basd/term/移动行业/受控区/四川移动老终端管理系统</t>
    <phoneticPr fontId="2" type="noConversion"/>
  </si>
  <si>
    <t>http://172.16.9.106:9001/svn/basd/ra/移动行业/发布区/</t>
  </si>
  <si>
    <t>http://172.16.9.106:9001/svn/basd/mrt/mrt_3.1.0/NG5.7四川移动web代码</t>
    <phoneticPr fontId="2" type="noConversion"/>
  </si>
  <si>
    <t>http://172.16.9.106:9001/svn/basd/mrt/移动行业/受控区/mrt_3.1.0/NG5.7四川移动web代码</t>
    <phoneticPr fontId="2" type="noConversion"/>
  </si>
  <si>
    <t>http://172.16.9.106:9001/svn/basd/eln/eln_v1.0.0/eln_cmcc/</t>
    <phoneticPr fontId="2" type="noConversion"/>
  </si>
  <si>
    <t>http://172.16.9.106:9001/svn/basd/eln/移动行业/受控区/eln_v1.0.0/eln_cmcc</t>
    <phoneticPr fontId="2" type="noConversion"/>
  </si>
  <si>
    <t>http://172.16.9.106:9001/svn/basd/eln/移动行业/发布区/</t>
  </si>
  <si>
    <t>http://172.16.9.106:9001/svn/basd/dmc/移动行业/受控区/dmcs2</t>
  </si>
  <si>
    <t>http://172.16.9.106:9001/svn/basd/dmc/移动行业/发布区/</t>
  </si>
  <si>
    <t>http://172.16.9.106:9001/svn/basd/kms/kms_tj/</t>
    <phoneticPr fontId="2" type="noConversion"/>
  </si>
  <si>
    <t>http://172.16.9.106:9001/svn/basd/kms/电信行业/受控区/kms_tj</t>
    <phoneticPr fontId="2" type="noConversion"/>
  </si>
  <si>
    <t>http://172.16.9.106:9001/svn/basd/mrt/mrt_2.2.2_xj</t>
    <phoneticPr fontId="2" type="noConversion"/>
  </si>
  <si>
    <t>http://172.16.9.106:9001/svn/basd/mrt/联通行业/受控区/mrt_2.2.2_xj</t>
    <phoneticPr fontId="2" type="noConversion"/>
  </si>
  <si>
    <t>http://172.16.9.106:9001/svn/basd/mrt/联通行业/发布区/</t>
  </si>
  <si>
    <t>http://172.16.9.106:9001/svn/basd/mrt/虚拟运营商/受控区/aisd</t>
    <phoneticPr fontId="2" type="noConversion"/>
  </si>
  <si>
    <t>http://172.16.9.106:9001/svn/basd/mrt/虚拟运营商/发布区/</t>
  </si>
  <si>
    <t>http://172.16.9.106:9001/svn/basd/ra/ras/Trunk/mysql/</t>
    <phoneticPr fontId="2" type="noConversion"/>
  </si>
  <si>
    <t>http://172.16.9.106:9001/svn/basd/ra/虚拟运营商/受控区/ras/Trunk/mysql</t>
    <phoneticPr fontId="2" type="noConversion"/>
  </si>
  <si>
    <t>http://172.16.9.106:9001/svn/basd/ra/ras/虚拟运营商/发布区/</t>
    <phoneticPr fontId="2" type="noConversion"/>
  </si>
  <si>
    <t>http://172.16.9.106:9001/svn/basd/mrt/虚拟运营商/发布区/</t>
    <phoneticPr fontId="2" type="noConversion"/>
  </si>
  <si>
    <t>http://172.16.9.106:9001/svn/basd/dmc/dmcs2/</t>
    <phoneticPr fontId="2" type="noConversion"/>
  </si>
  <si>
    <t>http://172.16.9.106:9001/svn/basd/dmc/虚拟运营商/受控区/dmcs2</t>
    <phoneticPr fontId="2" type="noConversion"/>
  </si>
  <si>
    <t>http://172.16.9.106:9001/svn/basd/dmc/虚拟运营商/发布区/</t>
    <phoneticPr fontId="2" type="noConversion"/>
  </si>
  <si>
    <t>http://172.16.9.106:9001/svn/basd/ra/ras/虚拟运营商/发布区/</t>
  </si>
  <si>
    <t>http://172.16.9.106:9001/svn/basd/dmc/虚拟运营商/发布区/</t>
  </si>
  <si>
    <t>http://172.16.9.106:9001/svn/basd/ra/ywjh/业务稽核/源码/云南移动/</t>
    <phoneticPr fontId="2" type="noConversion"/>
  </si>
  <si>
    <t>http://172.16.9.106:9001/svn/basd/ra/移动行业/受控区/ywjh/业务稽核/源码/云南移动</t>
    <phoneticPr fontId="2" type="noConversion"/>
  </si>
  <si>
    <t>http://172.16.9.106:9001/svn/basd/kms/kms_zj/</t>
    <phoneticPr fontId="2" type="noConversion"/>
  </si>
  <si>
    <t>http://172.16.9.106:9001/svn/basd/kms/电信行业/受控区/kms_zj</t>
    <phoneticPr fontId="2" type="noConversion"/>
  </si>
  <si>
    <t>http://172.16.9.106:9001/svn/basd/dmc/联通行业/受控区/dmcs2</t>
    <phoneticPr fontId="2" type="noConversion"/>
  </si>
  <si>
    <t>http://172.16.9.106:9001/svn/basd/dmc/联通行业/发布区/</t>
    <phoneticPr fontId="2" type="noConversion"/>
  </si>
  <si>
    <t>技术平台</t>
    <phoneticPr fontId="2" type="noConversion"/>
  </si>
  <si>
    <t>非公司产品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</si>
</sst>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54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u/>
      <sz val="9"/>
      <color indexed="12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b/>
      <sz val="10"/>
      <name val="宋体"/>
      <family val="2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indexed="12"/>
      <name val="宋体"/>
      <family val="3"/>
      <charset val="134"/>
    </font>
    <font>
      <u/>
      <sz val="11"/>
      <color indexed="2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rgb="FFFF0000"/>
      <name val="微软雅黑"/>
      <family val="2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u/>
      <sz val="10"/>
      <color theme="10"/>
      <name val="宋体"/>
      <family val="3"/>
      <charset val="134"/>
    </font>
    <font>
      <sz val="10"/>
      <name val="宋体"/>
      <family val="3"/>
      <charset val="134"/>
    </font>
    <font>
      <u/>
      <sz val="10"/>
      <color indexed="12"/>
      <name val="宋体"/>
      <family val="3"/>
      <charset val="134"/>
    </font>
    <font>
      <u/>
      <sz val="10"/>
      <color theme="10"/>
      <name val="Arial"/>
      <family val="2"/>
    </font>
    <font>
      <sz val="10"/>
      <color rgb="FF000000"/>
      <name val="Verdana"/>
      <family val="2"/>
    </font>
    <font>
      <u/>
      <sz val="10"/>
      <color indexed="12"/>
      <name val="Arial"/>
      <family val="2"/>
    </font>
    <font>
      <u/>
      <sz val="11"/>
      <color theme="10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u/>
      <sz val="10"/>
      <name val="Arial"/>
      <family val="2"/>
    </font>
    <font>
      <u/>
      <sz val="1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2"/>
      <name val="宋体"/>
      <family val="3"/>
      <charset val="134"/>
    </font>
    <font>
      <u/>
      <sz val="11"/>
      <color theme="1"/>
      <name val="宋体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宋体"/>
      <family val="3"/>
      <charset val="134"/>
    </font>
    <font>
      <sz val="11"/>
      <name val="宋体"/>
      <family val="3"/>
      <charset val="134"/>
    </font>
    <font>
      <b/>
      <sz val="10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23" fillId="0" borderId="0"/>
    <xf numFmtId="0" fontId="24" fillId="0" borderId="0"/>
    <xf numFmtId="0" fontId="17" fillId="0" borderId="0">
      <alignment vertical="center"/>
    </xf>
    <xf numFmtId="0" fontId="3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1" fillId="0" borderId="0">
      <alignment vertical="center"/>
    </xf>
    <xf numFmtId="0" fontId="1" fillId="0" borderId="0"/>
  </cellStyleXfs>
  <cellXfs count="368">
    <xf numFmtId="0" fontId="0" fillId="0" borderId="0" xfId="0">
      <alignment vertical="center"/>
    </xf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6" fillId="4" borderId="1" xfId="0" applyFont="1" applyFill="1" applyBorder="1" applyAlignment="1"/>
    <xf numFmtId="0" fontId="7" fillId="4" borderId="1" xfId="0" applyFont="1" applyFill="1" applyBorder="1" applyAlignment="1"/>
    <xf numFmtId="0" fontId="5" fillId="4" borderId="1" xfId="0" applyFont="1" applyFill="1" applyBorder="1" applyAlignment="1"/>
    <xf numFmtId="0" fontId="7" fillId="4" borderId="7" xfId="0" applyFont="1" applyFill="1" applyBorder="1" applyAlignment="1"/>
    <xf numFmtId="0" fontId="8" fillId="5" borderId="5" xfId="0" applyFont="1" applyFill="1" applyBorder="1" applyAlignment="1"/>
    <xf numFmtId="0" fontId="9" fillId="5" borderId="5" xfId="0" applyFont="1" applyFill="1" applyBorder="1" applyAlignment="1"/>
    <xf numFmtId="0" fontId="9" fillId="5" borderId="6" xfId="0" applyFont="1" applyFill="1" applyBorder="1" applyAlignment="1"/>
    <xf numFmtId="0" fontId="9" fillId="5" borderId="1" xfId="0" applyFont="1" applyFill="1" applyBorder="1">
      <alignment vertical="center"/>
    </xf>
    <xf numFmtId="0" fontId="0" fillId="0" borderId="5" xfId="0" applyBorder="1" applyAlignment="1"/>
    <xf numFmtId="0" fontId="0" fillId="0" borderId="6" xfId="0" applyBorder="1" applyAlignment="1"/>
    <xf numFmtId="0" fontId="0" fillId="0" borderId="1" xfId="0" applyBorder="1">
      <alignment vertical="center"/>
    </xf>
    <xf numFmtId="0" fontId="10" fillId="0" borderId="1" xfId="2" applyFont="1" applyBorder="1" applyAlignment="1" applyProtection="1">
      <alignment vertical="center"/>
    </xf>
    <xf numFmtId="0" fontId="0" fillId="6" borderId="5" xfId="0" applyFill="1" applyBorder="1" applyAlignment="1"/>
    <xf numFmtId="0" fontId="0" fillId="6" borderId="6" xfId="0" applyFill="1" applyBorder="1" applyAlignment="1"/>
    <xf numFmtId="0" fontId="0" fillId="6" borderId="1" xfId="0" applyFill="1" applyBorder="1">
      <alignment vertical="center"/>
    </xf>
    <xf numFmtId="0" fontId="0" fillId="0" borderId="0" xfId="0" applyFill="1">
      <alignment vertical="center"/>
    </xf>
    <xf numFmtId="0" fontId="10" fillId="6" borderId="1" xfId="2" applyFont="1" applyFill="1" applyBorder="1" applyAlignment="1" applyProtection="1">
      <alignment vertical="center"/>
    </xf>
    <xf numFmtId="0" fontId="10" fillId="0" borderId="1" xfId="2" applyFont="1" applyBorder="1" applyAlignment="1" applyProtection="1">
      <alignment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10" fillId="0" borderId="1" xfId="2" applyNumberFormat="1" applyFont="1" applyBorder="1" applyAlignment="1" applyProtection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8" xfId="0" applyBorder="1" applyAlignment="1"/>
    <xf numFmtId="0" fontId="0" fillId="0" borderId="9" xfId="0" applyBorder="1" applyAlignment="1"/>
    <xf numFmtId="0" fontId="0" fillId="0" borderId="4" xfId="0" applyBorder="1">
      <alignment vertical="center"/>
    </xf>
    <xf numFmtId="0" fontId="0" fillId="0" borderId="1" xfId="0" applyBorder="1" applyAlignment="1">
      <alignment vertical="center" wrapText="1"/>
    </xf>
    <xf numFmtId="0" fontId="7" fillId="4" borderId="10" xfId="0" applyFont="1" applyFill="1" applyBorder="1" applyAlignment="1"/>
    <xf numFmtId="0" fontId="12" fillId="0" borderId="11" xfId="2" applyFont="1" applyBorder="1" applyAlignment="1" applyProtection="1">
      <alignment vertical="center"/>
    </xf>
    <xf numFmtId="0" fontId="0" fillId="0" borderId="11" xfId="0" applyBorder="1">
      <alignment vertical="center"/>
    </xf>
    <xf numFmtId="0" fontId="13" fillId="0" borderId="1" xfId="0" applyFont="1" applyBorder="1">
      <alignment vertical="center"/>
    </xf>
    <xf numFmtId="0" fontId="0" fillId="0" borderId="3" xfId="0" applyBorder="1">
      <alignment vertical="center"/>
    </xf>
    <xf numFmtId="0" fontId="11" fillId="0" borderId="1" xfId="2" applyFont="1" applyBorder="1" applyAlignment="1" applyProtection="1">
      <alignment vertical="center"/>
    </xf>
    <xf numFmtId="0" fontId="11" fillId="0" borderId="3" xfId="2" applyFont="1" applyBorder="1" applyAlignment="1" applyProtection="1">
      <alignment vertical="center"/>
    </xf>
    <xf numFmtId="0" fontId="0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13" fillId="0" borderId="2" xfId="0" applyFont="1" applyBorder="1">
      <alignment vertical="center"/>
    </xf>
    <xf numFmtId="0" fontId="11" fillId="0" borderId="0" xfId="2" applyFont="1" applyAlignment="1" applyProtection="1">
      <alignment vertical="center"/>
    </xf>
    <xf numFmtId="0" fontId="0" fillId="0" borderId="2" xfId="0" applyFont="1" applyBorder="1">
      <alignment vertical="center"/>
    </xf>
    <xf numFmtId="0" fontId="0" fillId="0" borderId="5" xfId="0" applyFont="1" applyBorder="1" applyAlignment="1"/>
    <xf numFmtId="0" fontId="0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2" xfId="0" applyBorder="1" applyAlignment="1"/>
    <xf numFmtId="0" fontId="13" fillId="0" borderId="12" xfId="0" applyFont="1" applyBorder="1" applyAlignment="1"/>
    <xf numFmtId="0" fontId="0" fillId="0" borderId="6" xfId="0" applyFont="1" applyBorder="1" applyAlignment="1"/>
    <xf numFmtId="0" fontId="0" fillId="0" borderId="1" xfId="0" applyBorder="1" applyAlignment="1"/>
    <xf numFmtId="0" fontId="15" fillId="0" borderId="0" xfId="0" applyFont="1">
      <alignment vertical="center"/>
    </xf>
    <xf numFmtId="0" fontId="18" fillId="2" borderId="13" xfId="3" applyFont="1" applyFill="1" applyBorder="1" applyAlignment="1">
      <alignment horizontal="left" vertical="center"/>
    </xf>
    <xf numFmtId="0" fontId="16" fillId="7" borderId="13" xfId="0" applyFont="1" applyFill="1" applyBorder="1" applyAlignment="1">
      <alignment vertical="center"/>
    </xf>
    <xf numFmtId="0" fontId="19" fillId="2" borderId="13" xfId="4" applyFont="1" applyFill="1" applyBorder="1" applyAlignment="1">
      <alignment horizontal="left" vertical="center" wrapText="1"/>
    </xf>
    <xf numFmtId="0" fontId="20" fillId="7" borderId="13" xfId="0" applyFont="1" applyFill="1" applyBorder="1" applyAlignment="1">
      <alignment vertical="center"/>
    </xf>
    <xf numFmtId="0" fontId="20" fillId="5" borderId="13" xfId="0" applyFont="1" applyFill="1" applyBorder="1" applyAlignment="1">
      <alignment vertical="center"/>
    </xf>
    <xf numFmtId="0" fontId="16" fillId="5" borderId="13" xfId="0" applyFont="1" applyFill="1" applyBorder="1" applyAlignment="1">
      <alignment vertical="center"/>
    </xf>
    <xf numFmtId="0" fontId="18" fillId="6" borderId="13" xfId="3" applyFont="1" applyFill="1" applyBorder="1" applyAlignment="1">
      <alignment horizontal="left" vertical="center"/>
    </xf>
    <xf numFmtId="0" fontId="19" fillId="6" borderId="13" xfId="4" applyFont="1" applyFill="1" applyBorder="1" applyAlignment="1">
      <alignment horizontal="left" vertical="center" wrapText="1"/>
    </xf>
    <xf numFmtId="0" fontId="18" fillId="8" borderId="13" xfId="3" applyFont="1" applyFill="1" applyBorder="1" applyAlignment="1">
      <alignment horizontal="left" vertical="center"/>
    </xf>
    <xf numFmtId="0" fontId="18" fillId="0" borderId="13" xfId="3" applyFont="1" applyFill="1" applyBorder="1" applyAlignment="1">
      <alignment horizontal="left" vertical="center"/>
    </xf>
    <xf numFmtId="0" fontId="0" fillId="0" borderId="13" xfId="0" applyBorder="1">
      <alignment vertical="center"/>
    </xf>
    <xf numFmtId="0" fontId="1" fillId="0" borderId="13" xfId="0" applyFont="1" applyBorder="1" applyAlignment="1">
      <alignment vertical="center"/>
    </xf>
    <xf numFmtId="0" fontId="5" fillId="0" borderId="13" xfId="0" applyFont="1" applyBorder="1" applyAlignment="1"/>
    <xf numFmtId="0" fontId="5" fillId="5" borderId="13" xfId="0" applyFont="1" applyFill="1" applyBorder="1" applyAlignment="1"/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4" borderId="0" xfId="0" applyFont="1" applyFill="1" applyBorder="1" applyAlignment="1"/>
    <xf numFmtId="176" fontId="0" fillId="0" borderId="13" xfId="0" applyNumberFormat="1" applyBorder="1" applyAlignment="1">
      <alignment horizontal="center" vertical="center"/>
    </xf>
    <xf numFmtId="0" fontId="5" fillId="0" borderId="13" xfId="0" applyFont="1" applyFill="1" applyBorder="1" applyAlignment="1"/>
    <xf numFmtId="0" fontId="0" fillId="0" borderId="13" xfId="0" applyFill="1" applyBorder="1" applyAlignment="1">
      <alignment horizontal="center" vertical="center"/>
    </xf>
    <xf numFmtId="0" fontId="22" fillId="5" borderId="13" xfId="0" applyFont="1" applyFill="1" applyBorder="1" applyAlignment="1">
      <alignment horizontal="left" vertical="center" wrapText="1"/>
    </xf>
    <xf numFmtId="0" fontId="22" fillId="5" borderId="13" xfId="0" applyFont="1" applyFill="1" applyBorder="1" applyAlignment="1">
      <alignment horizontal="left" vertical="center"/>
    </xf>
    <xf numFmtId="0" fontId="18" fillId="0" borderId="0" xfId="3" applyFont="1" applyFill="1" applyBorder="1" applyAlignment="1">
      <alignment horizontal="left" vertical="center"/>
    </xf>
    <xf numFmtId="0" fontId="0" fillId="0" borderId="0" xfId="0" applyAlignment="1"/>
    <xf numFmtId="0" fontId="0" fillId="0" borderId="0" xfId="0" applyBorder="1" applyAlignment="1"/>
    <xf numFmtId="176" fontId="0" fillId="0" borderId="0" xfId="0" applyNumberForma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5" borderId="6" xfId="2" applyFill="1" applyBorder="1" applyAlignment="1" applyProtection="1"/>
    <xf numFmtId="0" fontId="4" fillId="0" borderId="1" xfId="2" applyBorder="1" applyAlignment="1" applyProtection="1">
      <alignment vertical="center" wrapText="1"/>
    </xf>
    <xf numFmtId="0" fontId="4" fillId="0" borderId="1" xfId="2" applyBorder="1" applyAlignment="1" applyProtection="1">
      <alignment vertical="center"/>
    </xf>
    <xf numFmtId="0" fontId="0" fillId="0" borderId="0" xfId="0" applyFill="1" applyBorder="1" applyAlignment="1"/>
    <xf numFmtId="0" fontId="4" fillId="0" borderId="0" xfId="2" applyAlignment="1" applyProtection="1">
      <alignment vertical="center" wrapText="1"/>
    </xf>
    <xf numFmtId="0" fontId="0" fillId="0" borderId="1" xfId="0" applyFill="1" applyBorder="1" applyAlignment="1">
      <alignment horizontal="center" vertical="center"/>
    </xf>
    <xf numFmtId="176" fontId="0" fillId="0" borderId="13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0" xfId="2" applyAlignment="1" applyProtection="1">
      <alignment vertical="center"/>
    </xf>
    <xf numFmtId="0" fontId="4" fillId="6" borderId="1" xfId="2" applyFill="1" applyBorder="1" applyAlignment="1" applyProtection="1">
      <alignment vertical="center"/>
    </xf>
    <xf numFmtId="0" fontId="0" fillId="0" borderId="1" xfId="0" applyFill="1" applyBorder="1" applyAlignment="1"/>
    <xf numFmtId="0" fontId="0" fillId="0" borderId="1" xfId="0" applyFill="1" applyBorder="1" applyAlignment="1">
      <alignment vertical="center"/>
    </xf>
    <xf numFmtId="0" fontId="10" fillId="0" borderId="1" xfId="2" applyFont="1" applyFill="1" applyBorder="1" applyAlignment="1" applyProtection="1">
      <alignment vertical="center" wrapText="1"/>
    </xf>
    <xf numFmtId="0" fontId="0" fillId="0" borderId="0" xfId="0" applyAlignment="1">
      <alignment horizontal="center" vertical="center"/>
    </xf>
    <xf numFmtId="0" fontId="36" fillId="0" borderId="1" xfId="0" applyFont="1" applyBorder="1">
      <alignment vertical="center"/>
    </xf>
    <xf numFmtId="0" fontId="9" fillId="0" borderId="1" xfId="11" applyFont="1" applyFill="1" applyBorder="1" applyAlignment="1"/>
    <xf numFmtId="0" fontId="9" fillId="0" borderId="1" xfId="11" applyFont="1" applyFill="1" applyBorder="1" applyAlignment="1">
      <alignment horizontal="left" vertical="top"/>
    </xf>
    <xf numFmtId="0" fontId="32" fillId="0" borderId="1" xfId="2" applyFont="1" applyFill="1" applyBorder="1" applyAlignment="1" applyProtection="1">
      <alignment horizontal="left" vertical="top"/>
    </xf>
    <xf numFmtId="0" fontId="9" fillId="0" borderId="1" xfId="11" applyFont="1" applyFill="1" applyBorder="1" applyAlignment="1">
      <alignment vertical="center"/>
    </xf>
    <xf numFmtId="0" fontId="1" fillId="0" borderId="1" xfId="11" applyFill="1" applyBorder="1" applyAlignment="1"/>
    <xf numFmtId="0" fontId="27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29" fillId="0" borderId="1" xfId="2" applyFont="1" applyFill="1" applyBorder="1" applyAlignment="1" applyProtection="1">
      <alignment vertical="center"/>
    </xf>
    <xf numFmtId="0" fontId="0" fillId="0" borderId="1" xfId="0" applyFill="1" applyBorder="1" applyAlignment="1">
      <alignment wrapText="1"/>
    </xf>
    <xf numFmtId="0" fontId="29" fillId="0" borderId="1" xfId="2" applyFont="1" applyFill="1" applyBorder="1" applyAlignment="1" applyProtection="1">
      <alignment vertical="center" wrapText="1"/>
    </xf>
    <xf numFmtId="0" fontId="27" fillId="0" borderId="1" xfId="0" applyFont="1" applyFill="1" applyBorder="1" applyAlignment="1"/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29" fillId="0" borderId="1" xfId="2" applyFont="1" applyFill="1" applyBorder="1" applyAlignment="1" applyProtection="1">
      <alignment wrapText="1"/>
    </xf>
    <xf numFmtId="0" fontId="27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30" fillId="0" borderId="1" xfId="0" applyFont="1" applyFill="1" applyBorder="1" applyAlignment="1"/>
    <xf numFmtId="0" fontId="0" fillId="0" borderId="1" xfId="0" applyFont="1" applyFill="1" applyBorder="1" applyAlignment="1"/>
    <xf numFmtId="0" fontId="27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42" fillId="0" borderId="1" xfId="2" applyFont="1" applyFill="1" applyBorder="1" applyAlignment="1" applyProtection="1">
      <alignment vertical="center" wrapText="1"/>
    </xf>
    <xf numFmtId="0" fontId="27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8" fillId="2" borderId="14" xfId="3" applyFont="1" applyFill="1" applyBorder="1" applyAlignment="1">
      <alignment horizontal="left" vertical="center"/>
    </xf>
    <xf numFmtId="0" fontId="19" fillId="2" borderId="14" xfId="4" applyFont="1" applyFill="1" applyBorder="1" applyAlignment="1">
      <alignment horizontal="left" vertical="center" wrapText="1"/>
    </xf>
    <xf numFmtId="0" fontId="18" fillId="6" borderId="14" xfId="3" applyFont="1" applyFill="1" applyBorder="1" applyAlignment="1">
      <alignment horizontal="left" vertical="center"/>
    </xf>
    <xf numFmtId="0" fontId="19" fillId="6" borderId="14" xfId="4" applyFont="1" applyFill="1" applyBorder="1" applyAlignment="1">
      <alignment horizontal="left" vertical="center" wrapText="1"/>
    </xf>
    <xf numFmtId="0" fontId="18" fillId="8" borderId="14" xfId="3" applyFont="1" applyFill="1" applyBorder="1" applyAlignment="1">
      <alignment horizontal="left" vertical="center"/>
    </xf>
    <xf numFmtId="0" fontId="18" fillId="0" borderId="14" xfId="3" applyFont="1" applyFill="1" applyBorder="1" applyAlignment="1">
      <alignment horizontal="left" vertical="center"/>
    </xf>
    <xf numFmtId="0" fontId="1" fillId="0" borderId="14" xfId="0" applyFont="1" applyBorder="1" applyAlignment="1">
      <alignment vertical="center"/>
    </xf>
    <xf numFmtId="0" fontId="5" fillId="0" borderId="14" xfId="0" applyFont="1" applyBorder="1" applyAlignment="1"/>
    <xf numFmtId="0" fontId="5" fillId="5" borderId="14" xfId="0" applyFont="1" applyFill="1" applyBorder="1" applyAlignment="1"/>
    <xf numFmtId="0" fontId="5" fillId="0" borderId="14" xfId="0" applyFont="1" applyFill="1" applyBorder="1" applyAlignment="1"/>
    <xf numFmtId="0" fontId="5" fillId="3" borderId="8" xfId="0" applyFont="1" applyFill="1" applyBorder="1" applyAlignment="1"/>
    <xf numFmtId="0" fontId="6" fillId="3" borderId="8" xfId="0" applyFont="1" applyFill="1" applyBorder="1" applyAlignment="1"/>
    <xf numFmtId="0" fontId="5" fillId="3" borderId="9" xfId="0" applyFont="1" applyFill="1" applyBorder="1" applyAlignment="1"/>
    <xf numFmtId="0" fontId="6" fillId="4" borderId="4" xfId="0" applyFont="1" applyFill="1" applyBorder="1" applyAlignment="1"/>
    <xf numFmtId="0" fontId="7" fillId="4" borderId="4" xfId="0" applyFont="1" applyFill="1" applyBorder="1" applyAlignment="1"/>
    <xf numFmtId="0" fontId="5" fillId="4" borderId="4" xfId="0" applyFont="1" applyFill="1" applyBorder="1" applyAlignment="1"/>
    <xf numFmtId="0" fontId="8" fillId="5" borderId="1" xfId="0" applyFont="1" applyFill="1" applyBorder="1" applyAlignment="1"/>
    <xf numFmtId="0" fontId="9" fillId="5" borderId="1" xfId="0" applyFont="1" applyFill="1" applyBorder="1" applyAlignment="1"/>
    <xf numFmtId="0" fontId="4" fillId="5" borderId="1" xfId="2" applyFill="1" applyBorder="1" applyAlignment="1" applyProtection="1"/>
    <xf numFmtId="0" fontId="0" fillId="6" borderId="1" xfId="0" applyFill="1" applyBorder="1" applyAlignment="1"/>
    <xf numFmtId="0" fontId="0" fillId="0" borderId="1" xfId="0" applyFill="1" applyBorder="1">
      <alignment vertical="center"/>
    </xf>
    <xf numFmtId="0" fontId="12" fillId="0" borderId="1" xfId="2" applyFont="1" applyBorder="1" applyAlignment="1" applyProtection="1">
      <alignment vertical="center"/>
    </xf>
    <xf numFmtId="0" fontId="13" fillId="0" borderId="1" xfId="0" applyFont="1" applyBorder="1" applyAlignment="1"/>
    <xf numFmtId="0" fontId="0" fillId="0" borderId="1" xfId="0" applyFont="1" applyBorder="1" applyAlignment="1"/>
    <xf numFmtId="0" fontId="15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8" fillId="2" borderId="1" xfId="0" applyFont="1" applyFill="1" applyBorder="1" applyAlignment="1">
      <alignment horizontal="left" vertical="top"/>
    </xf>
    <xf numFmtId="0" fontId="11" fillId="0" borderId="1" xfId="2" applyFont="1" applyBorder="1" applyAlignment="1" applyProtection="1">
      <alignment horizontal="left" vertical="top"/>
    </xf>
    <xf numFmtId="0" fontId="8" fillId="0" borderId="1" xfId="0" applyFont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11" fillId="2" borderId="1" xfId="2" applyFont="1" applyFill="1" applyBorder="1" applyAlignment="1" applyProtection="1">
      <alignment horizontal="left" vertical="top"/>
    </xf>
    <xf numFmtId="0" fontId="11" fillId="2" borderId="1" xfId="2" applyFont="1" applyFill="1" applyBorder="1" applyAlignment="1" applyProtection="1">
      <alignment horizontal="left" vertical="top" wrapText="1"/>
    </xf>
    <xf numFmtId="0" fontId="41" fillId="0" borderId="1" xfId="12" applyFill="1" applyBorder="1">
      <alignment vertical="center"/>
    </xf>
    <xf numFmtId="0" fontId="1" fillId="0" borderId="1" xfId="13" applyFill="1" applyBorder="1" applyAlignment="1"/>
    <xf numFmtId="0" fontId="25" fillId="0" borderId="1" xfId="0" applyFont="1" applyBorder="1" applyAlignment="1">
      <alignment horizontal="left" vertical="top" wrapText="1"/>
    </xf>
    <xf numFmtId="0" fontId="25" fillId="0" borderId="1" xfId="0" applyFont="1" applyBorder="1">
      <alignment vertical="center"/>
    </xf>
    <xf numFmtId="0" fontId="26" fillId="0" borderId="1" xfId="2" applyFont="1" applyBorder="1" applyAlignment="1" applyProtection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38" fillId="0" borderId="1" xfId="0" applyFont="1" applyBorder="1" applyAlignment="1">
      <alignment horizontal="left" vertical="top" wrapText="1"/>
    </xf>
    <xf numFmtId="0" fontId="16" fillId="0" borderId="1" xfId="9" applyFont="1" applyBorder="1" applyAlignment="1">
      <alignment horizontal="left" vertical="top" wrapText="1"/>
    </xf>
    <xf numFmtId="0" fontId="16" fillId="0" borderId="1" xfId="9" applyFont="1" applyBorder="1">
      <alignment vertical="center"/>
    </xf>
    <xf numFmtId="0" fontId="38" fillId="0" borderId="1" xfId="1" applyFont="1" applyBorder="1" applyAlignment="1">
      <alignment horizontal="left" vertical="top" wrapText="1"/>
    </xf>
    <xf numFmtId="0" fontId="28" fillId="0" borderId="1" xfId="10" applyFont="1" applyBorder="1" applyAlignment="1" applyProtection="1">
      <alignment horizontal="left" vertical="top" wrapText="1"/>
    </xf>
    <xf numFmtId="0" fontId="40" fillId="9" borderId="1" xfId="0" applyFont="1" applyFill="1" applyBorder="1" applyAlignment="1">
      <alignment vertical="top" wrapText="1"/>
    </xf>
    <xf numFmtId="0" fontId="10" fillId="0" borderId="1" xfId="2" applyFont="1" applyFill="1" applyBorder="1" applyAlignment="1" applyProtection="1"/>
    <xf numFmtId="0" fontId="10" fillId="0" borderId="1" xfId="2" applyFont="1" applyFill="1" applyBorder="1" applyAlignment="1" applyProtection="1">
      <alignment wrapText="1"/>
    </xf>
    <xf numFmtId="0" fontId="0" fillId="5" borderId="1" xfId="0" applyFill="1" applyBorder="1" applyAlignment="1"/>
    <xf numFmtId="0" fontId="0" fillId="5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49" fontId="37" fillId="0" borderId="1" xfId="0" applyNumberFormat="1" applyFont="1" applyBorder="1" applyAlignment="1">
      <alignment horizontal="left" vertical="center" wrapText="1"/>
    </xf>
    <xf numFmtId="0" fontId="0" fillId="0" borderId="0" xfId="0" applyBorder="1">
      <alignment vertical="center"/>
    </xf>
    <xf numFmtId="0" fontId="45" fillId="0" borderId="0" xfId="0" applyFont="1" applyFill="1" applyBorder="1" applyAlignment="1" applyProtection="1"/>
    <xf numFmtId="0" fontId="45" fillId="0" borderId="0" xfId="0" applyFont="1" applyFill="1" applyBorder="1" applyAlignment="1" applyProtection="1">
      <alignment horizontal="center"/>
    </xf>
    <xf numFmtId="0" fontId="45" fillId="0" borderId="10" xfId="0" applyFont="1" applyFill="1" applyBorder="1" applyAlignment="1" applyProtection="1">
      <alignment horizontal="center"/>
    </xf>
    <xf numFmtId="0" fontId="45" fillId="0" borderId="15" xfId="0" applyFont="1" applyFill="1" applyBorder="1" applyAlignment="1" applyProtection="1">
      <alignment horizontal="center"/>
    </xf>
    <xf numFmtId="0" fontId="44" fillId="0" borderId="1" xfId="0" applyFont="1" applyBorder="1" applyAlignment="1"/>
    <xf numFmtId="0" fontId="46" fillId="0" borderId="1" xfId="0" applyFont="1" applyBorder="1" applyAlignment="1"/>
    <xf numFmtId="0" fontId="46" fillId="0" borderId="1" xfId="0" applyFont="1" applyBorder="1">
      <alignment vertical="center"/>
    </xf>
    <xf numFmtId="0" fontId="46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7" fillId="4" borderId="10" xfId="0" applyFont="1" applyFill="1" applyBorder="1" applyAlignment="1">
      <alignment horizontal="center"/>
    </xf>
    <xf numFmtId="0" fontId="0" fillId="2" borderId="0" xfId="0" applyFill="1">
      <alignment vertical="center"/>
    </xf>
    <xf numFmtId="0" fontId="47" fillId="0" borderId="1" xfId="2" applyFont="1" applyBorder="1" applyAlignment="1" applyProtection="1">
      <alignment horizontal="left" vertical="top" wrapText="1"/>
    </xf>
    <xf numFmtId="0" fontId="32" fillId="0" borderId="0" xfId="2" applyFont="1" applyFill="1" applyAlignment="1" applyProtection="1"/>
    <xf numFmtId="0" fontId="48" fillId="0" borderId="0" xfId="11" applyFont="1" applyFill="1" applyAlignment="1"/>
    <xf numFmtId="0" fontId="9" fillId="0" borderId="0" xfId="11" applyFont="1" applyFill="1" applyBorder="1" applyAlignment="1">
      <alignment horizontal="left" vertical="top"/>
    </xf>
    <xf numFmtId="0" fontId="48" fillId="0" borderId="0" xfId="11" applyFont="1" applyFill="1" applyBorder="1" applyAlignment="1"/>
    <xf numFmtId="0" fontId="48" fillId="0" borderId="1" xfId="11" applyFont="1" applyFill="1" applyBorder="1" applyAlignment="1"/>
    <xf numFmtId="0" fontId="41" fillId="0" borderId="0" xfId="12" applyFill="1">
      <alignment vertical="center"/>
    </xf>
    <xf numFmtId="0" fontId="32" fillId="0" borderId="0" xfId="2" applyFont="1" applyFill="1" applyBorder="1" applyAlignment="1" applyProtection="1">
      <alignment horizontal="left" vertical="top"/>
    </xf>
    <xf numFmtId="0" fontId="1" fillId="0" borderId="0" xfId="13" applyFill="1" applyAlignment="1"/>
    <xf numFmtId="0" fontId="9" fillId="0" borderId="16" xfId="11" applyFont="1" applyFill="1" applyBorder="1" applyAlignment="1">
      <alignment horizontal="left" vertical="top"/>
    </xf>
    <xf numFmtId="0" fontId="9" fillId="0" borderId="17" xfId="11" applyFont="1" applyFill="1" applyBorder="1" applyAlignment="1">
      <alignment horizontal="left" vertical="top"/>
    </xf>
    <xf numFmtId="0" fontId="8" fillId="5" borderId="13" xfId="0" applyFont="1" applyFill="1" applyBorder="1" applyAlignment="1"/>
    <xf numFmtId="0" fontId="11" fillId="5" borderId="13" xfId="2" applyFont="1" applyFill="1" applyBorder="1" applyAlignment="1" applyProtection="1"/>
    <xf numFmtId="0" fontId="8" fillId="2" borderId="13" xfId="0" applyFont="1" applyFill="1" applyBorder="1">
      <alignment vertical="center"/>
    </xf>
    <xf numFmtId="0" fontId="0" fillId="0" borderId="13" xfId="0" applyBorder="1" applyAlignment="1"/>
    <xf numFmtId="0" fontId="11" fillId="5" borderId="13" xfId="2" applyFont="1" applyFill="1" applyBorder="1" applyAlignment="1" applyProtection="1">
      <alignment vertical="center"/>
    </xf>
    <xf numFmtId="0" fontId="11" fillId="0" borderId="13" xfId="2" applyFont="1" applyFill="1" applyBorder="1" applyAlignment="1" applyProtection="1">
      <alignment vertical="center"/>
    </xf>
    <xf numFmtId="0" fontId="0" fillId="0" borderId="13" xfId="0" applyFill="1" applyBorder="1">
      <alignment vertical="center"/>
    </xf>
    <xf numFmtId="0" fontId="0" fillId="0" borderId="13" xfId="0" applyNumberFormat="1" applyBorder="1" applyAlignment="1">
      <alignment horizontal="center" vertical="center" wrapText="1"/>
    </xf>
    <xf numFmtId="0" fontId="10" fillId="0" borderId="13" xfId="2" applyNumberFormat="1" applyFont="1" applyBorder="1" applyAlignment="1" applyProtection="1">
      <alignment horizontal="center" vertical="center" wrapText="1"/>
    </xf>
    <xf numFmtId="0" fontId="0" fillId="2" borderId="13" xfId="0" applyNumberForma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vertical="center"/>
    </xf>
    <xf numFmtId="0" fontId="0" fillId="2" borderId="13" xfId="0" applyFill="1" applyBorder="1">
      <alignment vertical="center"/>
    </xf>
    <xf numFmtId="0" fontId="17" fillId="5" borderId="13" xfId="0" applyFont="1" applyFill="1" applyBorder="1" applyAlignment="1"/>
    <xf numFmtId="0" fontId="49" fillId="0" borderId="13" xfId="2" applyFont="1" applyBorder="1" applyAlignment="1" applyProtection="1">
      <alignment vertical="center"/>
    </xf>
    <xf numFmtId="0" fontId="17" fillId="2" borderId="13" xfId="0" applyFont="1" applyFill="1" applyBorder="1">
      <alignment vertical="center"/>
    </xf>
    <xf numFmtId="0" fontId="17" fillId="0" borderId="13" xfId="0" applyFont="1" applyBorder="1">
      <alignment vertical="center"/>
    </xf>
    <xf numFmtId="0" fontId="0" fillId="0" borderId="5" xfId="0" applyFill="1" applyBorder="1" applyAlignment="1"/>
    <xf numFmtId="0" fontId="45" fillId="0" borderId="10" xfId="0" applyFont="1" applyFill="1" applyBorder="1" applyAlignment="1" applyProtection="1"/>
    <xf numFmtId="0" fontId="45" fillId="0" borderId="15" xfId="0" applyFont="1" applyFill="1" applyBorder="1" applyAlignment="1" applyProtection="1"/>
    <xf numFmtId="0" fontId="0" fillId="0" borderId="16" xfId="0" applyFill="1" applyBorder="1" applyAlignment="1"/>
    <xf numFmtId="0" fontId="0" fillId="0" borderId="0" xfId="0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17" fillId="0" borderId="0" xfId="0" applyFont="1" applyBorder="1">
      <alignment vertical="center"/>
    </xf>
    <xf numFmtId="0" fontId="47" fillId="0" borderId="1" xfId="2" applyFont="1" applyBorder="1" applyAlignment="1" applyProtection="1">
      <alignment vertical="center"/>
    </xf>
    <xf numFmtId="0" fontId="47" fillId="0" borderId="13" xfId="2" applyFont="1" applyBorder="1" applyAlignment="1" applyProtection="1">
      <alignment vertical="center"/>
    </xf>
    <xf numFmtId="0" fontId="0" fillId="2" borderId="5" xfId="0" applyFill="1" applyBorder="1" applyAlignment="1"/>
    <xf numFmtId="0" fontId="47" fillId="0" borderId="0" xfId="2" applyFont="1" applyFill="1" applyBorder="1" applyAlignment="1" applyProtection="1"/>
    <xf numFmtId="0" fontId="47" fillId="0" borderId="0" xfId="2" applyFont="1" applyFill="1" applyBorder="1" applyAlignment="1" applyProtection="1">
      <alignment wrapText="1"/>
    </xf>
    <xf numFmtId="0" fontId="0" fillId="0" borderId="17" xfId="0" applyFill="1" applyBorder="1" applyAlignment="1"/>
    <xf numFmtId="0" fontId="47" fillId="0" borderId="0" xfId="2" applyFont="1" applyAlignment="1" applyProtection="1">
      <alignment vertical="center" wrapText="1"/>
    </xf>
    <xf numFmtId="0" fontId="47" fillId="0" borderId="0" xfId="2" applyFont="1" applyAlignment="1" applyProtection="1">
      <alignment vertical="center"/>
    </xf>
    <xf numFmtId="0" fontId="47" fillId="0" borderId="13" xfId="2" applyFont="1" applyBorder="1" applyAlignment="1" applyProtection="1">
      <alignment vertical="center" wrapText="1"/>
    </xf>
    <xf numFmtId="0" fontId="0" fillId="0" borderId="13" xfId="0" applyBorder="1" applyAlignment="1">
      <alignment vertical="center" wrapText="1"/>
    </xf>
    <xf numFmtId="49" fontId="37" fillId="0" borderId="13" xfId="0" applyNumberFormat="1" applyFont="1" applyBorder="1" applyAlignment="1">
      <alignment horizontal="left" vertical="center" wrapText="1"/>
    </xf>
    <xf numFmtId="0" fontId="30" fillId="0" borderId="0" xfId="0" applyFont="1" applyAlignment="1">
      <alignment vertical="center" wrapText="1"/>
    </xf>
    <xf numFmtId="0" fontId="50" fillId="0" borderId="0" xfId="0" applyFont="1" applyAlignment="1">
      <alignment vertical="center" wrapText="1"/>
    </xf>
    <xf numFmtId="0" fontId="47" fillId="0" borderId="18" xfId="2" applyFont="1" applyBorder="1" applyAlignment="1" applyProtection="1">
      <alignment vertical="center"/>
    </xf>
    <xf numFmtId="0" fontId="0" fillId="0" borderId="0" xfId="0" applyAlignment="1">
      <alignment horizontal="center" vertical="center"/>
    </xf>
    <xf numFmtId="0" fontId="7" fillId="4" borderId="18" xfId="0" applyFont="1" applyFill="1" applyBorder="1" applyAlignment="1"/>
    <xf numFmtId="0" fontId="5" fillId="4" borderId="18" xfId="0" applyFont="1" applyFill="1" applyBorder="1" applyAlignment="1"/>
    <xf numFmtId="0" fontId="0" fillId="10" borderId="1" xfId="0" applyFill="1" applyBorder="1">
      <alignment vertical="center"/>
    </xf>
    <xf numFmtId="0" fontId="0" fillId="10" borderId="1" xfId="0" applyFill="1" applyBorder="1" applyAlignment="1"/>
    <xf numFmtId="0" fontId="0" fillId="10" borderId="1" xfId="0" applyFont="1" applyFill="1" applyBorder="1" applyAlignment="1"/>
    <xf numFmtId="0" fontId="8" fillId="0" borderId="1" xfId="11" applyFont="1" applyFill="1" applyBorder="1" applyAlignment="1">
      <alignment horizontal="left" vertical="top"/>
    </xf>
    <xf numFmtId="0" fontId="8" fillId="0" borderId="1" xfId="11" applyFont="1" applyFill="1" applyBorder="1" applyAlignment="1"/>
    <xf numFmtId="0" fontId="8" fillId="10" borderId="1" xfId="11" applyFont="1" applyFill="1" applyBorder="1" applyAlignment="1"/>
    <xf numFmtId="0" fontId="8" fillId="0" borderId="1" xfId="11" applyFont="1" applyFill="1" applyBorder="1" applyAlignment="1">
      <alignment vertical="center"/>
    </xf>
    <xf numFmtId="0" fontId="8" fillId="0" borderId="16" xfId="11" applyFont="1" applyFill="1" applyBorder="1" applyAlignment="1">
      <alignment horizontal="left" vertical="top"/>
    </xf>
    <xf numFmtId="0" fontId="16" fillId="0" borderId="1" xfId="0" applyFont="1" applyBorder="1">
      <alignment vertical="center"/>
    </xf>
    <xf numFmtId="0" fontId="16" fillId="0" borderId="1" xfId="0" applyFont="1" applyFill="1" applyBorder="1" applyAlignment="1">
      <alignment horizontal="left" vertical="top" wrapText="1"/>
    </xf>
    <xf numFmtId="0" fontId="38" fillId="0" borderId="1" xfId="0" applyFont="1" applyFill="1" applyBorder="1" applyAlignment="1">
      <alignment horizontal="left" vertical="top" wrapText="1"/>
    </xf>
    <xf numFmtId="0" fontId="38" fillId="0" borderId="1" xfId="4" applyFont="1" applyBorder="1" applyAlignment="1">
      <alignment horizontal="left" vertical="top" wrapText="1"/>
    </xf>
    <xf numFmtId="0" fontId="40" fillId="0" borderId="1" xfId="0" applyFont="1" applyFill="1" applyBorder="1" applyAlignment="1">
      <alignment vertical="top" wrapText="1"/>
    </xf>
    <xf numFmtId="0" fontId="52" fillId="0" borderId="1" xfId="0" applyFont="1" applyBorder="1" applyAlignment="1"/>
    <xf numFmtId="0" fontId="17" fillId="5" borderId="1" xfId="0" applyFont="1" applyFill="1" applyBorder="1" applyAlignment="1"/>
    <xf numFmtId="0" fontId="17" fillId="0" borderId="1" xfId="0" applyFont="1" applyBorder="1" applyAlignment="1"/>
    <xf numFmtId="0" fontId="0" fillId="0" borderId="7" xfId="0" applyFill="1" applyBorder="1" applyAlignment="1"/>
    <xf numFmtId="0" fontId="47" fillId="0" borderId="1" xfId="2" applyFont="1" applyBorder="1" applyAlignment="1" applyProtection="1">
      <alignment vertical="center" wrapText="1"/>
    </xf>
    <xf numFmtId="0" fontId="47" fillId="0" borderId="19" xfId="2" applyFont="1" applyBorder="1" applyAlignment="1" applyProtection="1">
      <alignment vertical="center"/>
    </xf>
    <xf numFmtId="0" fontId="0" fillId="0" borderId="18" xfId="0" applyBorder="1">
      <alignment vertical="center"/>
    </xf>
    <xf numFmtId="0" fontId="0" fillId="0" borderId="18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5" fillId="0" borderId="10" xfId="0" applyFont="1" applyFill="1" applyBorder="1" applyAlignment="1" applyProtection="1">
      <alignment horizontal="center"/>
    </xf>
    <xf numFmtId="0" fontId="45" fillId="0" borderId="0" xfId="0" applyFont="1" applyFill="1" applyBorder="1" applyAlignment="1" applyProtection="1">
      <alignment horizontal="center"/>
    </xf>
    <xf numFmtId="0" fontId="45" fillId="0" borderId="15" xfId="0" applyFont="1" applyFill="1" applyBorder="1" applyAlignment="1" applyProtection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5" fillId="0" borderId="5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0" fillId="0" borderId="5" xfId="0" applyBorder="1">
      <alignment vertical="center"/>
    </xf>
    <xf numFmtId="0" fontId="0" fillId="0" borderId="13" xfId="0" applyFill="1" applyBorder="1" applyAlignment="1"/>
    <xf numFmtId="0" fontId="0" fillId="0" borderId="5" xfId="0" applyBorder="1" applyAlignment="1">
      <alignment vertical="center" wrapText="1"/>
    </xf>
    <xf numFmtId="0" fontId="0" fillId="0" borderId="8" xfId="0" applyBorder="1">
      <alignment vertical="center"/>
    </xf>
    <xf numFmtId="0" fontId="25" fillId="0" borderId="16" xfId="0" applyFont="1" applyBorder="1" applyAlignment="1">
      <alignment horizontal="left" vertical="top" wrapText="1"/>
    </xf>
    <xf numFmtId="0" fontId="0" fillId="5" borderId="5" xfId="0" applyFill="1" applyBorder="1" applyAlignment="1"/>
    <xf numFmtId="0" fontId="38" fillId="0" borderId="13" xfId="0" applyFont="1" applyBorder="1" applyAlignment="1">
      <alignment horizontal="left" vertical="top" wrapText="1"/>
    </xf>
    <xf numFmtId="0" fontId="0" fillId="0" borderId="13" xfId="0" applyFont="1" applyBorder="1">
      <alignment vertical="center"/>
    </xf>
    <xf numFmtId="0" fontId="16" fillId="0" borderId="13" xfId="0" applyFont="1" applyBorder="1" applyAlignment="1">
      <alignment horizontal="left" vertical="top" wrapText="1"/>
    </xf>
    <xf numFmtId="0" fontId="8" fillId="0" borderId="13" xfId="11" applyFont="1" applyFill="1" applyBorder="1" applyAlignment="1">
      <alignment horizontal="left" vertical="top"/>
    </xf>
    <xf numFmtId="0" fontId="40" fillId="9" borderId="13" xfId="0" applyFont="1" applyFill="1" applyBorder="1" applyAlignment="1">
      <alignment vertical="top" wrapText="1"/>
    </xf>
    <xf numFmtId="0" fontId="0" fillId="0" borderId="8" xfId="0" applyFill="1" applyBorder="1" applyAlignment="1"/>
    <xf numFmtId="0" fontId="16" fillId="0" borderId="13" xfId="9" applyFont="1" applyBorder="1" applyAlignment="1">
      <alignment horizontal="left" vertical="top" wrapText="1"/>
    </xf>
    <xf numFmtId="0" fontId="13" fillId="0" borderId="13" xfId="0" applyFont="1" applyBorder="1" applyAlignment="1"/>
    <xf numFmtId="0" fontId="16" fillId="0" borderId="17" xfId="0" applyFont="1" applyBorder="1" applyAlignment="1">
      <alignment horizontal="left" vertical="top" wrapText="1"/>
    </xf>
    <xf numFmtId="0" fontId="38" fillId="0" borderId="5" xfId="0" applyFont="1" applyBorder="1" applyAlignment="1">
      <alignment horizontal="left" vertical="top" wrapText="1"/>
    </xf>
    <xf numFmtId="0" fontId="0" fillId="2" borderId="1" xfId="0" applyFill="1" applyBorder="1" applyAlignment="1"/>
    <xf numFmtId="0" fontId="38" fillId="0" borderId="13" xfId="4" applyFont="1" applyBorder="1" applyAlignment="1">
      <alignment horizontal="left" vertical="top" wrapText="1"/>
    </xf>
    <xf numFmtId="0" fontId="0" fillId="5" borderId="13" xfId="0" applyFill="1" applyBorder="1" applyAlignment="1"/>
    <xf numFmtId="0" fontId="0" fillId="0" borderId="6" xfId="0" applyBorder="1">
      <alignment vertical="center"/>
    </xf>
    <xf numFmtId="0" fontId="0" fillId="0" borderId="6" xfId="0" applyFill="1" applyBorder="1" applyAlignment="1"/>
    <xf numFmtId="0" fontId="16" fillId="0" borderId="6" xfId="0" applyFont="1" applyBorder="1" applyAlignment="1">
      <alignment horizontal="left" vertical="top" wrapText="1"/>
    </xf>
    <xf numFmtId="0" fontId="16" fillId="0" borderId="6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38" fillId="0" borderId="6" xfId="0" applyFont="1" applyFill="1" applyBorder="1" applyAlignment="1">
      <alignment horizontal="left" vertical="top" wrapText="1"/>
    </xf>
    <xf numFmtId="0" fontId="0" fillId="0" borderId="16" xfId="0" applyFill="1" applyBorder="1" applyAlignment="1">
      <alignment vertical="center"/>
    </xf>
    <xf numFmtId="0" fontId="40" fillId="0" borderId="6" xfId="0" applyFont="1" applyFill="1" applyBorder="1" applyAlignment="1">
      <alignment vertical="top" wrapText="1"/>
    </xf>
    <xf numFmtId="0" fontId="0" fillId="0" borderId="9" xfId="0" applyFill="1" applyBorder="1" applyAlignment="1"/>
    <xf numFmtId="0" fontId="16" fillId="0" borderId="6" xfId="9" applyFont="1" applyBorder="1">
      <alignment vertical="center"/>
    </xf>
    <xf numFmtId="0" fontId="38" fillId="0" borderId="6" xfId="0" applyFont="1" applyBorder="1" applyAlignment="1">
      <alignment horizontal="left" vertical="top" wrapText="1"/>
    </xf>
    <xf numFmtId="0" fontId="0" fillId="0" borderId="6" xfId="0" applyFill="1" applyBorder="1">
      <alignment vertical="center"/>
    </xf>
    <xf numFmtId="0" fontId="38" fillId="0" borderId="6" xfId="4" applyFont="1" applyBorder="1" applyAlignment="1">
      <alignment horizontal="left" vertical="top" wrapText="1"/>
    </xf>
    <xf numFmtId="0" fontId="0" fillId="5" borderId="6" xfId="0" applyFill="1" applyBorder="1" applyAlignment="1">
      <alignment vertical="center" wrapText="1"/>
    </xf>
    <xf numFmtId="0" fontId="16" fillId="0" borderId="6" xfId="0" applyFont="1" applyBorder="1">
      <alignment vertical="center"/>
    </xf>
    <xf numFmtId="0" fontId="0" fillId="0" borderId="6" xfId="0" applyFill="1" applyBorder="1" applyAlignment="1">
      <alignment vertical="center"/>
    </xf>
    <xf numFmtId="0" fontId="0" fillId="10" borderId="6" xfId="0" applyFont="1" applyFill="1" applyBorder="1" applyAlignment="1"/>
    <xf numFmtId="0" fontId="0" fillId="10" borderId="6" xfId="0" applyFill="1" applyBorder="1" applyAlignment="1"/>
    <xf numFmtId="0" fontId="15" fillId="0" borderId="6" xfId="0" applyFont="1" applyBorder="1">
      <alignment vertical="center"/>
    </xf>
    <xf numFmtId="0" fontId="0" fillId="0" borderId="6" xfId="0" applyFont="1" applyBorder="1">
      <alignment vertical="center"/>
    </xf>
    <xf numFmtId="0" fontId="0" fillId="10" borderId="9" xfId="0" applyFill="1" applyBorder="1" applyAlignment="1"/>
    <xf numFmtId="0" fontId="25" fillId="0" borderId="6" xfId="0" applyFont="1" applyBorder="1" applyAlignment="1">
      <alignment horizontal="left" vertical="top" wrapText="1"/>
    </xf>
    <xf numFmtId="0" fontId="0" fillId="0" borderId="17" xfId="0" applyFill="1" applyBorder="1" applyAlignment="1">
      <alignment vertical="center"/>
    </xf>
    <xf numFmtId="0" fontId="40" fillId="9" borderId="6" xfId="0" applyFont="1" applyFill="1" applyBorder="1" applyAlignment="1">
      <alignment vertical="top" wrapText="1"/>
    </xf>
    <xf numFmtId="0" fontId="0" fillId="0" borderId="9" xfId="0" applyBorder="1">
      <alignment vertical="center"/>
    </xf>
    <xf numFmtId="0" fontId="38" fillId="0" borderId="6" xfId="1" applyFont="1" applyBorder="1" applyAlignment="1">
      <alignment horizontal="left" vertical="top" wrapText="1"/>
    </xf>
    <xf numFmtId="0" fontId="25" fillId="0" borderId="6" xfId="0" applyFont="1" applyBorder="1">
      <alignment vertical="center"/>
    </xf>
    <xf numFmtId="0" fontId="0" fillId="5" borderId="6" xfId="0" applyFill="1" applyBorder="1">
      <alignment vertical="center"/>
    </xf>
    <xf numFmtId="0" fontId="10" fillId="0" borderId="13" xfId="2" applyFont="1" applyFill="1" applyBorder="1" applyAlignment="1" applyProtection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26" fillId="0" borderId="13" xfId="2" applyFont="1" applyBorder="1" applyAlignment="1" applyProtection="1">
      <alignment horizontal="left" vertical="top" wrapText="1"/>
    </xf>
    <xf numFmtId="0" fontId="10" fillId="0" borderId="13" xfId="2" applyFont="1" applyBorder="1" applyAlignment="1" applyProtection="1">
      <alignment vertical="center"/>
    </xf>
    <xf numFmtId="0" fontId="11" fillId="5" borderId="1" xfId="2" applyFont="1" applyFill="1" applyBorder="1" applyAlignment="1" applyProtection="1">
      <alignment vertical="center"/>
    </xf>
    <xf numFmtId="0" fontId="25" fillId="0" borderId="0" xfId="0" applyFont="1" applyBorder="1" applyAlignment="1">
      <alignment horizontal="left" vertical="top" wrapText="1"/>
    </xf>
    <xf numFmtId="0" fontId="26" fillId="0" borderId="0" xfId="2" applyFont="1" applyAlignment="1" applyProtection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0" fillId="0" borderId="13" xfId="2" applyFont="1" applyBorder="1" applyAlignment="1" applyProtection="1">
      <alignment vertical="center" wrapText="1"/>
    </xf>
    <xf numFmtId="0" fontId="29" fillId="0" borderId="0" xfId="2" applyFont="1" applyFill="1" applyBorder="1" applyAlignment="1" applyProtection="1">
      <alignment vertical="center"/>
    </xf>
    <xf numFmtId="0" fontId="11" fillId="0" borderId="1" xfId="2" applyFont="1" applyFill="1" applyBorder="1" applyAlignment="1" applyProtection="1">
      <alignment vertical="center"/>
    </xf>
    <xf numFmtId="0" fontId="4" fillId="0" borderId="13" xfId="2" applyBorder="1" applyAlignment="1" applyProtection="1">
      <alignment vertical="center" wrapText="1"/>
    </xf>
    <xf numFmtId="0" fontId="0" fillId="0" borderId="0" xfId="0" applyBorder="1" applyAlignment="1">
      <alignment vertical="center" wrapText="1"/>
    </xf>
    <xf numFmtId="0" fontId="10" fillId="0" borderId="0" xfId="2" applyFont="1" applyAlignment="1" applyProtection="1">
      <alignment vertical="center"/>
    </xf>
    <xf numFmtId="0" fontId="32" fillId="0" borderId="1" xfId="2" applyFont="1" applyFill="1" applyBorder="1" applyAlignment="1" applyProtection="1"/>
    <xf numFmtId="0" fontId="4" fillId="0" borderId="13" xfId="2" applyBorder="1" applyAlignment="1" applyProtection="1">
      <alignment vertical="center"/>
    </xf>
    <xf numFmtId="0" fontId="10" fillId="0" borderId="0" xfId="2" applyFont="1" applyAlignment="1" applyProtection="1">
      <alignment vertical="center" wrapText="1"/>
    </xf>
    <xf numFmtId="0" fontId="25" fillId="0" borderId="13" xfId="0" applyFont="1" applyBorder="1" applyAlignment="1">
      <alignment horizontal="left" vertical="top" wrapText="1"/>
    </xf>
    <xf numFmtId="0" fontId="49" fillId="0" borderId="1" xfId="2" applyFont="1" applyBorder="1" applyAlignment="1" applyProtection="1">
      <alignment vertical="center"/>
    </xf>
    <xf numFmtId="0" fontId="47" fillId="0" borderId="13" xfId="2" applyFont="1" applyBorder="1" applyAlignment="1" applyProtection="1">
      <alignment horizontal="left" vertical="top" wrapText="1"/>
    </xf>
    <xf numFmtId="0" fontId="0" fillId="0" borderId="0" xfId="0" applyFont="1" applyBorder="1">
      <alignment vertical="center"/>
    </xf>
    <xf numFmtId="0" fontId="11" fillId="5" borderId="1" xfId="2" applyFont="1" applyFill="1" applyBorder="1" applyAlignment="1" applyProtection="1"/>
    <xf numFmtId="0" fontId="10" fillId="0" borderId="13" xfId="2" applyFont="1" applyFill="1" applyBorder="1" applyAlignment="1" applyProtection="1"/>
    <xf numFmtId="0" fontId="12" fillId="0" borderId="13" xfId="2" applyFont="1" applyBorder="1" applyAlignment="1" applyProtection="1">
      <alignment vertical="center"/>
    </xf>
    <xf numFmtId="0" fontId="28" fillId="0" borderId="13" xfId="10" applyFont="1" applyBorder="1" applyAlignment="1" applyProtection="1">
      <alignment horizontal="left" vertical="top" wrapText="1"/>
    </xf>
    <xf numFmtId="0" fontId="0" fillId="5" borderId="13" xfId="0" applyFill="1" applyBorder="1" applyAlignment="1">
      <alignment vertical="center" wrapText="1"/>
    </xf>
    <xf numFmtId="0" fontId="11" fillId="0" borderId="0" xfId="2" applyFont="1" applyBorder="1" applyAlignment="1" applyProtection="1">
      <alignment vertical="center"/>
    </xf>
    <xf numFmtId="0" fontId="47" fillId="0" borderId="1" xfId="2" applyFont="1" applyFill="1" applyBorder="1" applyAlignment="1" applyProtection="1">
      <alignment wrapText="1"/>
    </xf>
    <xf numFmtId="0" fontId="4" fillId="0" borderId="19" xfId="2" applyBorder="1" applyAlignment="1" applyProtection="1">
      <alignment vertical="center" wrapText="1"/>
    </xf>
    <xf numFmtId="0" fontId="26" fillId="0" borderId="0" xfId="2" applyFont="1" applyBorder="1" applyAlignment="1" applyProtection="1">
      <alignment horizontal="left" vertical="top" wrapText="1"/>
    </xf>
    <xf numFmtId="0" fontId="47" fillId="0" borderId="1" xfId="2" applyFont="1" applyFill="1" applyBorder="1" applyAlignment="1" applyProtection="1"/>
    <xf numFmtId="0" fontId="0" fillId="0" borderId="0" xfId="0" applyFont="1">
      <alignment vertical="center"/>
    </xf>
    <xf numFmtId="0" fontId="11" fillId="0" borderId="19" xfId="2" applyFont="1" applyBorder="1" applyAlignment="1" applyProtection="1">
      <alignment vertical="center"/>
    </xf>
    <xf numFmtId="0" fontId="4" fillId="0" borderId="0" xfId="2" applyBorder="1" applyAlignment="1" applyProtection="1">
      <alignment vertical="center"/>
    </xf>
    <xf numFmtId="0" fontId="0" fillId="0" borderId="19" xfId="0" applyBorder="1" applyAlignment="1">
      <alignment vertical="center" wrapText="1"/>
    </xf>
    <xf numFmtId="0" fontId="26" fillId="0" borderId="19" xfId="2" applyFont="1" applyBorder="1" applyAlignment="1" applyProtection="1">
      <alignment horizontal="left" vertical="top" wrapText="1"/>
    </xf>
    <xf numFmtId="0" fontId="0" fillId="0" borderId="19" xfId="0" applyBorder="1">
      <alignment vertical="center"/>
    </xf>
    <xf numFmtId="0" fontId="25" fillId="0" borderId="19" xfId="0" applyFont="1" applyBorder="1" applyAlignment="1">
      <alignment horizontal="left" vertical="top" wrapText="1"/>
    </xf>
    <xf numFmtId="0" fontId="28" fillId="0" borderId="0" xfId="10" applyFont="1" applyBorder="1" applyAlignment="1" applyProtection="1">
      <alignment horizontal="left" vertical="top" wrapText="1"/>
    </xf>
    <xf numFmtId="0" fontId="0" fillId="5" borderId="19" xfId="0" applyFill="1" applyBorder="1" applyAlignment="1">
      <alignment vertical="center" wrapText="1"/>
    </xf>
    <xf numFmtId="0" fontId="0" fillId="0" borderId="19" xfId="0" applyBorder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26" fillId="0" borderId="18" xfId="2" applyFont="1" applyBorder="1" applyAlignment="1" applyProtection="1">
      <alignment horizontal="left" vertical="top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Border="1">
      <alignment vertical="center"/>
    </xf>
    <xf numFmtId="0" fontId="8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38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16" fillId="0" borderId="0" xfId="9" applyFont="1" applyBorder="1" applyAlignment="1">
      <alignment horizontal="left" vertical="top" wrapText="1"/>
    </xf>
    <xf numFmtId="0" fontId="17" fillId="2" borderId="1" xfId="0" applyFont="1" applyFill="1" applyBorder="1">
      <alignment vertical="center"/>
    </xf>
    <xf numFmtId="0" fontId="38" fillId="0" borderId="0" xfId="1" applyFont="1" applyBorder="1" applyAlignment="1">
      <alignment horizontal="left" vertical="top" wrapText="1"/>
    </xf>
    <xf numFmtId="0" fontId="0" fillId="5" borderId="0" xfId="0" applyFill="1" applyBorder="1">
      <alignment vertical="center"/>
    </xf>
    <xf numFmtId="0" fontId="0" fillId="0" borderId="0" xfId="0" applyFill="1" applyAlignment="1"/>
    <xf numFmtId="0" fontId="17" fillId="0" borderId="1" xfId="0" applyFont="1" applyBorder="1">
      <alignment vertical="center"/>
    </xf>
    <xf numFmtId="0" fontId="9" fillId="0" borderId="0" xfId="0" applyFont="1" applyFill="1" applyBorder="1" applyAlignment="1">
      <alignment horizontal="left" vertical="top"/>
    </xf>
    <xf numFmtId="0" fontId="45" fillId="0" borderId="0" xfId="0" applyFont="1" applyFill="1" applyAlignment="1" applyProtection="1"/>
  </cellXfs>
  <cellStyles count="14">
    <cellStyle name="0,0_x000d_&#10;NA_x000d_&#10;" xfId="8"/>
    <cellStyle name="常规" xfId="0" builtinId="0"/>
    <cellStyle name="常规 15" xfId="5"/>
    <cellStyle name="常规 17 2" xfId="12"/>
    <cellStyle name="常规 19" xfId="11"/>
    <cellStyle name="常规 19 2" xfId="13"/>
    <cellStyle name="常规 2" xfId="1"/>
    <cellStyle name="常规 2 10 2" xfId="3"/>
    <cellStyle name="常规 2 2 10" xfId="4"/>
    <cellStyle name="常规 2 2 4" xfId="6"/>
    <cellStyle name="常规 3" xfId="9"/>
    <cellStyle name="超链接" xfId="2" builtinId="8"/>
    <cellStyle name="超链接 2" xfId="10"/>
    <cellStyle name="普通 5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172.16.9.106:9001/svn/RTID/tag/shanxi" TargetMode="External"/><Relationship Id="rId671" Type="http://schemas.openxmlformats.org/officeDocument/2006/relationships/hyperlink" Target="http://172.16.9.106:9001/svn/basd/eln/&#31227;&#21160;&#34892;&#19994;/&#21463;&#25511;&#21306;/eln_v1.0.0/eln_cmcc" TargetMode="External"/><Relationship Id="rId769" Type="http://schemas.openxmlformats.org/officeDocument/2006/relationships/hyperlink" Target="http://172.16.9.106:9001/svn/basd/mrt/&#31227;&#21160;&#34892;&#19994;/&#21463;&#25511;&#21306;/mrt_3.0.0_ah" TargetMode="External"/><Relationship Id="rId21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324" Type="http://schemas.openxmlformats.org/officeDocument/2006/relationships/hyperlink" Target="http://172.16.9.156:9001/svn/peb_pd/&#21463;&#25511;&#21306;/&#28192;&#36947;&#31649;&#29702;" TargetMode="External"/><Relationship Id="rId531" Type="http://schemas.openxmlformats.org/officeDocument/2006/relationships/hyperlink" Target="http://172.16.9.106:9001/svn/DSS_XJUni_iUREPORT%20v2.0/" TargetMode="External"/><Relationship Id="rId629" Type="http://schemas.openxmlformats.org/officeDocument/2006/relationships/hyperlink" Target="http://172.16.9.106:9001/svn/basd/eln/&#30005;&#20449;&#34892;&#19994;/&#21463;&#25511;&#21306;/provinceVersion/eln_bj_dianxin" TargetMode="External"/><Relationship Id="rId170" Type="http://schemas.openxmlformats.org/officeDocument/2006/relationships/hyperlink" Target="http://172.16.9.156:9001/svn/MISO_ECHD/&#23433;&#24509;&#31227;&#21160;/gray-released" TargetMode="External"/><Relationship Id="rId268" Type="http://schemas.openxmlformats.org/officeDocument/2006/relationships/hyperlink" Target="http://172.16.9.106:9001/svn/BILLING_JLMob_iNG%20v3.0.03%202015NR/&#21463;&#25511;&#21306;" TargetMode="External"/><Relationship Id="rId475" Type="http://schemas.openxmlformats.org/officeDocument/2006/relationships/hyperlink" Target="http://172.16.9.106:9001/svn/DSS_iCAAO" TargetMode="External"/><Relationship Id="rId682" Type="http://schemas.openxmlformats.org/officeDocument/2006/relationships/hyperlink" Target="http://172.16.9.106:9001/svn/basd/bsm/bsm_v3.0.0/07-&#20135;&#21697;&#37096;&#32626;&#23433;&#35013;/&#26381;&#21153;&#31649;&#29702;&#34701;&#21512;&#27979;&#35797;&#29256;&#26412;&#31532;&#19977;&#29256;/" TargetMode="External"/><Relationship Id="rId32" Type="http://schemas.openxmlformats.org/officeDocument/2006/relationships/hyperlink" Target="http://172.16.9.106:9001/svn/crmcui/DevelopCodeNew" TargetMode="External"/><Relationship Id="rId128" Type="http://schemas.openxmlformats.org/officeDocument/2006/relationships/hyperlink" Target="http://172.16.9.106:9001/svn/RTID/tag/sichuan" TargetMode="External"/><Relationship Id="rId335" Type="http://schemas.openxmlformats.org/officeDocument/2006/relationships/hyperlink" Target="http://172.16.9.156:9001/svn/peb_pd/&#21457;&#24067;&#21306;/&#20195;&#29702;&#21830;&#37228;&#37329;" TargetMode="External"/><Relationship Id="rId542" Type="http://schemas.openxmlformats.org/officeDocument/2006/relationships/hyperlink" Target="http://172.16.9.106:9001/svn/DSS_ZJMob_CAOO/" TargetMode="External"/><Relationship Id="rId5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181" Type="http://schemas.openxmlformats.org/officeDocument/2006/relationships/hyperlink" Target="http://172.16.9.156:9001/svn/MISO_ECHD/&#23665;&#35199;&#30005;&#20449;/wap/sxtcwap2.0new" TargetMode="External"/><Relationship Id="rId237" Type="http://schemas.openxmlformats.org/officeDocument/2006/relationships/hyperlink" Target="http://172.16.9.106:9001/svn/BILLING_CQMob_iDSC(cloud%20storage)%202014NR/&#36134;&#35814;&#21333;&#25968;&#25454;&#31649;&#29702;%20V9.0.0/&#24320;&#21457;&#21306;" TargetMode="External"/><Relationship Id="rId402" Type="http://schemas.openxmlformats.org/officeDocument/2006/relationships/hyperlink" Target="http://172.16.9.156:9001/svn/peb_pd/&#24320;&#21457;&#21306;/&#20195;&#29702;&#21830;&#37228;&#37329;" TargetMode="External"/><Relationship Id="rId791" Type="http://schemas.openxmlformats.org/officeDocument/2006/relationships/hyperlink" Target="http://172.16.9.106:9001/svn/basd/cmdb/&#31227;&#21160;&#34892;&#19994;/&#21457;&#24067;&#21306;/" TargetMode="External"/><Relationship Id="rId279" Type="http://schemas.openxmlformats.org/officeDocument/2006/relationships/hyperlink" Target="http://172.16.9.106:9001/svn/BILLING_AHMob_BOSSNB2015/&#24320;&#21457;&#24211;" TargetMode="External"/><Relationship Id="rId444" Type="http://schemas.openxmlformats.org/officeDocument/2006/relationships/hyperlink" Target="http://172.16.9.106:9001/svn/DSS_AHTelecom_iSaleMS%20v3.1" TargetMode="External"/><Relationship Id="rId486" Type="http://schemas.openxmlformats.org/officeDocument/2006/relationships/hyperlink" Target="http://172.16.9.106:9001/svn/DSS_SDNetcom_iCRM%20v3.0-ICS%20v2.0/" TargetMode="External"/><Relationship Id="rId651" Type="http://schemas.openxmlformats.org/officeDocument/2006/relationships/hyperlink" Target="http://172.16.9.106:9001/svn/basd/kms/&#31227;&#21160;&#34892;&#19994;/&#21457;&#24067;&#21306;/" TargetMode="External"/><Relationship Id="rId693" Type="http://schemas.openxmlformats.org/officeDocument/2006/relationships/hyperlink" Target="http://172.16.9.106:9001/svn/basd/mrt/mrt_3.0.1_hlj/" TargetMode="External"/><Relationship Id="rId707" Type="http://schemas.openxmlformats.org/officeDocument/2006/relationships/hyperlink" Target="http://172.16.9.106:9001/svn/basd/mrt/mrt_3.1.0/NG5.7&#22235;&#24029;&#31227;&#21160;web&#20195;&#30721;" TargetMode="External"/><Relationship Id="rId749" Type="http://schemas.openxmlformats.org/officeDocument/2006/relationships/hyperlink" Target="http://172.16.9.106:9001/svn/basd/bsm/bsm_v3.0.0/07-&#20135;&#21697;&#37096;&#32626;&#23433;&#35013;/&#26381;&#21153;&#31649;&#29702;&#34701;&#21512;&#27979;&#35797;&#29256;&#26412;&#31532;&#19977;&#29256;/" TargetMode="External"/><Relationship Id="rId43" Type="http://schemas.openxmlformats.org/officeDocument/2006/relationships/hyperlink" Target="http://172.16.9.106:9001/svn/RTID/&#24191;&#30005;&#26381;&#21153;&#24320;&#36890;/iSPMS1.0/3%20&#21457;&#24067;&#21306;/&#24191;&#24030;&#21457;&#24067;&#21306;" TargetMode="External"/><Relationship Id="rId139" Type="http://schemas.openxmlformats.org/officeDocument/2006/relationships/hyperlink" Target="http://172.16.9.106:9001/svn/RTID/tag/sichuan" TargetMode="External"/><Relationship Id="rId290" Type="http://schemas.openxmlformats.org/officeDocument/2006/relationships/hyperlink" Target="http://172.16.9.106:9001/svn/BILLING_AHMob_BOSSNB2015/&#24320;&#21457;&#24211;" TargetMode="External"/><Relationship Id="rId304" Type="http://schemas.openxmlformats.org/officeDocument/2006/relationships/hyperlink" Target="http://172.16.9.106:9001/svn/BILLING_AHMob_BOSSNB2015/&#21457;&#24067;&#21306;" TargetMode="External"/><Relationship Id="rId346" Type="http://schemas.openxmlformats.org/officeDocument/2006/relationships/hyperlink" Target="http://172.16.9.156:9001/svn/peb_pd/&#21463;&#25511;&#21306;/&#37327;&#21270;&#34218;&#37228;" TargetMode="External"/><Relationship Id="rId388" Type="http://schemas.openxmlformats.org/officeDocument/2006/relationships/hyperlink" Target="http://172.16.9.156:9001/svn/peb_pd/&#21463;&#25511;&#21306;/&#28192;&#36947;&#31649;&#29702;" TargetMode="External"/><Relationship Id="rId511" Type="http://schemas.openxmlformats.org/officeDocument/2006/relationships/hyperlink" Target="http://172.16.9.106:9001/svn/DSS_TJTelecom_iODS%20v1.0" TargetMode="External"/><Relationship Id="rId553" Type="http://schemas.openxmlformats.org/officeDocument/2006/relationships/hyperlink" Target="http://172.16.9.106:9001/svn/basd/mrt/&#32852;&#36890;&#34892;&#19994;/&#21463;&#25511;&#21306;/mrt_2.2.2_xj" TargetMode="External"/><Relationship Id="rId609" Type="http://schemas.openxmlformats.org/officeDocument/2006/relationships/hyperlink" Target="http://172.16.9.106:9001/svn/basd/dmc/&#30005;&#20449;&#34892;&#19994;/&#21463;&#25511;&#21306;/dmcs2" TargetMode="External"/><Relationship Id="rId760" Type="http://schemas.openxmlformats.org/officeDocument/2006/relationships/hyperlink" Target="http://172.16.9.106:9001/svn/basd/cmdb/cmdb_source/cmdb_1.0.7/" TargetMode="External"/><Relationship Id="rId85" Type="http://schemas.openxmlformats.org/officeDocument/2006/relationships/hyperlink" Target="http://172.16.9.106:9001/svn/RTID/branch/guangzhou" TargetMode="External"/><Relationship Id="rId150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192" Type="http://schemas.openxmlformats.org/officeDocument/2006/relationships/hyperlink" Target="http://172.16.9.156:9001/svn/MISO_ECHD/&#23665;&#35199;&#31227;&#21160;/&#38598;&#22242;&#32593;&#21381;/sx_group6.0" TargetMode="External"/><Relationship Id="rId206" Type="http://schemas.openxmlformats.org/officeDocument/2006/relationships/hyperlink" Target="http://172.16.9.156:9001/svn/MISO_ECHD/&#22825;&#27941;&#30005;&#20449;/&#21830;&#21153;/UI&#25913;&#29256;/echd-telecom-tj-business" TargetMode="External"/><Relationship Id="rId413" Type="http://schemas.openxmlformats.org/officeDocument/2006/relationships/hyperlink" Target="http://172.16.9.156:9001/svn/peb_pd/&#21463;&#25511;&#21306;/&#28192;&#36947;&#31649;&#29702;" TargetMode="External"/><Relationship Id="rId595" Type="http://schemas.openxmlformats.org/officeDocument/2006/relationships/hyperlink" Target="http://172.16.9.106:9001/svn/basd/ra/ras/Trunk/&#21457;&#24067;&#21306;" TargetMode="External"/><Relationship Id="rId248" Type="http://schemas.openxmlformats.org/officeDocument/2006/relationships/hyperlink" Target="http://172.16.9.106:9001/svn/BILLING_GDTelecom_HSS/&#21463;&#25511;&#24211;" TargetMode="External"/><Relationship Id="rId455" Type="http://schemas.openxmlformats.org/officeDocument/2006/relationships/hyperlink" Target="http://172.16.9.106:9001/svn/DSS_BI_AHUni_iBSS%20v2.0/" TargetMode="External"/><Relationship Id="rId497" Type="http://schemas.openxmlformats.org/officeDocument/2006/relationships/hyperlink" Target="http://172.16.9.106:9001/svn/BID_SXMob_iBOSSv1.8.01/" TargetMode="External"/><Relationship Id="rId620" Type="http://schemas.openxmlformats.org/officeDocument/2006/relationships/hyperlink" Target="http://172.16.9.106:9001/svn/basd/dmc/&#31227;&#21160;&#34892;&#19994;/&#21457;&#24067;&#21306;/" TargetMode="External"/><Relationship Id="rId662" Type="http://schemas.openxmlformats.org/officeDocument/2006/relationships/hyperlink" Target="http://172.16.9.106:9001/svn/basd/kms/&#30005;&#20449;&#34892;&#19994;/&#21457;&#24067;&#21306;/" TargetMode="External"/><Relationship Id="rId718" Type="http://schemas.openxmlformats.org/officeDocument/2006/relationships/hyperlink" Target="http://172.16.9.106:9001/svn/basd/ra/ywjh/&#36164;&#37329;&#31293;&#26680;/&#28304;&#30721;/&#24191;&#35199;&#31227;&#21160;/" TargetMode="External"/><Relationship Id="rId12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108" Type="http://schemas.openxmlformats.org/officeDocument/2006/relationships/hyperlink" Target="http://172.16.9.106:9001/svn/RTID/branch/shanxi" TargetMode="External"/><Relationship Id="rId315" Type="http://schemas.openxmlformats.org/officeDocument/2006/relationships/hyperlink" Target="http://172.16.9.106:9001/svn/BILLING_AHMob_BOSSNB2015/&#21463;&#25511;&#24211;" TargetMode="External"/><Relationship Id="rId357" Type="http://schemas.openxmlformats.org/officeDocument/2006/relationships/hyperlink" Target="http://172.16.9.156:9001/svn/peb_pd/&#21463;&#25511;&#21306;/&#28192;&#36947;&#31649;&#29702;" TargetMode="External"/><Relationship Id="rId522" Type="http://schemas.openxmlformats.org/officeDocument/2006/relationships/hyperlink" Target="http://172.16.9.106:9001/svn/DSS_TJTelecom_iODS%20v1.0" TargetMode="External"/><Relationship Id="rId54" Type="http://schemas.openxmlformats.org/officeDocument/2006/relationships/hyperlink" Target="http://172.16.9.106:9001/svn/RTID/branch/anhui" TargetMode="External"/><Relationship Id="rId96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161" Type="http://schemas.openxmlformats.org/officeDocument/2006/relationships/hyperlink" Target="http://172.16.9.156:9001/svn/MISO_ECHD/&#23433;&#24509;&#31227;&#21160;/&#38598;&#22242;&#32593;&#21381;/ah_group4.0" TargetMode="External"/><Relationship Id="rId217" Type="http://schemas.openxmlformats.org/officeDocument/2006/relationships/hyperlink" Target="http://172.16.9.156:9001/svn/MISO_ECHD/%E8%99%9A%E6%8B%9F%E8%90%A5%E4%B8%9A%E5%8E%85/%E5%A4%A9%E9%9F%B3%E7%BD%91%E5%8E%85/VirtualNetbWeb-telling" TargetMode="External"/><Relationship Id="rId399" Type="http://schemas.openxmlformats.org/officeDocument/2006/relationships/hyperlink" Target="http://172.16.9.156:9001/svn/peb_pd/&#21463;&#25511;&#21306;/&#28192;&#36947;&#30452;&#20379;&#24179;&#21488;" TargetMode="External"/><Relationship Id="rId564" Type="http://schemas.openxmlformats.org/officeDocument/2006/relationships/hyperlink" Target="http://172.16.9.106:9001/svn/basd/mrt/aisd/&#21457;&#24067;&#21306;" TargetMode="External"/><Relationship Id="rId771" Type="http://schemas.openxmlformats.org/officeDocument/2006/relationships/hyperlink" Target="http://172.16.9.106:9001/svn/basd/bam/&#31227;&#21160;&#34892;&#19994;/&#21463;&#25511;&#21306;/bam" TargetMode="External"/><Relationship Id="rId259" Type="http://schemas.openxmlformats.org/officeDocument/2006/relationships/hyperlink" Target="http://172.16.9.106:9001/svn/BILLING_SXTelecom_iBSS%20v1.0.3%202015NR/&#24320;&#21457;&#24211;" TargetMode="External"/><Relationship Id="rId424" Type="http://schemas.openxmlformats.org/officeDocument/2006/relationships/hyperlink" Target="http://172.16.9.156:9001/svn/peb_pd/&#21463;&#25511;&#21306;/&#28192;&#36947;&#31649;&#29702;" TargetMode="External"/><Relationship Id="rId466" Type="http://schemas.openxmlformats.org/officeDocument/2006/relationships/hyperlink" Target="http://172.16.9.106:9001/svn/DSS_WHMob_CMOP%20v1.0/" TargetMode="External"/><Relationship Id="rId631" Type="http://schemas.openxmlformats.org/officeDocument/2006/relationships/hyperlink" Target="http://172.16.9.106:9001/svn/basd/eln/bjyd/" TargetMode="External"/><Relationship Id="rId673" Type="http://schemas.openxmlformats.org/officeDocument/2006/relationships/hyperlink" Target="http://172.16.9.106:9001/svn/basd/kms/&#30005;&#20449;&#34892;&#19994;/&#21463;&#25511;&#21306;/kms_tj" TargetMode="External"/><Relationship Id="rId729" Type="http://schemas.openxmlformats.org/officeDocument/2006/relationships/hyperlink" Target="http://172.16.9.106:9001/svn/basd/eln/provinceVersion/eln_sd/" TargetMode="External"/><Relationship Id="rId23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119" Type="http://schemas.openxmlformats.org/officeDocument/2006/relationships/hyperlink" Target="http://172.16.9.106:9001/svn/RTID/branch/shanxi" TargetMode="External"/><Relationship Id="rId270" Type="http://schemas.openxmlformats.org/officeDocument/2006/relationships/hyperlink" Target="http://172.16.9.106:9001/svn/BILLING_JLMob_iNG%20v3.0.03%202015NR/&#21463;&#25511;&#21306;" TargetMode="External"/><Relationship Id="rId326" Type="http://schemas.openxmlformats.org/officeDocument/2006/relationships/hyperlink" Target="http://172.16.9.156:9001/svn/peb_pd/&#24320;&#21457;&#21306;/&#20195;&#29702;&#21830;WEB&#38376;&#25143;" TargetMode="External"/><Relationship Id="rId533" Type="http://schemas.openxmlformats.org/officeDocument/2006/relationships/hyperlink" Target="http://172.16.9.106:9001/svn/DSS_aisidiMNVO_ASD%20Resell%20BOSS%20v1.0" TargetMode="External"/><Relationship Id="rId65" Type="http://schemas.openxmlformats.org/officeDocument/2006/relationships/hyperlink" Target="http://172.16.9.106:9001/svn/RTID/sourcecode/icboss" TargetMode="External"/><Relationship Id="rId130" Type="http://schemas.openxmlformats.org/officeDocument/2006/relationships/hyperlink" Target="http://172.16.9.106:9001/svn/RTID/&#28304;&#20195;&#30721;/iwlan1.0" TargetMode="External"/><Relationship Id="rId368" Type="http://schemas.openxmlformats.org/officeDocument/2006/relationships/hyperlink" Target="http://172.16.9.156:9001/svn/peb_pd/&#21457;&#24067;&#21306;/&#28192;&#36947;&#32593;&#26684;&#26381;&#21153;&#24179;&#21488;" TargetMode="External"/><Relationship Id="rId575" Type="http://schemas.openxmlformats.org/officeDocument/2006/relationships/hyperlink" Target="http://172.16.9.106:9001/svn/basd/mrt/mrt_3.0.0/&#36164;&#28304;&#21450;&#30465;&#20869;&#32456;&#31471;/&#21457;&#24067;&#21306;" TargetMode="External"/><Relationship Id="rId740" Type="http://schemas.openxmlformats.org/officeDocument/2006/relationships/hyperlink" Target="http://172.16.9.106:9001/svn/basd/bam" TargetMode="External"/><Relationship Id="rId782" Type="http://schemas.openxmlformats.org/officeDocument/2006/relationships/hyperlink" Target="http://172.16.9.106:9001/svn/basd/kms/&#31227;&#21160;&#34892;&#19994;/&#21457;&#24067;&#21306;/" TargetMode="External"/><Relationship Id="rId172" Type="http://schemas.openxmlformats.org/officeDocument/2006/relationships/hyperlink" Target="http://172.16.9.156:9001/svn/eshop/&#21271;&#20140;&#30005;&#20449;/mavenCenter" TargetMode="External"/><Relationship Id="rId228" Type="http://schemas.openxmlformats.org/officeDocument/2006/relationships/hyperlink" Target="http://172.16.9.106:9001/svn/AC_BPM/branches/4.0_pre" TargetMode="External"/><Relationship Id="rId435" Type="http://schemas.openxmlformats.org/officeDocument/2006/relationships/hyperlink" Target="http://172.16.9.156:9001/svn/peb_pd/&#21463;&#25511;&#21306;/&#28192;&#36947;&#31649;&#29702;" TargetMode="External"/><Relationship Id="rId477" Type="http://schemas.openxmlformats.org/officeDocument/2006/relationships/hyperlink" Target="http://172.16.9.106:9001/svn/DSS_BI_AHUni_iBSS%20v2.0/" TargetMode="External"/><Relationship Id="rId600" Type="http://schemas.openxmlformats.org/officeDocument/2006/relationships/hyperlink" Target="http://172.16.9.106:9001/svn/basd/ra/&#31227;&#21160;&#34892;&#19994;/&#21463;&#25511;&#21306;/ywjh/&#19994;&#21153;&#31293;&#26680;/&#28304;&#30721;/&#20113;&#21335;&#31227;&#21160;" TargetMode="External"/><Relationship Id="rId642" Type="http://schemas.openxmlformats.org/officeDocument/2006/relationships/hyperlink" Target="http://172.16.9.106:9001/svn/basd/kms/kms_hljyd/" TargetMode="External"/><Relationship Id="rId684" Type="http://schemas.openxmlformats.org/officeDocument/2006/relationships/hyperlink" Target="http://172.16.9.106:9001/svn/PBOSS2.0/&#31227;&#21160;&#34892;&#19994;/&#21463;&#25511;&#21306;" TargetMode="External"/><Relationship Id="rId281" Type="http://schemas.openxmlformats.org/officeDocument/2006/relationships/hyperlink" Target="http://172.16.9.106:9001/svn/BILLING_AHMob_BOSSNB2015/&#24320;&#21457;&#24211;" TargetMode="External"/><Relationship Id="rId337" Type="http://schemas.openxmlformats.org/officeDocument/2006/relationships/hyperlink" Target="http://172.16.9.156:9001/svn/peb_pd/&#21463;&#25511;&#21306;/&#28192;&#36947;&#31649;&#29702;" TargetMode="External"/><Relationship Id="rId502" Type="http://schemas.openxmlformats.org/officeDocument/2006/relationships/hyperlink" Target="http://172.16.9.106:9001/svn/DSS_SHTelecom_CP/" TargetMode="External"/><Relationship Id="rId34" Type="http://schemas.openxmlformats.org/officeDocument/2006/relationships/hyperlink" Target="http://203.95.109.36:8888/svn/CUJKS/8.0%20&#21457;&#24067;&#21306;/8.1%20&#38144;&#21806;&#31649;&#29702;&#32452;/&#39044;&#25552;&#20132;/&#25512;&#24191;&#29256;" TargetMode="External"/><Relationship Id="rId76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141" Type="http://schemas.openxmlformats.org/officeDocument/2006/relationships/hyperlink" Target="http://172.16.9.106:9001/svn/CRM_TPD_CODE_REPO/test/asd/" TargetMode="External"/><Relationship Id="rId379" Type="http://schemas.openxmlformats.org/officeDocument/2006/relationships/hyperlink" Target="http://172.16.9.156:9001/svn/peb_pd/&#21463;&#25511;&#21306;/&#28192;&#36947;&#31649;&#29702;" TargetMode="External"/><Relationship Id="rId544" Type="http://schemas.openxmlformats.org/officeDocument/2006/relationships/hyperlink" Target="http://172.16.9.106:9001/svn/DSS_CQMob_VGOP2.5/" TargetMode="External"/><Relationship Id="rId586" Type="http://schemas.openxmlformats.org/officeDocument/2006/relationships/hyperlink" Target="http://172.16.9.106:9001/svn/basd/ra/&#31227;&#21160;&#34892;&#19994;/&#21463;&#25511;&#21306;/ras/Trunk" TargetMode="External"/><Relationship Id="rId751" Type="http://schemas.openxmlformats.org/officeDocument/2006/relationships/hyperlink" Target="http://172.16.9.106:9001/svn/basd/bsm/bsm_v3.0.0/07-&#20135;&#21697;&#37096;&#32626;&#23433;&#35013;/&#26381;&#21153;&#31649;&#29702;&#34701;&#21512;&#27979;&#35797;&#29256;&#26412;&#31532;&#19977;&#29256;/" TargetMode="External"/><Relationship Id="rId793" Type="http://schemas.openxmlformats.org/officeDocument/2006/relationships/hyperlink" Target="http://172.16.9.106:9003/svn/basd/bam/&#31227;&#21160;&#34892;&#19994;/&#21457;&#24067;&#21306;/" TargetMode="External"/><Relationship Id="rId7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183" Type="http://schemas.openxmlformats.org/officeDocument/2006/relationships/hyperlink" Target="http://172.16.9.156:9001/svn/MISO_ECHD/&#23665;&#35199;&#30005;&#20449;/sms/sxtc2.0new" TargetMode="External"/><Relationship Id="rId239" Type="http://schemas.openxmlformats.org/officeDocument/2006/relationships/hyperlink" Target="http://172.16.9.106:9001/svn/BILLING_CQMob_iDSC(cloud%20storage)%202014NR/&#36134;&#35814;&#21333;&#25968;&#25454;&#31649;&#29702;%20V9.0.0/&#21457;&#24067;&#21306;" TargetMode="External"/><Relationship Id="rId390" Type="http://schemas.openxmlformats.org/officeDocument/2006/relationships/hyperlink" Target="http://172.16.9.156:9001/svn/peb_pd/&#24320;&#21457;&#21306;/&#28192;&#36947;&#31649;&#29702;" TargetMode="External"/><Relationship Id="rId404" Type="http://schemas.openxmlformats.org/officeDocument/2006/relationships/hyperlink" Target="http://172.16.9.156:9001/svn/peb_pd/&#21457;&#24067;&#21306;/&#20195;&#29702;&#21830;&#37228;&#37329;" TargetMode="External"/><Relationship Id="rId446" Type="http://schemas.openxmlformats.org/officeDocument/2006/relationships/hyperlink" Target="http://172.16.9.106:9001/svn/DSS_AHTelecom_iSaleMS%20v3.1" TargetMode="External"/><Relationship Id="rId611" Type="http://schemas.openxmlformats.org/officeDocument/2006/relationships/hyperlink" Target="http://172.16.9.106:9001/svn/basd/dmc/&#31227;&#21160;&#34892;&#19994;/&#21463;&#25511;&#21306;/dmcs2" TargetMode="External"/><Relationship Id="rId653" Type="http://schemas.openxmlformats.org/officeDocument/2006/relationships/hyperlink" Target="http://172.16.9.106:9001/svn/basd/kms/kms_jl/ELN/&#21457;&#24067;&#21306;" TargetMode="External"/><Relationship Id="rId250" Type="http://schemas.openxmlformats.org/officeDocument/2006/relationships/hyperlink" Target="http://172.16.9.106:9001/svn/BILLING_GDUni_PSS/&#20135;&#21697;&#24211;" TargetMode="External"/><Relationship Id="rId292" Type="http://schemas.openxmlformats.org/officeDocument/2006/relationships/hyperlink" Target="http://172.16.9.106:9001/svn/BILLING_AHMob_BOSSNB2015/&#21463;&#25511;&#24211;" TargetMode="External"/><Relationship Id="rId306" Type="http://schemas.openxmlformats.org/officeDocument/2006/relationships/hyperlink" Target="http://172.16.9.106:9001/svn/BILLING_AHMob_BOSSNB2015/&#21457;&#24067;&#21306;" TargetMode="External"/><Relationship Id="rId488" Type="http://schemas.openxmlformats.org/officeDocument/2006/relationships/hyperlink" Target="http://172.16.9.106:9001/svn/DSS_iCAAO" TargetMode="External"/><Relationship Id="rId695" Type="http://schemas.openxmlformats.org/officeDocument/2006/relationships/hyperlink" Target="http://172.16.9.106:9001/svn/basd/mrt/mrt_3.0.1_jl/" TargetMode="External"/><Relationship Id="rId709" Type="http://schemas.openxmlformats.org/officeDocument/2006/relationships/hyperlink" Target="http://172.16.9.106:9001/svn/basd/ra/ras/Trunk/mysql/" TargetMode="External"/><Relationship Id="rId45" Type="http://schemas.openxmlformats.org/officeDocument/2006/relationships/hyperlink" Target="http://172.16.9.106:9001/svn/RTID/tag/anhui" TargetMode="External"/><Relationship Id="rId87" Type="http://schemas.openxmlformats.org/officeDocument/2006/relationships/hyperlink" Target="http://172.16.9.106:9001/svn/RTID/sourcecode/icboss" TargetMode="External"/><Relationship Id="rId110" Type="http://schemas.openxmlformats.org/officeDocument/2006/relationships/hyperlink" Target="http://172.16.9.106:9001/svn/RTID/branch/shanxi" TargetMode="External"/><Relationship Id="rId348" Type="http://schemas.openxmlformats.org/officeDocument/2006/relationships/hyperlink" Target="http://172.16.9.156:9001/svn/peb_pd/&#24320;&#21457;&#21306;/&#28192;&#36947;&#31649;&#29702;" TargetMode="External"/><Relationship Id="rId513" Type="http://schemas.openxmlformats.org/officeDocument/2006/relationships/hyperlink" Target="http://172.16.9.106:9001/svn/DSS_TJTelecom_iODS%20v1.0" TargetMode="External"/><Relationship Id="rId555" Type="http://schemas.openxmlformats.org/officeDocument/2006/relationships/hyperlink" Target="http://172.16.9.106:9001/svn/basd/mrt/mrt_3.0.1_jl/&#21457;&#24067;&#21306;" TargetMode="External"/><Relationship Id="rId597" Type="http://schemas.openxmlformats.org/officeDocument/2006/relationships/hyperlink" Target="http://172.16.9.106:9001/svn/basd/ra/ras/&#34394;&#25311;&#36816;&#33829;&#21830;/&#21457;&#24067;&#21306;/" TargetMode="External"/><Relationship Id="rId720" Type="http://schemas.openxmlformats.org/officeDocument/2006/relationships/hyperlink" Target="http://172.16.9.106:9001/svn/basd/ra/ywjh/&#19994;&#21153;&#31293;&#26680;/&#28304;&#30721;/&#20113;&#21335;&#31227;&#21160;/" TargetMode="External"/><Relationship Id="rId762" Type="http://schemas.openxmlformats.org/officeDocument/2006/relationships/hyperlink" Target="http://172.16.9.106:9001/svn/basd/cmdb/cmdb_source/cmdb_1.0.7/" TargetMode="External"/><Relationship Id="rId152" Type="http://schemas.openxmlformats.org/officeDocument/2006/relationships/hyperlink" Target="http://172.16.9.106:9001/svn/CRM_TPD_SVN_PUB/crm_tpd_vip/old_version/tj/tpd_vip" TargetMode="External"/><Relationship Id="rId194" Type="http://schemas.openxmlformats.org/officeDocument/2006/relationships/hyperlink" Target="http://172.16.9.106:9001/svn/MISO_SPD_VSOP%20v2.1" TargetMode="External"/><Relationship Id="rId208" Type="http://schemas.openxmlformats.org/officeDocument/2006/relationships/hyperlink" Target="http://172.16.9.156:9001/svn/eshop/&#34394;&#25311;&#36816;&#33829;&#21830;/&#29233;&#26045;&#24503;/&#28304;&#20195;&#30721;/maven" TargetMode="External"/><Relationship Id="rId415" Type="http://schemas.openxmlformats.org/officeDocument/2006/relationships/hyperlink" Target="http://172.16.9.156:9001/svn/peb_pd/&#24320;&#21457;&#21306;/&#20195;&#29702;&#21830;&#37228;&#37329;" TargetMode="External"/><Relationship Id="rId457" Type="http://schemas.openxmlformats.org/officeDocument/2006/relationships/hyperlink" Target="http://172.16.9.106:9001/svn/DSS_BI_AHUni_iBSS%20v2.0/" TargetMode="External"/><Relationship Id="rId622" Type="http://schemas.openxmlformats.org/officeDocument/2006/relationships/hyperlink" Target="http://172.16.9.106:9001/svn/basd/dmc/&#32852;&#36890;&#34892;&#19994;/&#21457;&#24067;&#21306;/" TargetMode="External"/><Relationship Id="rId261" Type="http://schemas.openxmlformats.org/officeDocument/2006/relationships/hyperlink" Target="http://172.16.9.106:9001/svn/BILLING_JLMob_iNG%20v3.0.03%202015NR/&#21463;&#25511;&#21306;" TargetMode="External"/><Relationship Id="rId499" Type="http://schemas.openxmlformats.org/officeDocument/2006/relationships/hyperlink" Target="http://172.16.9.106:9001/svn/BID_SXMob_iBOSSv1.8.01/" TargetMode="External"/><Relationship Id="rId664" Type="http://schemas.openxmlformats.org/officeDocument/2006/relationships/hyperlink" Target="http://172.16.9.106:9001/svn/basd/kms/&#30005;&#20449;&#34892;&#19994;/&#21463;&#25511;&#21306;kms_sd" TargetMode="External"/><Relationship Id="rId14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56" Type="http://schemas.openxmlformats.org/officeDocument/2006/relationships/hyperlink" Target="http://172.16.9.106:9001/svn/RTID/&#24191;&#30005;&#26381;&#21153;&#24320;&#36890;/iSPMS1.0/3%20&#21457;&#24067;&#21306;/&#24191;&#24030;&#21457;&#24067;&#21306;" TargetMode="External"/><Relationship Id="rId317" Type="http://schemas.openxmlformats.org/officeDocument/2006/relationships/hyperlink" Target="http://172.16.9.156:9001/svn/peb_pd/&#24320;&#21457;&#21306;/&#28192;&#36947;&#31649;&#29702;" TargetMode="External"/><Relationship Id="rId359" Type="http://schemas.openxmlformats.org/officeDocument/2006/relationships/hyperlink" Target="http://172.16.9.156:9001/svn/peb_pd/&#24320;&#21457;&#21306;/&#28192;&#36947;&#31649;&#29702;" TargetMode="External"/><Relationship Id="rId524" Type="http://schemas.openxmlformats.org/officeDocument/2006/relationships/hyperlink" Target="http://172.16.9.106:9001/svn/DSS_TJTelecom_iODS%20v1.0" TargetMode="External"/><Relationship Id="rId566" Type="http://schemas.openxmlformats.org/officeDocument/2006/relationships/hyperlink" Target="http://172.16.9.106:9001/svn/basd/mrt/mrt_3.0.0_dx/&#21457;&#24067;&#21306;" TargetMode="External"/><Relationship Id="rId731" Type="http://schemas.openxmlformats.org/officeDocument/2006/relationships/hyperlink" Target="http://172.16.9.106:9001/svn/basd/kms/kms_jx/" TargetMode="External"/><Relationship Id="rId773" Type="http://schemas.openxmlformats.org/officeDocument/2006/relationships/hyperlink" Target="http://172.16.9.106:9001/svn/basd/bsm/bsm_v3.0.0/07-&#20135;&#21697;&#37096;&#32626;&#23433;&#35013;/&#26381;&#21153;&#31649;&#29702;&#34701;&#21512;&#27979;&#35797;&#29256;&#26412;&#31532;&#19977;&#29256;/" TargetMode="External"/><Relationship Id="rId98" Type="http://schemas.openxmlformats.org/officeDocument/2006/relationships/hyperlink" Target="http://172.16.9.106:9001/svn/RTID/&#28304;&#20195;&#30721;/iwlan1.0" TargetMode="External"/><Relationship Id="rId121" Type="http://schemas.openxmlformats.org/officeDocument/2006/relationships/hyperlink" Target="http://172.16.9.106:9001/svn/RTID/branch/shanxi" TargetMode="External"/><Relationship Id="rId163" Type="http://schemas.openxmlformats.org/officeDocument/2006/relationships/hyperlink" Target="http://172.16.9.156:9001/svn/MISO_ECHD/&#23433;&#24509;&#31227;&#21160;/ahwap4" TargetMode="External"/><Relationship Id="rId219" Type="http://schemas.openxmlformats.org/officeDocument/2006/relationships/hyperlink" Target="http://172.16.9.106:9001/svn/MISO_SPD_VSOP%20v2.1" TargetMode="External"/><Relationship Id="rId370" Type="http://schemas.openxmlformats.org/officeDocument/2006/relationships/hyperlink" Target="http://172.16.9.156:9001/svn/peb_pd/&#21463;&#25511;&#21306;/&#28192;&#36947;&#30452;&#20379;&#24179;&#21488;" TargetMode="External"/><Relationship Id="rId426" Type="http://schemas.openxmlformats.org/officeDocument/2006/relationships/hyperlink" Target="http://172.16.9.156:9001/svn/peb_pd/&#21457;&#24067;&#21306;/&#20195;&#29702;&#21830;&#37228;&#37329;" TargetMode="External"/><Relationship Id="rId633" Type="http://schemas.openxmlformats.org/officeDocument/2006/relationships/hyperlink" Target="http://172.16.9.106:9001/svn/basd/eln/&#31227;&#21160;&#34892;&#19994;/&#21457;&#24067;&#21306;/" TargetMode="External"/><Relationship Id="rId230" Type="http://schemas.openxmlformats.org/officeDocument/2006/relationships/hyperlink" Target="http://172.16.9.106:9001/svn/AC_BPM/branches/4.0_pre" TargetMode="External"/><Relationship Id="rId468" Type="http://schemas.openxmlformats.org/officeDocument/2006/relationships/hyperlink" Target="http://172.16.9.106:9001/svn/DSS_iCAAO/branches/&#28246;&#21335;&#32852;&#36890;" TargetMode="External"/><Relationship Id="rId675" Type="http://schemas.openxmlformats.org/officeDocument/2006/relationships/hyperlink" Target="http://172.16.9.106:9001/svn/basd/kms/kms_zj/" TargetMode="External"/><Relationship Id="rId25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67" Type="http://schemas.openxmlformats.org/officeDocument/2006/relationships/hyperlink" Target="http://172.16.9.106:9001/svn/RTID/branch/anhui" TargetMode="External"/><Relationship Id="rId272" Type="http://schemas.openxmlformats.org/officeDocument/2006/relationships/hyperlink" Target="http://172.16.9.106:9001/svn/BILLING_JLMob_iNG%20v3.0.03%202015NR/&#24320;&#21457;&#21306;" TargetMode="External"/><Relationship Id="rId328" Type="http://schemas.openxmlformats.org/officeDocument/2006/relationships/hyperlink" Target="http://172.16.9.156:9001/svn/peb_pd/&#21463;&#25511;&#21306;/&#20195;&#29702;&#21830;&#37228;&#37329;" TargetMode="External"/><Relationship Id="rId535" Type="http://schemas.openxmlformats.org/officeDocument/2006/relationships/hyperlink" Target="http://172.16.9.106:9001/svn/DSS_ZJMob_esop4" TargetMode="External"/><Relationship Id="rId577" Type="http://schemas.openxmlformats.org/officeDocument/2006/relationships/hyperlink" Target="http://172.16.9.106:9001/svn/basd/term/&#31227;&#21160;&#34892;&#19994;/&#21463;&#25511;&#21306;/&#32456;&#31471;&#31649;&#29702;&#24179;&#21488;&#32479;&#19968;&#29256;&#26412;/WEB&#24037;&#31243;&#29256;&#26412;" TargetMode="External"/><Relationship Id="rId700" Type="http://schemas.openxmlformats.org/officeDocument/2006/relationships/hyperlink" Target="http://172.16.9.106:9001/svn/basd/mrt/aisd/" TargetMode="External"/><Relationship Id="rId742" Type="http://schemas.openxmlformats.org/officeDocument/2006/relationships/hyperlink" Target="http://172.16.9.106:9001/svn/basd/bam" TargetMode="External"/><Relationship Id="rId132" Type="http://schemas.openxmlformats.org/officeDocument/2006/relationships/hyperlink" Target="http://172.16.9.106:9001/svn/RTID/tag/sichuan" TargetMode="External"/><Relationship Id="rId174" Type="http://schemas.openxmlformats.org/officeDocument/2006/relationships/hyperlink" Target="http://172.16.9.106:9001/svn/HLJ_EShop/&#40657;&#40857;&#27743;&#31227;&#21160;" TargetMode="External"/><Relationship Id="rId381" Type="http://schemas.openxmlformats.org/officeDocument/2006/relationships/hyperlink" Target="http://172.16.9.156:9001/svn/peb_pd/&#21463;&#25511;&#21306;/&#28192;&#36947;&#32593;&#26684;&#26381;&#21153;&#24179;&#21488;" TargetMode="External"/><Relationship Id="rId602" Type="http://schemas.openxmlformats.org/officeDocument/2006/relationships/hyperlink" Target="http://172.16.9.106:9001/svn/basd/ra/&#31227;&#21160;&#34892;&#19994;/&#21463;&#25511;&#21306;/ywjh/&#19994;&#21153;&#31293;&#26680;/&#28304;&#30721;/&#23433;&#24509;&#31227;&#21160;/AH_YWJH_WEB" TargetMode="External"/><Relationship Id="rId784" Type="http://schemas.openxmlformats.org/officeDocument/2006/relationships/hyperlink" Target="http://172.16.9.106:9001/svn/basd/mrt/&#31227;&#21160;&#34892;&#19994;/&#21463;&#25511;&#21306;/mrt_2.2.2_ah" TargetMode="External"/><Relationship Id="rId241" Type="http://schemas.openxmlformats.org/officeDocument/2006/relationships/hyperlink" Target="http://172.16.9.106:9001/svn/BILLING_CQMob_iDSC(cloud%20storage)%202014NR/BILLING&#25216;&#26415;&#32452;&#20214;%20V1.0.0/&#21463;&#25511;&#21306;" TargetMode="External"/><Relationship Id="rId437" Type="http://schemas.openxmlformats.org/officeDocument/2006/relationships/hyperlink" Target="http://172.16.9.156:9001/svn/peb_pd/&#24320;&#21457;&#21306;/&#28192;&#36947;&#31649;&#29702;" TargetMode="External"/><Relationship Id="rId479" Type="http://schemas.openxmlformats.org/officeDocument/2006/relationships/hyperlink" Target="http://172.16.9.106:9001/svn/DSS_BI_AHUni_iBSS%20v2.0/" TargetMode="External"/><Relationship Id="rId644" Type="http://schemas.openxmlformats.org/officeDocument/2006/relationships/hyperlink" Target="http://172.16.9.106:9001/svn/basd/kms/&#31227;&#21160;&#34892;&#19994;/&#21457;&#24067;&#21306;/" TargetMode="External"/><Relationship Id="rId686" Type="http://schemas.openxmlformats.org/officeDocument/2006/relationships/hyperlink" Target="http://172.16.9.106:9001/svn/PBOSS2.0/&#31227;&#21160;&#34892;&#19994;/&#21463;&#25511;&#21306;" TargetMode="External"/><Relationship Id="rId36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283" Type="http://schemas.openxmlformats.org/officeDocument/2006/relationships/hyperlink" Target="http://172.16.9.106:9001/svn/BILLING_AHMob_BOSSNB2015/&#24320;&#21457;&#24211;" TargetMode="External"/><Relationship Id="rId339" Type="http://schemas.openxmlformats.org/officeDocument/2006/relationships/hyperlink" Target="http://172.16.9.156:9001/svn/peb_pd/&#24320;&#21457;&#21306;/&#28192;&#36947;&#30452;&#20379;&#24179;&#21488;" TargetMode="External"/><Relationship Id="rId490" Type="http://schemas.openxmlformats.org/officeDocument/2006/relationships/hyperlink" Target="http://172.16.9.106:9001/svn/DSS_iCAAO" TargetMode="External"/><Relationship Id="rId504" Type="http://schemas.openxmlformats.org/officeDocument/2006/relationships/hyperlink" Target="http://172.16.9.106:9001/svn/DSS_SHTelecom_CP/" TargetMode="External"/><Relationship Id="rId546" Type="http://schemas.openxmlformats.org/officeDocument/2006/relationships/hyperlink" Target="http://172.16.9.106:9001/svn/DSS_CQMob_VGOP2.5/" TargetMode="External"/><Relationship Id="rId711" Type="http://schemas.openxmlformats.org/officeDocument/2006/relationships/hyperlink" Target="http://172.16.9.106:9001/svn/basd/ra/ras/Trunk/" TargetMode="External"/><Relationship Id="rId753" Type="http://schemas.openxmlformats.org/officeDocument/2006/relationships/hyperlink" Target="http://172.16.9.106:9001/svn/basd/bsm/bsm_v3.0.0/07-&#20135;&#21697;&#37096;&#32626;&#23433;&#35013;/&#26381;&#21153;&#31649;&#29702;&#34701;&#21512;&#27979;&#35797;&#29256;&#26412;&#31532;&#19977;&#29256;/" TargetMode="External"/><Relationship Id="rId78" Type="http://schemas.openxmlformats.org/officeDocument/2006/relationships/hyperlink" Target="http://172.16.9.106:9001/svn/RTID/tag/guangzhou" TargetMode="External"/><Relationship Id="rId101" Type="http://schemas.openxmlformats.org/officeDocument/2006/relationships/hyperlink" Target="http://172.16.9.106:9001/svn/CRM_TPD_CODE_REPO/develop" TargetMode="External"/><Relationship Id="rId143" Type="http://schemas.openxmlformats.org/officeDocument/2006/relationships/hyperlink" Target="http://172.16.9.106:9001/svn/CRM_TPD_CODE_REPO/develop" TargetMode="External"/><Relationship Id="rId185" Type="http://schemas.openxmlformats.org/officeDocument/2006/relationships/hyperlink" Target="http://172.16.9.156:9001/svn/MISO_ECHD/&#23665;&#35199;&#30005;&#20449;/&#21830;&#21153;/&#21457;&#24067;&#21306;/echd-telecom-sx-business/Web-sx" TargetMode="External"/><Relationship Id="rId350" Type="http://schemas.openxmlformats.org/officeDocument/2006/relationships/hyperlink" Target="http://172.16.9.156:9001/svn/peb_pd/&#21457;&#24067;&#21306;/&#28192;&#36947;&#31649;&#29702;" TargetMode="External"/><Relationship Id="rId406" Type="http://schemas.openxmlformats.org/officeDocument/2006/relationships/hyperlink" Target="http://172.16.9.156:9001/svn/peb_pd/&#21463;&#25511;&#21306;/&#37327;&#21270;&#34218;&#37228;" TargetMode="External"/><Relationship Id="rId588" Type="http://schemas.openxmlformats.org/officeDocument/2006/relationships/hyperlink" Target="http://172.16.9.106:9001/svn/basd/ra/ywjh/&#36164;&#37329;&#31293;&#26680;/&#28304;&#30721;/&#21513;&#26519;&#31227;&#21160;/&#21463;&#25511;&#21306;" TargetMode="External"/><Relationship Id="rId795" Type="http://schemas.openxmlformats.org/officeDocument/2006/relationships/printerSettings" Target="../printerSettings/printerSettings1.bin"/><Relationship Id="rId9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210" Type="http://schemas.openxmlformats.org/officeDocument/2006/relationships/hyperlink" Target="http://172.16.9.156:9001/svn/MISO_ECHD/%E8%99%9A%E6%8B%9F%E8%90%A5%E4%B8%9A%E5%8E%85/%E7%88%B1%E6%96%BD%E5%BE%B7%E7%BD%91%E5%8E%85/VirtualNetbWeb-asd" TargetMode="External"/><Relationship Id="rId392" Type="http://schemas.openxmlformats.org/officeDocument/2006/relationships/hyperlink" Target="http://172.16.9.156:9001/svn/peb_pd/&#21457;&#24067;&#21306;/&#28192;&#36947;&#31649;&#29702;" TargetMode="External"/><Relationship Id="rId448" Type="http://schemas.openxmlformats.org/officeDocument/2006/relationships/hyperlink" Target="http://172.16.9.106:9001/svn/DSS_AHTelecom_iSaleMS%20v3.1" TargetMode="External"/><Relationship Id="rId613" Type="http://schemas.openxmlformats.org/officeDocument/2006/relationships/hyperlink" Target="http://172.16.9.106:9001/svn/basd/dmc/dmcs2/&#21463;&#25511;&#21306;" TargetMode="External"/><Relationship Id="rId655" Type="http://schemas.openxmlformats.org/officeDocument/2006/relationships/hyperlink" Target="http://172.16.9.106:9001/svn/basd/kms/&#30005;&#20449;&#34892;&#19994;/&#21457;&#24067;&#21306;/" TargetMode="External"/><Relationship Id="rId697" Type="http://schemas.openxmlformats.org/officeDocument/2006/relationships/hyperlink" Target="http://172.16.9.106:9001/svn/basd/mrt/mrt_3.0.0_dx/" TargetMode="External"/><Relationship Id="rId252" Type="http://schemas.openxmlformats.org/officeDocument/2006/relationships/hyperlink" Target="http://172.16.9.106:9001/svn/BILLING_AHUni_iBSS%20v3.0.01%202015NR/&#24320;&#21457;&#24211;" TargetMode="External"/><Relationship Id="rId294" Type="http://schemas.openxmlformats.org/officeDocument/2006/relationships/hyperlink" Target="http://172.16.9.106:9001/svn/BILLING_AHMob_BOSSNB2015/&#21457;&#24067;&#21306;" TargetMode="External"/><Relationship Id="rId308" Type="http://schemas.openxmlformats.org/officeDocument/2006/relationships/hyperlink" Target="http://172.16.9.106:9001/svn/BILLING_AHMob_BOSSNB2015/&#21457;&#24067;&#21306;" TargetMode="External"/><Relationship Id="rId515" Type="http://schemas.openxmlformats.org/officeDocument/2006/relationships/hyperlink" Target="http://172.16.9.106:9001/svn/DSS_TJTelecom_iODS%20v1.0" TargetMode="External"/><Relationship Id="rId722" Type="http://schemas.openxmlformats.org/officeDocument/2006/relationships/hyperlink" Target="http://172.16.9.106:9001/svn/basd/eln/eln_v1.0.0/eln_cmcc/" TargetMode="External"/><Relationship Id="rId47" Type="http://schemas.openxmlformats.org/officeDocument/2006/relationships/hyperlink" Target="http://172.16.9.106:9001/svn/RTID/branch/anhui" TargetMode="External"/><Relationship Id="rId89" Type="http://schemas.openxmlformats.org/officeDocument/2006/relationships/hyperlink" Target="http://172.16.9.106:9001/svn/RTID/tag/guangzhou" TargetMode="External"/><Relationship Id="rId112" Type="http://schemas.openxmlformats.org/officeDocument/2006/relationships/hyperlink" Target="http://172.16.9.106:9001/svn/RTID/&#24191;&#30005;&#26381;&#21153;&#24320;&#36890;/iSPMS1.0/3%20&#21457;&#24067;&#21306;/&#24191;&#24030;&#21457;&#24067;&#21306;" TargetMode="External"/><Relationship Id="rId154" Type="http://schemas.openxmlformats.org/officeDocument/2006/relationships/hyperlink" Target="http://172.16.9.106:9001/svn/CRM_TPD_SVN_PUB/crm_tpd_vip/old_version/tj/tpd_vip" TargetMode="External"/><Relationship Id="rId361" Type="http://schemas.openxmlformats.org/officeDocument/2006/relationships/hyperlink" Target="http://172.16.9.156:9001/svn/peb_pd/&#21463;&#25511;&#21306;/&#20195;&#29702;&#21830;&#37228;&#37329;" TargetMode="External"/><Relationship Id="rId557" Type="http://schemas.openxmlformats.org/officeDocument/2006/relationships/hyperlink" Target="http://172.16.9.106:9001/svn/basd/mrt/mrt_3.0.1_jl/&#21457;&#24067;&#21306;" TargetMode="External"/><Relationship Id="rId599" Type="http://schemas.openxmlformats.org/officeDocument/2006/relationships/hyperlink" Target="http://172.16.9.106:9001/svn/basd/ra/ras/Trunk/mysql/&#21457;&#24067;&#21306;" TargetMode="External"/><Relationship Id="rId764" Type="http://schemas.openxmlformats.org/officeDocument/2006/relationships/hyperlink" Target="http://172.16.9.106:9001/svn/basd/bsm/provinceVersion/" TargetMode="External"/><Relationship Id="rId196" Type="http://schemas.openxmlformats.org/officeDocument/2006/relationships/hyperlink" Target="http://172.16.9.106:9001/svn/MISO_SPD_SmsBHv3.0.0/&#24320;&#21457;&#24211;/05&#32534;&#30721;&#21450;&#21333;&#20803;&#27979;&#35797;/51&#28304;&#20195;&#30721;" TargetMode="External"/><Relationship Id="rId417" Type="http://schemas.openxmlformats.org/officeDocument/2006/relationships/hyperlink" Target="http://172.16.9.156:9001/svn/peb_pd/&#21463;&#25511;&#21306;/&#28192;&#36947;&#31649;&#29702;" TargetMode="External"/><Relationship Id="rId459" Type="http://schemas.openxmlformats.org/officeDocument/2006/relationships/hyperlink" Target="http://172.16.9.106:9001/svn/BID_HLJMob_iBOSSv1.8.02" TargetMode="External"/><Relationship Id="rId624" Type="http://schemas.openxmlformats.org/officeDocument/2006/relationships/hyperlink" Target="http://172.16.9.106:9001/svn/basd/kms/kms_ahdx/" TargetMode="External"/><Relationship Id="rId666" Type="http://schemas.openxmlformats.org/officeDocument/2006/relationships/hyperlink" Target="http://172.16.9.106:9001/svn/basd/eln/&#32852;&#36890;&#34892;&#19994;/&#21463;&#25511;&#21306;/provinceVersion/eln_sd" TargetMode="External"/><Relationship Id="rId16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221" Type="http://schemas.openxmlformats.org/officeDocument/2006/relationships/hyperlink" Target="http://172.16.9.106:9001/svn/ac_shanxi/E3base" TargetMode="External"/><Relationship Id="rId263" Type="http://schemas.openxmlformats.org/officeDocument/2006/relationships/hyperlink" Target="http://172.16.9.106:9001/svn/BILLING_JLMob_iNG%20v3.0.03%202015NR/&#21463;&#25511;&#21306;" TargetMode="External"/><Relationship Id="rId319" Type="http://schemas.openxmlformats.org/officeDocument/2006/relationships/hyperlink" Target="http://172.16.9.156:9001/svn/peb_pd/&#21457;&#24067;&#21306;/&#28192;&#36947;&#31649;&#29702;" TargetMode="External"/><Relationship Id="rId470" Type="http://schemas.openxmlformats.org/officeDocument/2006/relationships/hyperlink" Target="http://172.16.9.106:9001/svn/DSS_iCAAO" TargetMode="External"/><Relationship Id="rId526" Type="http://schemas.openxmlformats.org/officeDocument/2006/relationships/hyperlink" Target="http://172.16.9.106:9001/svn/DSS_XJUni_iUREPORT%20v2.0/" TargetMode="External"/><Relationship Id="rId58" Type="http://schemas.openxmlformats.org/officeDocument/2006/relationships/hyperlink" Target="http://172.16.9.106:9001/svn/RTID/tag/anhui" TargetMode="External"/><Relationship Id="rId123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330" Type="http://schemas.openxmlformats.org/officeDocument/2006/relationships/hyperlink" Target="http://172.16.9.156:9001/svn/peb_pd/&#24320;&#21457;&#21306;/&#28192;&#36947;&#31649;&#29702;" TargetMode="External"/><Relationship Id="rId568" Type="http://schemas.openxmlformats.org/officeDocument/2006/relationships/hyperlink" Target="http://172.16.9.106:9001/svn/basd/term/d&#30005;&#20449;&#34892;&#19994;/&#21463;&#25511;&#21306;/&#23665;&#35199;&#30005;&#20449;&#32456;&#31471;&#31649;&#29702;&#24179;&#21488;" TargetMode="External"/><Relationship Id="rId733" Type="http://schemas.openxmlformats.org/officeDocument/2006/relationships/hyperlink" Target="http://172.16.9.106:9001/svn/basd/kms/kms_jl/ELN/" TargetMode="External"/><Relationship Id="rId775" Type="http://schemas.openxmlformats.org/officeDocument/2006/relationships/hyperlink" Target="http://172.16.9.106:9001/svn/basd/bsm/&#31227;&#21160;&#34892;&#19994;/&#21463;&#25511;&#21306;/bsm_v3.0.0/07-&#20135;&#21697;&#37096;&#32626;&#23433;&#35013;/&#26381;&#21153;&#31649;&#29702;&#34701;&#21512;&#27979;&#35797;&#29256;&#26412;&#31532;&#19977;&#29256;/" TargetMode="External"/><Relationship Id="rId165" Type="http://schemas.openxmlformats.org/officeDocument/2006/relationships/hyperlink" Target="http://172.16.9.156:9001/svn/MISO_ECHD/&#23433;&#24509;&#31227;&#21160;/ah_weixin1.0" TargetMode="External"/><Relationship Id="rId372" Type="http://schemas.openxmlformats.org/officeDocument/2006/relationships/hyperlink" Target="http://172.16.9.156:9001/svn/peb_pd/&#24320;&#21457;&#21306;/&#20195;&#29702;&#21830;&#37228;&#37329;" TargetMode="External"/><Relationship Id="rId428" Type="http://schemas.openxmlformats.org/officeDocument/2006/relationships/hyperlink" Target="http://172.16.9.156:9001/svn/peb_pd/&#21463;&#25511;&#21306;/&#20195;&#29702;&#21830;&#37228;&#37329;" TargetMode="External"/><Relationship Id="rId635" Type="http://schemas.openxmlformats.org/officeDocument/2006/relationships/hyperlink" Target="http://172.16.9.106:9001/svn/basd/eln/&#30005;&#20449;&#34892;&#19994;/&#21457;&#24067;&#21306;/" TargetMode="External"/><Relationship Id="rId677" Type="http://schemas.openxmlformats.org/officeDocument/2006/relationships/hyperlink" Target="http://172.16.9.106:9001/svn/basd/kms/&#30005;&#20449;&#34892;&#19994;/&#21463;&#25511;&#21306;/kms_zj" TargetMode="External"/><Relationship Id="rId232" Type="http://schemas.openxmlformats.org/officeDocument/2006/relationships/hyperlink" Target="http://172.16.9.106:9001/svn/AC_BPM/branches/4.0_pre" TargetMode="External"/><Relationship Id="rId274" Type="http://schemas.openxmlformats.org/officeDocument/2006/relationships/hyperlink" Target="http://172.16.9.106:9001/svn/BILLING_JLMob_iNG%20v3.0.03%202015NR/&#21463;&#25511;&#21306;" TargetMode="External"/><Relationship Id="rId481" Type="http://schemas.openxmlformats.org/officeDocument/2006/relationships/hyperlink" Target="http://172.16.9.106:9001/svn/DSS_BI_AHUni_iBSS%20v2.0/" TargetMode="External"/><Relationship Id="rId702" Type="http://schemas.openxmlformats.org/officeDocument/2006/relationships/hyperlink" Target="http://172.16.9.106:9001/svn/basd/mrt/aisd/" TargetMode="External"/><Relationship Id="rId27" Type="http://schemas.openxmlformats.org/officeDocument/2006/relationships/hyperlink" Target="https://132.77.128.60:8443/svn/MyRepository" TargetMode="External"/><Relationship Id="rId69" Type="http://schemas.openxmlformats.org/officeDocument/2006/relationships/hyperlink" Target="http://172.16.9.106:9001/svn/RTID/branch/anhui" TargetMode="External"/><Relationship Id="rId134" Type="http://schemas.openxmlformats.org/officeDocument/2006/relationships/hyperlink" Target="http://172.16.9.106:9001/svn/RTID/tag/sichuan" TargetMode="External"/><Relationship Id="rId537" Type="http://schemas.openxmlformats.org/officeDocument/2006/relationships/hyperlink" Target="http://172.16.9.106:9001/svn/DSS_ZJMob_esop4" TargetMode="External"/><Relationship Id="rId579" Type="http://schemas.openxmlformats.org/officeDocument/2006/relationships/hyperlink" Target="http://172.16.9.106:9001/svn/basd/ra/&#31227;&#21160;&#34892;&#19994;/&#21463;&#25511;&#21306;/" TargetMode="External"/><Relationship Id="rId744" Type="http://schemas.openxmlformats.org/officeDocument/2006/relationships/hyperlink" Target="http://172.16.9.106:9001/svn/basd/bam" TargetMode="External"/><Relationship Id="rId786" Type="http://schemas.openxmlformats.org/officeDocument/2006/relationships/hyperlink" Target="http://172.16.9.106:9001/svn/basd/mrt/&#31227;&#21160;&#34892;&#19994;/&#21457;&#24067;&#21306;/" TargetMode="External"/><Relationship Id="rId80" Type="http://schemas.openxmlformats.org/officeDocument/2006/relationships/hyperlink" Target="http://172.16.9.106:9001/svn/RTID/tag/guangzhou" TargetMode="External"/><Relationship Id="rId176" Type="http://schemas.openxmlformats.org/officeDocument/2006/relationships/hyperlink" Target="http://172.16.9.156:9001/svn/MISO_ECHD/&#21513;&#26519;&#30005;&#20449;/&#21830;&#21153;/echd-telecom-jl-business/Wap-jl" TargetMode="External"/><Relationship Id="rId341" Type="http://schemas.openxmlformats.org/officeDocument/2006/relationships/hyperlink" Target="http://172.16.9.156:9001/svn/peb_pd/&#21457;&#24067;&#21306;/&#28192;&#36947;&#30452;&#20379;&#24179;&#21488;" TargetMode="External"/><Relationship Id="rId383" Type="http://schemas.openxmlformats.org/officeDocument/2006/relationships/hyperlink" Target="http://172.16.9.156:9001/svn/peb_pd/&#21463;&#25511;&#21306;/&#28192;&#36947;&#30452;&#20379;&#24179;&#21488;" TargetMode="External"/><Relationship Id="rId439" Type="http://schemas.openxmlformats.org/officeDocument/2006/relationships/hyperlink" Target="http://172.16.9.106:9001/svn/CRM_CMI_AHMob_iCrm%20v5.5.01/4&#20195;&#30721;/&#21463;&#25511;&#21306;" TargetMode="External"/><Relationship Id="rId590" Type="http://schemas.openxmlformats.org/officeDocument/2006/relationships/hyperlink" Target="http://172.16.9.106:9001/svn/basd/ra/ywjh/&#19994;&#21153;&#31293;&#26680;/&#28304;&#30721;/&#27743;&#35199;&#32852;&#36890;/&#21463;&#25511;&#21306;" TargetMode="External"/><Relationship Id="rId604" Type="http://schemas.openxmlformats.org/officeDocument/2006/relationships/hyperlink" Target="http://172.16.9.106:9001/svn/basd/dmc/&#31227;&#21160;&#34892;&#19994;/&#21457;&#24067;&#21306;/" TargetMode="External"/><Relationship Id="rId646" Type="http://schemas.openxmlformats.org/officeDocument/2006/relationships/hyperlink" Target="http://172.16.9.106:9001/svn/basd/kms/&#30005;&#20449;&#34892;&#19994;/&#21463;&#25511;&#21306;/kms_hb" TargetMode="External"/><Relationship Id="rId201" Type="http://schemas.openxmlformats.org/officeDocument/2006/relationships/hyperlink" Target="http://172.16.9.156:9001/svn/MyProject/&#22825;&#27941;&#30005;&#20449;/tjtcaccess" TargetMode="External"/><Relationship Id="rId243" Type="http://schemas.openxmlformats.org/officeDocument/2006/relationships/hyperlink" Target="http://172.16.9.106:9001/svn/BILLING_CQMob_iDSC(cloud%20storage)%202014NR/&#32508;&#21512;&#37319;&#38598;&#39044;&#22788;&#29702;%20V9.0.0/&#21457;&#24067;&#21306;" TargetMode="External"/><Relationship Id="rId285" Type="http://schemas.openxmlformats.org/officeDocument/2006/relationships/hyperlink" Target="http://172.16.9.106:9001/svn/BILLING_AHMob_BOSSNB2015/&#24320;&#21457;&#24211;" TargetMode="External"/><Relationship Id="rId450" Type="http://schemas.openxmlformats.org/officeDocument/2006/relationships/hyperlink" Target="http://172.16.9.106:9001/svn/DSS_BI_AHUni_iBSS%20v2.0/" TargetMode="External"/><Relationship Id="rId506" Type="http://schemas.openxmlformats.org/officeDocument/2006/relationships/hyperlink" Target="http://172.16.9.106:9001/svn/BID_SCMob_iBOSSv1.8.03/" TargetMode="External"/><Relationship Id="rId688" Type="http://schemas.openxmlformats.org/officeDocument/2006/relationships/hyperlink" Target="http://172.16.9.106:9001/svn/basd/mrt/mrt_3.0.0_ah" TargetMode="External"/><Relationship Id="rId38" Type="http://schemas.openxmlformats.org/officeDocument/2006/relationships/hyperlink" Target="http://172.16.9.106:9001/svn/RTID/&#28304;&#20195;&#30721;/cmmb" TargetMode="External"/><Relationship Id="rId103" Type="http://schemas.openxmlformats.org/officeDocument/2006/relationships/hyperlink" Target="http://172.16.9.106:9001/svn/CRM_TPD_CODE_REPO/project/W4663/" TargetMode="External"/><Relationship Id="rId310" Type="http://schemas.openxmlformats.org/officeDocument/2006/relationships/hyperlink" Target="http://172.16.9.106:9001/svn/BILLING_AHMob_BOSSNB2015/&#21457;&#24067;&#21306;" TargetMode="External"/><Relationship Id="rId492" Type="http://schemas.openxmlformats.org/officeDocument/2006/relationships/hyperlink" Target="http://172.16.9.106:9001/svn/DSS_iCAAO" TargetMode="External"/><Relationship Id="rId548" Type="http://schemas.openxmlformats.org/officeDocument/2006/relationships/hyperlink" Target="http://172.16.9.106:9001/svn/basd/mrt/aisd/&#21457;&#24067;&#21306;" TargetMode="External"/><Relationship Id="rId713" Type="http://schemas.openxmlformats.org/officeDocument/2006/relationships/hyperlink" Target="http://172.16.9.106:9001/svn/basd/ra/ras/Trunk/" TargetMode="External"/><Relationship Id="rId755" Type="http://schemas.openxmlformats.org/officeDocument/2006/relationships/hyperlink" Target="http://172.16.9.106:9001/svn/basd/bsm/bsm_v3.0.0/07-&#20135;&#21697;&#37096;&#32626;&#23433;&#35013;/&#26381;&#21153;&#31649;&#29702;&#34701;&#21512;&#27979;&#35797;&#29256;&#26412;&#31532;&#19977;&#29256;/" TargetMode="External"/><Relationship Id="rId797" Type="http://schemas.openxmlformats.org/officeDocument/2006/relationships/comments" Target="../comments1.xml"/><Relationship Id="rId91" Type="http://schemas.openxmlformats.org/officeDocument/2006/relationships/hyperlink" Target="http://172.16.9.106:9001/svn/RTID/tag/guangzhou" TargetMode="External"/><Relationship Id="rId145" Type="http://schemas.openxmlformats.org/officeDocument/2006/relationships/hyperlink" Target="http://172.16.9.106:9001/svn/CRM_TPD_CODE_REPO/test/test" TargetMode="External"/><Relationship Id="rId187" Type="http://schemas.openxmlformats.org/officeDocument/2006/relationships/hyperlink" Target="http://172.16.9.156:9001/svn/MISO_ECHD/&#23665;&#35199;&#31227;&#21160;/echd-chinamobile-sx/echd-chinamobile-web-sx" TargetMode="External"/><Relationship Id="rId352" Type="http://schemas.openxmlformats.org/officeDocument/2006/relationships/hyperlink" Target="http://172.16.9.156:9001/svn/peb_pd/&#21463;&#25511;&#21306;/&#28192;&#36947;&#30452;&#20379;&#24179;&#21488;" TargetMode="External"/><Relationship Id="rId394" Type="http://schemas.openxmlformats.org/officeDocument/2006/relationships/hyperlink" Target="http://172.16.9.156:9001/svn/peb_pd/&#21463;&#25511;&#21306;/&#28192;&#36947;&#32593;&#26684;&#26381;&#21153;&#24179;&#21488;" TargetMode="External"/><Relationship Id="rId408" Type="http://schemas.openxmlformats.org/officeDocument/2006/relationships/hyperlink" Target="http://172.16.9.156:9001/svn/peb_pd/&#24320;&#21457;&#21306;/&#28192;&#36947;&#31649;&#29702;" TargetMode="External"/><Relationship Id="rId615" Type="http://schemas.openxmlformats.org/officeDocument/2006/relationships/hyperlink" Target="http://172.16.9.106:9001/svn/basd/dmc/&#34394;&#25311;&#36816;&#33829;&#21830;/&#21463;&#25511;&#21306;/dmcs2" TargetMode="External"/><Relationship Id="rId212" Type="http://schemas.openxmlformats.org/officeDocument/2006/relationships/hyperlink" Target="http://172.16.9.106:9001/svn/MISO_SPD_aisidiMNVO_ASD%20Resell%20BOSS%20v1.0" TargetMode="External"/><Relationship Id="rId254" Type="http://schemas.openxmlformats.org/officeDocument/2006/relationships/hyperlink" Target="http://172.16.9.106:9001/svn/BILLING_AHUni_iBSS%20v3.0.01%202015NR/&#24320;&#21457;&#24211;" TargetMode="External"/><Relationship Id="rId657" Type="http://schemas.openxmlformats.org/officeDocument/2006/relationships/hyperlink" Target="http://172.16.9.106:9001/svn/basd/kms/&#30005;&#20449;&#34892;&#19994;/&#21457;&#24067;&#21306;/" TargetMode="External"/><Relationship Id="rId699" Type="http://schemas.openxmlformats.org/officeDocument/2006/relationships/hyperlink" Target="http://172.16.9.106:9001/svn/basd/term/&#32456;&#31471;&#31649;&#29702;&#24179;&#21488;&#32479;&#19968;&#29256;&#26412;/WEB&#24037;&#31243;&#29256;&#26412;/" TargetMode="External"/><Relationship Id="rId49" Type="http://schemas.openxmlformats.org/officeDocument/2006/relationships/hyperlink" Target="http://172.16.9.106:9001/svn/RTID/branch/anhui" TargetMode="External"/><Relationship Id="rId114" Type="http://schemas.openxmlformats.org/officeDocument/2006/relationships/hyperlink" Target="http://172.16.9.106:9001/svn/RTID/tag/shanxi" TargetMode="External"/><Relationship Id="rId296" Type="http://schemas.openxmlformats.org/officeDocument/2006/relationships/hyperlink" Target="http://172.16.9.106:9001/svn/BILLING_AHMob_BOSSNB2015/&#21457;&#24067;&#21306;" TargetMode="External"/><Relationship Id="rId461" Type="http://schemas.openxmlformats.org/officeDocument/2006/relationships/hyperlink" Target="http://172.16.9.106:9001/svn/BID_HLJMob_iBOSSv1.8.02" TargetMode="External"/><Relationship Id="rId517" Type="http://schemas.openxmlformats.org/officeDocument/2006/relationships/hyperlink" Target="http://172.16.9.106:9001/svn/DSS_TJTelecom_iODS%20v1.0" TargetMode="External"/><Relationship Id="rId559" Type="http://schemas.openxmlformats.org/officeDocument/2006/relationships/hyperlink" Target="http://172.16.9.106:9001/svn/basd/mrt/mrt_3.0.1_hlj/&#21457;&#24067;&#21306;" TargetMode="External"/><Relationship Id="rId724" Type="http://schemas.openxmlformats.org/officeDocument/2006/relationships/hyperlink" Target="http://172.16.9.106:9001/svn/basd/eln/provinceVersion/eln_bj_dianxin/" TargetMode="External"/><Relationship Id="rId766" Type="http://schemas.openxmlformats.org/officeDocument/2006/relationships/hyperlink" Target="http://172.16.9.106:9001/svn/basd/bsm/provinceVersion/" TargetMode="External"/><Relationship Id="rId60" Type="http://schemas.openxmlformats.org/officeDocument/2006/relationships/hyperlink" Target="http://172.16.9.106:9001/svn/RTID/sourcecode/icboss" TargetMode="External"/><Relationship Id="rId156" Type="http://schemas.openxmlformats.org/officeDocument/2006/relationships/hyperlink" Target="http://172.16.9.106:9001/svn/MISO_SPD_SmsBHv3.0.0/&#24320;&#21457;&#24211;/05&#32534;&#30721;&#21450;&#21333;&#20803;&#27979;&#35797;/51&#28304;&#20195;&#30721;" TargetMode="External"/><Relationship Id="rId198" Type="http://schemas.openxmlformats.org/officeDocument/2006/relationships/hyperlink" Target="http://172.16.9.106:9001/svn/VASD_BPD_SCMob_DSSP%20for%20WMC%20v2.0" TargetMode="External"/><Relationship Id="rId321" Type="http://schemas.openxmlformats.org/officeDocument/2006/relationships/hyperlink" Target="http://172.16.9.156:9001/svn/peb_pd/&#21463;&#25511;&#21306;/&#37327;&#21270;&#34218;&#37228;" TargetMode="External"/><Relationship Id="rId363" Type="http://schemas.openxmlformats.org/officeDocument/2006/relationships/hyperlink" Target="http://172.16.9.156:9001/svn/peb_pd/&#24320;&#21457;&#21306;/&#37327;&#21270;&#34218;&#37228;" TargetMode="External"/><Relationship Id="rId419" Type="http://schemas.openxmlformats.org/officeDocument/2006/relationships/hyperlink" Target="http://172.16.9.156:9001/svn/peb_pd/&#24320;&#21457;&#21306;/&#28192;&#36947;&#31649;&#29702;" TargetMode="External"/><Relationship Id="rId570" Type="http://schemas.openxmlformats.org/officeDocument/2006/relationships/hyperlink" Target="http://172.16.9.106:9001/svn/basd/mrt/&#31227;&#21160;&#34892;&#19994;/&#21463;&#25511;&#21306;/wt_bj" TargetMode="External"/><Relationship Id="rId626" Type="http://schemas.openxmlformats.org/officeDocument/2006/relationships/hyperlink" Target="http://172.16.9.106:9001/svn/basd/kms/kms_ah/" TargetMode="External"/><Relationship Id="rId223" Type="http://schemas.openxmlformats.org/officeDocument/2006/relationships/hyperlink" Target="http://172.16.9.106:9001/svn/AC_BPM/branches/4.0_pre" TargetMode="External"/><Relationship Id="rId430" Type="http://schemas.openxmlformats.org/officeDocument/2006/relationships/hyperlink" Target="http://172.16.9.156:9001/svn/peb_pd/&#21457;&#24067;&#21306;/&#28192;&#36947;&#31649;&#29702;" TargetMode="External"/><Relationship Id="rId668" Type="http://schemas.openxmlformats.org/officeDocument/2006/relationships/hyperlink" Target="http://172.16.9.106:9001/svn/basd/kms/kms_sxdx/" TargetMode="External"/><Relationship Id="rId18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265" Type="http://schemas.openxmlformats.org/officeDocument/2006/relationships/hyperlink" Target="http://172.16.9.106:9001/svn/BILLING_JLMob_iNG%20v3.0.03%202015NR/&#21463;&#25511;&#21306;" TargetMode="External"/><Relationship Id="rId472" Type="http://schemas.openxmlformats.org/officeDocument/2006/relationships/hyperlink" Target="http://172.16.9.106:9001/svn/DSS_iCAAO" TargetMode="External"/><Relationship Id="rId528" Type="http://schemas.openxmlformats.org/officeDocument/2006/relationships/hyperlink" Target="http://172.16.9.106:9001/svn/DSS_XJUni_iUREPORT%20v2.0/" TargetMode="External"/><Relationship Id="rId735" Type="http://schemas.openxmlformats.org/officeDocument/2006/relationships/hyperlink" Target="http://172.16.9.106:9001/svn/PBOSS2.0/" TargetMode="External"/><Relationship Id="rId125" Type="http://schemas.openxmlformats.org/officeDocument/2006/relationships/hyperlink" Target="http://172.16.9.106:9001/svn/RTID/branch/sichuan" TargetMode="External"/><Relationship Id="rId167" Type="http://schemas.openxmlformats.org/officeDocument/2006/relationships/hyperlink" Target="http://172.16.9.156:9001/svn/MISO_ECHD/&#23433;&#24509;&#31227;&#21160;/&#23433;&#24509;&#31227;&#21160;&#35302;&#23631;&#29256;&#32593;&#21381;/DevelopEnvironment/tsw_mobileWeb" TargetMode="External"/><Relationship Id="rId332" Type="http://schemas.openxmlformats.org/officeDocument/2006/relationships/hyperlink" Target="http://172.16.9.156:9001/svn/peb_pd/&#21457;&#24067;&#21306;/&#28192;&#36947;&#31649;&#29702;" TargetMode="External"/><Relationship Id="rId374" Type="http://schemas.openxmlformats.org/officeDocument/2006/relationships/hyperlink" Target="http://172.16.9.156:9001/svn/peb_pd/&#21457;&#24067;&#21306;/&#20195;&#29702;&#21830;&#37228;&#37329;" TargetMode="External"/><Relationship Id="rId581" Type="http://schemas.openxmlformats.org/officeDocument/2006/relationships/hyperlink" Target="http://172.16.9.106:9001/svn/basd/ra/&#31227;&#21160;&#34892;&#19994;/&#21463;&#25511;&#21306;" TargetMode="External"/><Relationship Id="rId777" Type="http://schemas.openxmlformats.org/officeDocument/2006/relationships/hyperlink" Target="http://172.16.9.106:9002/svn/basd/bam/&#31227;&#21160;&#34892;&#19994;/&#21463;&#25511;&#21306;/bam" TargetMode="External"/><Relationship Id="rId71" Type="http://schemas.openxmlformats.org/officeDocument/2006/relationships/hyperlink" Target="http://172.16.9.106:9001/svn/RTID/branch/anhui" TargetMode="External"/><Relationship Id="rId234" Type="http://schemas.openxmlformats.org/officeDocument/2006/relationships/hyperlink" Target="http://172.16.9.106:9001/svn/AC_BPM/branches/4.0_pre" TargetMode="External"/><Relationship Id="rId637" Type="http://schemas.openxmlformats.org/officeDocument/2006/relationships/hyperlink" Target="http://172.16.9.106:9001/svn/basd/mrt/&#32852;&#36890;&#34892;&#19994;/&#21463;&#25511;&#21306;/aisd" TargetMode="External"/><Relationship Id="rId679" Type="http://schemas.openxmlformats.org/officeDocument/2006/relationships/hyperlink" Target="http://172.16.9.106:9001/svn/basd/dmc&#31227;&#21160;&#34892;&#19994;/&#21463;&#25511;&#21306;/dmcs2" TargetMode="External"/><Relationship Id="rId2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29" Type="http://schemas.openxmlformats.org/officeDocument/2006/relationships/hyperlink" Target="http://172.16.9.106:9001/svn/CRM_CUI_BJUni_Mobile%20Sales/&#24320;&#21457;&#24211;" TargetMode="External"/><Relationship Id="rId276" Type="http://schemas.openxmlformats.org/officeDocument/2006/relationships/hyperlink" Target="http://172.16.9.106:9001/svn/BILLING_SXTelecom_iBSS%20v1.0.3%202015NR/&#24320;&#21457;&#24211;" TargetMode="External"/><Relationship Id="rId441" Type="http://schemas.openxmlformats.org/officeDocument/2006/relationships/hyperlink" Target="http://172.16.9.106:9001/svn/CRM_ST_Mob_iCMS/04&#32534;&#30721;&#21450;&#21333;&#20803;&#27979;&#35797;/46&#28304;&#20195;&#30721;/&#24037;&#20316;&#21306;" TargetMode="External"/><Relationship Id="rId483" Type="http://schemas.openxmlformats.org/officeDocument/2006/relationships/hyperlink" Target="http://172.16.9.106:9001/svn/DSS_SDNetcom_iCRM%20v3.0-ICS%20v2.0/" TargetMode="External"/><Relationship Id="rId539" Type="http://schemas.openxmlformats.org/officeDocument/2006/relationships/hyperlink" Target="http://172.16.9.106:9001/svn/DSS_ZJMob_CAOO/" TargetMode="External"/><Relationship Id="rId690" Type="http://schemas.openxmlformats.org/officeDocument/2006/relationships/hyperlink" Target="http://172.16.9.106:9001/svn/basd/mrt/mrt_3.0.0_ah" TargetMode="External"/><Relationship Id="rId704" Type="http://schemas.openxmlformats.org/officeDocument/2006/relationships/hyperlink" Target="http://172.16.9.106:9001/svn/basd/mrt/aisd/" TargetMode="External"/><Relationship Id="rId746" Type="http://schemas.openxmlformats.org/officeDocument/2006/relationships/hyperlink" Target="http://172.16.9.106:9001/svn/basd/bam" TargetMode="External"/><Relationship Id="rId40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136" Type="http://schemas.openxmlformats.org/officeDocument/2006/relationships/hyperlink" Target="http://172.16.9.106:9001/svn/RTID/branch/sichuan" TargetMode="External"/><Relationship Id="rId178" Type="http://schemas.openxmlformats.org/officeDocument/2006/relationships/hyperlink" Target="http://172.16.9.156:9001/svn/MISO_ECHD/&#21513;&#26519;&#30005;&#20449;/&#29983;&#20135;/echd-telecom-jl-business/Wap-jl" TargetMode="External"/><Relationship Id="rId301" Type="http://schemas.openxmlformats.org/officeDocument/2006/relationships/hyperlink" Target="http://172.16.9.106:9001/svn/BILLING_AHMob_BOSSNB2015/&#21457;&#24067;&#21306;" TargetMode="External"/><Relationship Id="rId343" Type="http://schemas.openxmlformats.org/officeDocument/2006/relationships/hyperlink" Target="http://172.16.9.156:9001/svn/peb_pd/&#21463;&#25511;&#21306;/&#20195;&#29702;&#21830;&#37228;&#37329;" TargetMode="External"/><Relationship Id="rId550" Type="http://schemas.openxmlformats.org/officeDocument/2006/relationships/hyperlink" Target="http://172.16.9.106:9001/svn/basd/mrt/&#34394;&#25311;&#36816;&#33829;&#21830;/&#21457;&#24067;&#21306;/" TargetMode="External"/><Relationship Id="rId788" Type="http://schemas.openxmlformats.org/officeDocument/2006/relationships/hyperlink" Target="http://172.16.9.106:9002/svn/basd/eln/&#30005;&#20449;&#34892;&#19994;/&#21457;&#24067;&#21306;/" TargetMode="External"/><Relationship Id="rId82" Type="http://schemas.openxmlformats.org/officeDocument/2006/relationships/hyperlink" Target="http://172.16.9.106:9001/svn/RTID/branch/guangzhou" TargetMode="External"/><Relationship Id="rId203" Type="http://schemas.openxmlformats.org/officeDocument/2006/relationships/hyperlink" Target="http://172.16.9.156:9001/svn/MISO_ECHD/&#22825;&#27941;&#30005;&#20449;/&#21830;&#21153;/UI&#25913;&#29256;/echd-telecom-tj-business" TargetMode="External"/><Relationship Id="rId385" Type="http://schemas.openxmlformats.org/officeDocument/2006/relationships/hyperlink" Target="http://172.16.9.156:9001/svn/peb_pd/&#24320;&#21457;&#21306;/&#28192;&#36947;&#32593;&#26684;&#26381;&#21153;&#24179;&#21488;" TargetMode="External"/><Relationship Id="rId592" Type="http://schemas.openxmlformats.org/officeDocument/2006/relationships/hyperlink" Target="http://172.16.9.106:9001/svn/basd/ra/&#31227;&#21160;&#34892;&#19994;/&#21463;&#25511;&#21306;/ywjh/&#36164;&#37329;&#31293;&#26680;/&#28304;&#30721;/&#23665;&#35199;&#31227;&#21160;" TargetMode="External"/><Relationship Id="rId606" Type="http://schemas.openxmlformats.org/officeDocument/2006/relationships/hyperlink" Target="http://172.16.9.106:9001/svn/basd/dmc/&#31227;&#21160;&#34892;&#19994;/&#21457;&#24067;&#21306;/" TargetMode="External"/><Relationship Id="rId648" Type="http://schemas.openxmlformats.org/officeDocument/2006/relationships/hyperlink" Target="http://172.16.9.106:9001/svn/basd/eln/&#31227;&#21160;&#34892;&#19994;/&#21463;&#25511;&#21306;/provinceVersion/eln_bj_dianxin" TargetMode="External"/><Relationship Id="rId245" Type="http://schemas.openxmlformats.org/officeDocument/2006/relationships/hyperlink" Target="http://172.16.9.106:9001/svn/BILLING_CQMob_iDSC(cloud%20storage)%202014NR/&#32508;&#21512;&#37319;&#38598;&#39044;&#22788;&#29702;%20V9.0.0/&#24320;&#21457;&#21306;" TargetMode="External"/><Relationship Id="rId287" Type="http://schemas.openxmlformats.org/officeDocument/2006/relationships/hyperlink" Target="http://172.16.9.106:9001/svn/BILLING_AHMob_BOSSNB2015/&#24320;&#21457;&#24211;" TargetMode="External"/><Relationship Id="rId410" Type="http://schemas.openxmlformats.org/officeDocument/2006/relationships/hyperlink" Target="http://172.16.9.156:9001/svn/peb_pd/&#21457;&#24067;&#21306;/&#28192;&#36947;&#31649;&#29702;" TargetMode="External"/><Relationship Id="rId452" Type="http://schemas.openxmlformats.org/officeDocument/2006/relationships/hyperlink" Target="http://172.16.9.106:9001/svn/DSS_BI_AHUni_iBSS%20v2.0/" TargetMode="External"/><Relationship Id="rId494" Type="http://schemas.openxmlformats.org/officeDocument/2006/relationships/hyperlink" Target="http://172.16.9.106:9001/svn/BID_SXMob_iBOSSv1.8.01/" TargetMode="External"/><Relationship Id="rId508" Type="http://schemas.openxmlformats.org/officeDocument/2006/relationships/hyperlink" Target="http://172.16.9.106:9001/svn/BID_SCMob_iBOSSv1.8.03/" TargetMode="External"/><Relationship Id="rId715" Type="http://schemas.openxmlformats.org/officeDocument/2006/relationships/hyperlink" Target="http://172.16.9.106:9001/svn/basd/ra/ywjh/&#19994;&#21153;&#31293;&#26680;/&#28304;&#30721;/&#23433;&#24509;&#31227;&#21160;/AH_YWJH_WEB/" TargetMode="External"/><Relationship Id="rId105" Type="http://schemas.openxmlformats.org/officeDocument/2006/relationships/hyperlink" Target="http://172.16.9.106:9001/svn/CRM_TPD_SVN_PUB/crm_tpd_vip/old_version/sx/" TargetMode="External"/><Relationship Id="rId147" Type="http://schemas.openxmlformats.org/officeDocument/2006/relationships/hyperlink" Target="http://172.16.9.106:9001/svn/RTID/&#28304;&#20195;&#30721;/cctv" TargetMode="External"/><Relationship Id="rId312" Type="http://schemas.openxmlformats.org/officeDocument/2006/relationships/hyperlink" Target="http://172.16.9.106:9001/svn/BILLING_AHMob_BOSSNB2015/&#21463;&#25511;&#24211;" TargetMode="External"/><Relationship Id="rId354" Type="http://schemas.openxmlformats.org/officeDocument/2006/relationships/hyperlink" Target="http://172.16.9.156:9001/svn/peb_pd/&#21457;&#24067;&#21306;/&#23458;&#25143;&#31471;&#24179;&#21488;" TargetMode="External"/><Relationship Id="rId757" Type="http://schemas.openxmlformats.org/officeDocument/2006/relationships/hyperlink" Target="http://172.16.9.106:9001/svn/basd/cmdb/cmdb_source/cmdb_1.0.7/" TargetMode="External"/><Relationship Id="rId51" Type="http://schemas.openxmlformats.org/officeDocument/2006/relationships/hyperlink" Target="http://172.16.9.106:9001/svn/RTID/sourcecode/icboss" TargetMode="External"/><Relationship Id="rId93" Type="http://schemas.openxmlformats.org/officeDocument/2006/relationships/hyperlink" Target="http://172.16.9.106:9001/svn/RTID/branch/guangzhou" TargetMode="External"/><Relationship Id="rId189" Type="http://schemas.openxmlformats.org/officeDocument/2006/relationships/hyperlink" Target="http://172.16.9.156:9001/svn/MISO_ECHD/&#23665;&#35199;&#31227;&#21160;/&#33258;&#21161;&#32456;&#31471;/&#24320;&#21457;&#21306;/sx_self3.0" TargetMode="External"/><Relationship Id="rId396" Type="http://schemas.openxmlformats.org/officeDocument/2006/relationships/hyperlink" Target="http://172.16.9.156:9001/svn/peb_pd/&#21463;&#25511;&#21306;/&#28192;&#36947;&#31649;&#29702;" TargetMode="External"/><Relationship Id="rId561" Type="http://schemas.openxmlformats.org/officeDocument/2006/relationships/hyperlink" Target="http://172.16.9.106:9001/svn/basd/term/&#31227;&#21160;&#34892;&#19994;/&#21457;&#24067;&#21306;/" TargetMode="External"/><Relationship Id="rId617" Type="http://schemas.openxmlformats.org/officeDocument/2006/relationships/hyperlink" Target="http://172.16.9.106:9001/svn/basd/dmc/&#34394;&#25311;&#36816;&#33829;&#21830;/&#21463;&#25511;&#21306;/dmcs2" TargetMode="External"/><Relationship Id="rId659" Type="http://schemas.openxmlformats.org/officeDocument/2006/relationships/hyperlink" Target="http://172.16.9.106:9001/svn/basd/kms/&#30005;&#20449;&#34892;&#19994;/&#21463;&#25511;&#21306;kms_nm" TargetMode="External"/><Relationship Id="rId214" Type="http://schemas.openxmlformats.org/officeDocument/2006/relationships/hyperlink" Target="http://172.16.9.156:9001/svn/MISO_ECHD/%E6%80%BB%E9%83%A8/%E7%94%B5%E4%BF%A1%E7%BD%91%E5%8E%85/weixin_mysql/weixin-mysql" TargetMode="External"/><Relationship Id="rId256" Type="http://schemas.openxmlformats.org/officeDocument/2006/relationships/hyperlink" Target="http://172.16.9.106:9001/svn/BILLING_AHUni_iBSS%20v3.0.01%202015NR/&#24320;&#21457;&#24211;" TargetMode="External"/><Relationship Id="rId298" Type="http://schemas.openxmlformats.org/officeDocument/2006/relationships/hyperlink" Target="http://172.16.9.106:9001/svn/BILLING_AHMob_BOSSNB2015/&#21457;&#24067;&#21306;" TargetMode="External"/><Relationship Id="rId421" Type="http://schemas.openxmlformats.org/officeDocument/2006/relationships/hyperlink" Target="http://172.16.9.156:9001/svn/peb_pd/&#21463;&#25511;&#21306;/&#28192;&#36947;&#32593;&#26684;&#26381;&#21153;&#24179;&#21488;" TargetMode="External"/><Relationship Id="rId463" Type="http://schemas.openxmlformats.org/officeDocument/2006/relationships/hyperlink" Target="http://172.16.9.106:9001/svn/BID_HLJMob_iBOSSv1.8.02" TargetMode="External"/><Relationship Id="rId519" Type="http://schemas.openxmlformats.org/officeDocument/2006/relationships/hyperlink" Target="http://172.16.9.106:9001/svn/DSS_TJTelecom_iODS%20v1.0" TargetMode="External"/><Relationship Id="rId670" Type="http://schemas.openxmlformats.org/officeDocument/2006/relationships/hyperlink" Target="http://172.16.9.106:9001/svn/basd/kms/&#30005;&#20449;&#34892;&#19994;/&#21457;&#24067;&#21306;/" TargetMode="External"/><Relationship Id="rId116" Type="http://schemas.openxmlformats.org/officeDocument/2006/relationships/hyperlink" Target="http://172.16.9.106:9001/svn/RTID/branch/shanxi" TargetMode="External"/><Relationship Id="rId158" Type="http://schemas.openxmlformats.org/officeDocument/2006/relationships/hyperlink" Target="http://172.16.9.156:9001/svn/MISO_ECHD/&#23433;&#24509;&#31227;&#21160;/&#30005;&#21830;&#21270;&#25913;&#29256;/web-ah" TargetMode="External"/><Relationship Id="rId323" Type="http://schemas.openxmlformats.org/officeDocument/2006/relationships/hyperlink" Target="http://172.16.9.156:9001/svn/peb_pd/&#24320;&#21457;&#21306;/&#28192;&#36947;&#31649;&#29702;" TargetMode="External"/><Relationship Id="rId530" Type="http://schemas.openxmlformats.org/officeDocument/2006/relationships/hyperlink" Target="http://172.16.9.106:9001/svn/DSS_XJUni_iUREPORT%20v2.0/" TargetMode="External"/><Relationship Id="rId726" Type="http://schemas.openxmlformats.org/officeDocument/2006/relationships/hyperlink" Target="http://172.16.9.106:9001/svn/basd/kms/kms_gxyd/" TargetMode="External"/><Relationship Id="rId768" Type="http://schemas.openxmlformats.org/officeDocument/2006/relationships/hyperlink" Target="http://172.16.9.106:9001/svn/basd/kms/&#30005;&#20449;&#34892;&#19994;/&#21463;&#25511;&#21306;/kms_ahdx" TargetMode="External"/><Relationship Id="rId20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62" Type="http://schemas.openxmlformats.org/officeDocument/2006/relationships/hyperlink" Target="http://172.16.9.106:9001/svn/RTID/tag/anhui" TargetMode="External"/><Relationship Id="rId365" Type="http://schemas.openxmlformats.org/officeDocument/2006/relationships/hyperlink" Target="http://172.16.9.156:9001/svn/peb_pd/&#21457;&#24067;&#21306;/&#37327;&#21270;&#34218;&#37228;" TargetMode="External"/><Relationship Id="rId572" Type="http://schemas.openxmlformats.org/officeDocument/2006/relationships/hyperlink" Target="http://172.16.9.106:9001/svn/basd/term/&#22235;&#24029;&#31227;&#21160;&#32769;&#32456;&#31471;&#31649;&#29702;&#31995;&#32479;/&#21457;&#24067;&#21306;" TargetMode="External"/><Relationship Id="rId628" Type="http://schemas.openxmlformats.org/officeDocument/2006/relationships/hyperlink" Target="http://172.16.9.106:9001/svn/basd/eln/provinceVersion/eln_bj_dianxin/" TargetMode="External"/><Relationship Id="rId225" Type="http://schemas.openxmlformats.org/officeDocument/2006/relationships/hyperlink" Target="http://172.16.9.106:9001/svn/ac_shanxi/iBRMS/trunk/CRM6.0-Agent/ibre-agent" TargetMode="External"/><Relationship Id="rId267" Type="http://schemas.openxmlformats.org/officeDocument/2006/relationships/hyperlink" Target="http://172.16.9.106:9001/svn/BILLING_JLMob_iNG%20v3.0.03%202015NR/&#21463;&#25511;&#21306;" TargetMode="External"/><Relationship Id="rId432" Type="http://schemas.openxmlformats.org/officeDocument/2006/relationships/hyperlink" Target="http://172.16.9.156:9001/svn/peb_pd/&#21457;&#24067;&#21306;/&#20195;&#29702;&#21830;&#37228;&#37329;" TargetMode="External"/><Relationship Id="rId474" Type="http://schemas.openxmlformats.org/officeDocument/2006/relationships/hyperlink" Target="http://172.16.9.106:9001/svn/DSS_iCAAO" TargetMode="External"/><Relationship Id="rId127" Type="http://schemas.openxmlformats.org/officeDocument/2006/relationships/hyperlink" Target="http://172.16.9.106:9001/svn/RTID/branch/sichuan" TargetMode="External"/><Relationship Id="rId681" Type="http://schemas.openxmlformats.org/officeDocument/2006/relationships/hyperlink" Target="http://172.16.9.106:9001/svn/basd/bam" TargetMode="External"/><Relationship Id="rId737" Type="http://schemas.openxmlformats.org/officeDocument/2006/relationships/hyperlink" Target="http://172.16.9.106:9001/svn/basd/bam" TargetMode="External"/><Relationship Id="rId779" Type="http://schemas.openxmlformats.org/officeDocument/2006/relationships/hyperlink" Target="http://172.16.9.106:9002/svn/basd/bam/&#30005;&#20449;&#34892;&#19994;/&#21463;&#25511;&#21306;/bam" TargetMode="External"/><Relationship Id="rId31" Type="http://schemas.openxmlformats.org/officeDocument/2006/relationships/hyperlink" Target="http://172.16.9.106:9001/svn/CRM_CUI_BJUni_Mobile%20Sales/&#24320;&#21457;&#24211;" TargetMode="External"/><Relationship Id="rId73" Type="http://schemas.openxmlformats.org/officeDocument/2006/relationships/hyperlink" Target="http://172.16.9.106:9001/svn/RTID/sourcecode/icboss" TargetMode="External"/><Relationship Id="rId169" Type="http://schemas.openxmlformats.org/officeDocument/2006/relationships/hyperlink" Target="http://172.16.9.156:9001/svn/MISO_ECHD/&#23433;&#24509;&#31227;&#21160;/gray-released" TargetMode="External"/><Relationship Id="rId334" Type="http://schemas.openxmlformats.org/officeDocument/2006/relationships/hyperlink" Target="http://172.16.9.156:9001/svn/peb_pd/&#21463;&#25511;&#21306;/&#20195;&#29702;&#21830;&#37228;&#37329;" TargetMode="External"/><Relationship Id="rId376" Type="http://schemas.openxmlformats.org/officeDocument/2006/relationships/hyperlink" Target="http://172.16.9.156:9001/svn/peb_pd/&#21463;&#25511;&#21306;/&#37327;&#21270;&#34218;&#37228;" TargetMode="External"/><Relationship Id="rId541" Type="http://schemas.openxmlformats.org/officeDocument/2006/relationships/hyperlink" Target="http://172.16.9.106:9001/svn/DSS_ZJMob_CAOO/" TargetMode="External"/><Relationship Id="rId583" Type="http://schemas.openxmlformats.org/officeDocument/2006/relationships/hyperlink" Target="http://172.16.9.106:9001/svn/basd/ra/&#31227;&#21160;&#34892;&#19994;/&#21457;&#24067;&#21306;/" TargetMode="External"/><Relationship Id="rId639" Type="http://schemas.openxmlformats.org/officeDocument/2006/relationships/hyperlink" Target="http://172.16.9.106:9001/svn/basd/kms/&#30005;&#20449;&#34892;&#19994;/&#21457;&#24067;&#21306;/" TargetMode="External"/><Relationship Id="rId790" Type="http://schemas.openxmlformats.org/officeDocument/2006/relationships/hyperlink" Target="http://172.16.9.106:9001/svn/basd/ra/&#31227;&#21160;&#34892;&#19994;/&#21457;&#24067;&#21306;/" TargetMode="External"/><Relationship Id="rId4" Type="http://schemas.openxmlformats.org/officeDocument/2006/relationships/hyperlink" Target="http://172.16.9.106:9001/svn/CRM_CUI_%20HLJMob_NG2-PBOSS2.0/&#24320;&#21457;&#24211;" TargetMode="External"/><Relationship Id="rId180" Type="http://schemas.openxmlformats.org/officeDocument/2006/relationships/hyperlink" Target="http://172.16.9.156:9001/svn/eshop/&#27743;&#35199;&#30005;&#20449;" TargetMode="External"/><Relationship Id="rId236" Type="http://schemas.openxmlformats.org/officeDocument/2006/relationships/hyperlink" Target="http://172.16.9.106:9001/svn/ac_shanxi/E3base" TargetMode="External"/><Relationship Id="rId278" Type="http://schemas.openxmlformats.org/officeDocument/2006/relationships/hyperlink" Target="http://172.16.9.106:9001/svn/BILLING_AHMob_BOSSNB2015/&#24320;&#21457;&#24211;" TargetMode="External"/><Relationship Id="rId401" Type="http://schemas.openxmlformats.org/officeDocument/2006/relationships/hyperlink" Target="http://172.16.9.156:9001/svn/peb_pd/&#24320;&#21457;&#21306;/&#28192;&#36947;&#30452;&#20379;&#24179;&#21488;" TargetMode="External"/><Relationship Id="rId443" Type="http://schemas.openxmlformats.org/officeDocument/2006/relationships/hyperlink" Target="http://172.16.9.106:9001/svn/CRM_ST_Mob_iCMS/04&#32534;&#30721;&#21450;&#21333;&#20803;&#27979;&#35797;/46&#28304;&#20195;&#30721;/&#21457;&#24067;&#21306;" TargetMode="External"/><Relationship Id="rId650" Type="http://schemas.openxmlformats.org/officeDocument/2006/relationships/hyperlink" Target="http://172.16.9.106:9001/svn/basd/kms/&#31227;&#21160;&#34892;&#19994;/&#21463;&#25511;&#21306;/kms_jl" TargetMode="External"/><Relationship Id="rId303" Type="http://schemas.openxmlformats.org/officeDocument/2006/relationships/hyperlink" Target="http://172.16.9.106:9001/svn/BILLING_AHMob_BOSSNB2015/&#21457;&#24067;&#21306;" TargetMode="External"/><Relationship Id="rId485" Type="http://schemas.openxmlformats.org/officeDocument/2006/relationships/hyperlink" Target="http://172.16.9.106:9001/svn/DSS_SDNetcom_iCRM%20v3.0-ICS%20v2.0/" TargetMode="External"/><Relationship Id="rId692" Type="http://schemas.openxmlformats.org/officeDocument/2006/relationships/hyperlink" Target="http://172.16.9.106:9001/svn/basd/term/&#40657;&#40857;&#27743;&#31227;&#21160;&#32456;&#31471;&#31649;&#29702;&#24179;&#21488;" TargetMode="External"/><Relationship Id="rId706" Type="http://schemas.openxmlformats.org/officeDocument/2006/relationships/hyperlink" Target="http://172.16.9.106:9001/svn/basd/mrt/mrt_2.2.2_xj" TargetMode="External"/><Relationship Id="rId748" Type="http://schemas.openxmlformats.org/officeDocument/2006/relationships/hyperlink" Target="http://172.16.9.106:9001/svn/basd/bsm/bsm_v3.0.0/07-&#20135;&#21697;&#37096;&#32626;&#23433;&#35013;/&#26381;&#21153;&#31649;&#29702;&#34701;&#21512;&#27979;&#35797;&#29256;&#26412;&#31532;&#19977;&#29256;/" TargetMode="External"/><Relationship Id="rId42" Type="http://schemas.openxmlformats.org/officeDocument/2006/relationships/hyperlink" Target="http://172.16.9.106:9001/svn/RTID/tag/anhui" TargetMode="External"/><Relationship Id="rId84" Type="http://schemas.openxmlformats.org/officeDocument/2006/relationships/hyperlink" Target="http://172.16.9.106:9001/svn/RTID/&#28304;&#20195;&#30721;/gzisas1.5" TargetMode="External"/><Relationship Id="rId138" Type="http://schemas.openxmlformats.org/officeDocument/2006/relationships/hyperlink" Target="http://172.16.9.106:9001/svn/RTID/branch/sichuan" TargetMode="External"/><Relationship Id="rId345" Type="http://schemas.openxmlformats.org/officeDocument/2006/relationships/hyperlink" Target="http://172.16.9.156:9001/svn/peb_pd/&#24320;&#21457;&#21306;/&#37327;&#21270;&#34218;&#37228;" TargetMode="External"/><Relationship Id="rId387" Type="http://schemas.openxmlformats.org/officeDocument/2006/relationships/hyperlink" Target="http://172.16.9.156:9001/svn/peb_pd/&#24320;&#21457;&#21306;/&#28192;&#36947;&#31649;&#29702;" TargetMode="External"/><Relationship Id="rId510" Type="http://schemas.openxmlformats.org/officeDocument/2006/relationships/hyperlink" Target="http://172.16.9.106:9001/svn/BID_SCMob_iBOSSv1.8.03/" TargetMode="External"/><Relationship Id="rId552" Type="http://schemas.openxmlformats.org/officeDocument/2006/relationships/hyperlink" Target="http://172.16.9.106:9001/svn/basd/mrt/mrt_2.2.2_xj/&#21457;&#24067;&#21306;" TargetMode="External"/><Relationship Id="rId594" Type="http://schemas.openxmlformats.org/officeDocument/2006/relationships/hyperlink" Target="http://172.16.9.106:9001/svn/basd/ra/&#31227;&#21160;&#34892;&#19994;/&#21463;&#25511;&#21306;/ras/Trunk" TargetMode="External"/><Relationship Id="rId608" Type="http://schemas.openxmlformats.org/officeDocument/2006/relationships/hyperlink" Target="http://172.16.9.106:9001/svn/basd/dmc/&#30005;&#20449;&#34892;&#19994;/&#21457;&#24067;&#21306;/" TargetMode="External"/><Relationship Id="rId191" Type="http://schemas.openxmlformats.org/officeDocument/2006/relationships/hyperlink" Target="http://172.16.9.156:9001/svn/MISO_ECHD/&#21508;&#23567;&#32452;&#25991;&#26723;/&#35774;&#35745;&#32452;/infrastructure/workspace-code/gray-released-econsole" TargetMode="External"/><Relationship Id="rId205" Type="http://schemas.openxmlformats.org/officeDocument/2006/relationships/hyperlink" Target="http://172.16.9.156:9001/svn/MISO_ECHD/&#22825;&#27941;&#30005;&#20449;/&#21830;&#21153;/UI&#25913;&#29256;/echd-telecom-tj-business" TargetMode="External"/><Relationship Id="rId247" Type="http://schemas.openxmlformats.org/officeDocument/2006/relationships/hyperlink" Target="http://172.16.9.106:9001/svn/BILLING_GDUni_PSS/&#21463;&#25511;&#24211;" TargetMode="External"/><Relationship Id="rId412" Type="http://schemas.openxmlformats.org/officeDocument/2006/relationships/hyperlink" Target="http://172.16.9.156:9001/svn/peb_pd/&#24320;&#21457;&#21306;/&#28192;&#36947;&#31649;&#29702;" TargetMode="External"/><Relationship Id="rId107" Type="http://schemas.openxmlformats.org/officeDocument/2006/relationships/hyperlink" Target="http://172.16.9.106:9001/svn/RTID/sourcecode/icboss" TargetMode="External"/><Relationship Id="rId289" Type="http://schemas.openxmlformats.org/officeDocument/2006/relationships/hyperlink" Target="http://172.16.9.106:9001/svn/BILLING_AHMob_BOSSNB2015/&#24320;&#21457;&#24211;" TargetMode="External"/><Relationship Id="rId454" Type="http://schemas.openxmlformats.org/officeDocument/2006/relationships/hyperlink" Target="http://172.16.9.106:9001/svn/DSS_BI_AHUni_iBSS%20v2.0/" TargetMode="External"/><Relationship Id="rId496" Type="http://schemas.openxmlformats.org/officeDocument/2006/relationships/hyperlink" Target="http://172.16.9.106:9001/svn/BID_SXMob_iBOSSv1.8.01/" TargetMode="External"/><Relationship Id="rId661" Type="http://schemas.openxmlformats.org/officeDocument/2006/relationships/hyperlink" Target="http://172.16.9.106:9001/svn/basd/kms/&#30005;&#20449;&#34892;&#19994;/&#21463;&#25511;&#21306;kms_qh" TargetMode="External"/><Relationship Id="rId717" Type="http://schemas.openxmlformats.org/officeDocument/2006/relationships/hyperlink" Target="http://172.16.9.106:9001/svn/basd/ra/ywjh/&#36164;&#37329;&#31293;&#26680;/&#28304;&#30721;/&#40657;&#40857;&#27743;/" TargetMode="External"/><Relationship Id="rId759" Type="http://schemas.openxmlformats.org/officeDocument/2006/relationships/hyperlink" Target="http://172.16.9.106:9001/svn/basd/cmdb/cmdb_source/cmdb_1.0.7/" TargetMode="External"/><Relationship Id="rId11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53" Type="http://schemas.openxmlformats.org/officeDocument/2006/relationships/hyperlink" Target="http://172.16.9.106:9001/svn/RTID/tag/anhui" TargetMode="External"/><Relationship Id="rId149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314" Type="http://schemas.openxmlformats.org/officeDocument/2006/relationships/hyperlink" Target="http://172.16.9.106:9001/svn/BILLING_AHMob_BOSSNB2015/&#24320;&#21457;&#24211;" TargetMode="External"/><Relationship Id="rId356" Type="http://schemas.openxmlformats.org/officeDocument/2006/relationships/hyperlink" Target="http://172.16.9.156:9001/svn/peb_pd/&#24320;&#21457;&#21306;/&#23458;&#25143;&#31471;&#24179;&#21488;" TargetMode="External"/><Relationship Id="rId398" Type="http://schemas.openxmlformats.org/officeDocument/2006/relationships/hyperlink" Target="http://172.16.9.156:9001/svn/peb_pd/&#24320;&#21457;&#21306;/&#28192;&#36947;&#31649;&#29702;" TargetMode="External"/><Relationship Id="rId521" Type="http://schemas.openxmlformats.org/officeDocument/2006/relationships/hyperlink" Target="http://172.16.9.106:9001/svn/DSS_TJTelecom_iODS%20v1.0" TargetMode="External"/><Relationship Id="rId563" Type="http://schemas.openxmlformats.org/officeDocument/2006/relationships/hyperlink" Target="http://172.16.9.106:9001/svn/basd/mrt/&#34394;&#25311;&#36816;&#33829;&#21830;/&#21463;&#25511;&#21306;/aisd" TargetMode="External"/><Relationship Id="rId619" Type="http://schemas.openxmlformats.org/officeDocument/2006/relationships/hyperlink" Target="http://172.16.9.106:9001/svn/basd/dmc/&#31227;&#21160;&#34892;&#19994;/&#21463;&#25511;&#21306;/dmcs2" TargetMode="External"/><Relationship Id="rId770" Type="http://schemas.openxmlformats.org/officeDocument/2006/relationships/hyperlink" Target="http://172.16.9.106:9001/svn/basd/mrt/&#31227;&#21160;&#34892;&#19994;/&#21463;&#25511;&#21306;/mrt_3.0.0_ah" TargetMode="External"/><Relationship Id="rId95" Type="http://schemas.openxmlformats.org/officeDocument/2006/relationships/hyperlink" Target="http://172.16.9.106:9001/svn/RTID/&#28304;&#20195;&#30721;/idss1.1" TargetMode="External"/><Relationship Id="rId160" Type="http://schemas.openxmlformats.org/officeDocument/2006/relationships/hyperlink" Target="http://172.16.9.156:9001/svn/MISO_ECHD/&#23433;&#24509;&#31227;&#21160;/&#38598;&#22242;&#32593;&#21381;/ah_group4.0" TargetMode="External"/><Relationship Id="rId216" Type="http://schemas.openxmlformats.org/officeDocument/2006/relationships/hyperlink" Target="http://172.16.9.156:9001/svn/MISO_ECHD/%E8%99%9A%E6%8B%9F%E8%90%A5%E4%B8%9A%E5%8E%85/%E5%A4%A9%E9%9F%B3%E7%BD%91%E5%8E%85/VirtualNetbWeb-telling" TargetMode="External"/><Relationship Id="rId423" Type="http://schemas.openxmlformats.org/officeDocument/2006/relationships/hyperlink" Target="http://172.16.9.156:9001/svn/peb_pd/&#24320;&#21457;&#21306;/&#28192;&#36947;&#31649;&#29702;" TargetMode="External"/><Relationship Id="rId258" Type="http://schemas.openxmlformats.org/officeDocument/2006/relationships/hyperlink" Target="http://172.16.9.106:9001/svn/billing_ocs/1%20&#24320;&#21457;&#21306;/OCS3.0" TargetMode="External"/><Relationship Id="rId465" Type="http://schemas.openxmlformats.org/officeDocument/2006/relationships/hyperlink" Target="http://172.16.9.106:9001/svn/DSS_WHMob_CMOP%20v1.0/" TargetMode="External"/><Relationship Id="rId630" Type="http://schemas.openxmlformats.org/officeDocument/2006/relationships/hyperlink" Target="http://172.16.9.106:9001/svn/basd/eln/&#30005;&#20449;&#34892;&#19994;/&#21463;&#25511;&#21306;/provinceVersion/eln_bj_dianxin" TargetMode="External"/><Relationship Id="rId672" Type="http://schemas.openxmlformats.org/officeDocument/2006/relationships/hyperlink" Target="http://172.16.9.106:9001/svn/basd/eln/eln_v1.0.0/eln_cmcc/&#21457;&#24067;&#21306;" TargetMode="External"/><Relationship Id="rId728" Type="http://schemas.openxmlformats.org/officeDocument/2006/relationships/hyperlink" Target="http://172.16.9.106:9001/svn/basd/kms/kms_tj/" TargetMode="External"/><Relationship Id="rId22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64" Type="http://schemas.openxmlformats.org/officeDocument/2006/relationships/hyperlink" Target="http://172.16.9.106:9001/svn/RTID/tag/anhui" TargetMode="External"/><Relationship Id="rId118" Type="http://schemas.openxmlformats.org/officeDocument/2006/relationships/hyperlink" Target="http://172.16.9.106:9001/svn/RTID/sourcecode/icboss" TargetMode="External"/><Relationship Id="rId325" Type="http://schemas.openxmlformats.org/officeDocument/2006/relationships/hyperlink" Target="http://172.16.9.156:9001/svn/peb_pd/&#21457;&#24067;&#21306;/&#28192;&#36947;&#31649;&#29702;" TargetMode="External"/><Relationship Id="rId367" Type="http://schemas.openxmlformats.org/officeDocument/2006/relationships/hyperlink" Target="http://172.16.9.156:9001/svn/peb_pd/&#21463;&#25511;&#21306;/&#28192;&#36947;&#32593;&#26684;&#26381;&#21153;&#24179;&#21488;" TargetMode="External"/><Relationship Id="rId532" Type="http://schemas.openxmlformats.org/officeDocument/2006/relationships/hyperlink" Target="http://172.16.9.106:9001/svn/DSS_aisidiMNVO_ASD%20Resell%20BOSS%20v1.0" TargetMode="External"/><Relationship Id="rId574" Type="http://schemas.openxmlformats.org/officeDocument/2006/relationships/hyperlink" Target="http://172.16.9.106:9001/svn/basd/mrt/mrt_3.1.0/NG5.7&#22235;&#24029;&#31227;&#21160;web&#20195;&#30721;/&#21457;&#24067;&#21306;" TargetMode="External"/><Relationship Id="rId171" Type="http://schemas.openxmlformats.org/officeDocument/2006/relationships/hyperlink" Target="http://172.16.9.106:9001/MISO_ECHD/&#21508;&#23567;&#32452;&#25991;&#26723;/&#36816;&#32500;&#37096;/&#36816;&#32500;&#24037;&#20855;/&#21106;&#25509;&amp;&#25925;&#38556;&#31867;/&#21271;&#20140;&#30005;&#20449;/rsync" TargetMode="External"/><Relationship Id="rId227" Type="http://schemas.openxmlformats.org/officeDocument/2006/relationships/hyperlink" Target="http://172.16.9.106:9001/svn/AC_BPM/branches/4.0_pre" TargetMode="External"/><Relationship Id="rId781" Type="http://schemas.openxmlformats.org/officeDocument/2006/relationships/hyperlink" Target="http://172.16.9.106:9001/svn/basd/ra/&#31227;&#21160;&#34892;&#19994;/&#21457;&#24067;&#21306;/" TargetMode="External"/><Relationship Id="rId269" Type="http://schemas.openxmlformats.org/officeDocument/2006/relationships/hyperlink" Target="http://172.16.9.106:9001/svn/BILLING_JLMob_iNG%20v3.0.03%202015NR/&#21463;&#25511;&#21306;" TargetMode="External"/><Relationship Id="rId434" Type="http://schemas.openxmlformats.org/officeDocument/2006/relationships/hyperlink" Target="http://172.16.9.156:9001/svn/peb_pd/&#21463;&#25511;&#21306;/&#20195;&#29702;&#21830;&#37228;&#37329;" TargetMode="External"/><Relationship Id="rId476" Type="http://schemas.openxmlformats.org/officeDocument/2006/relationships/hyperlink" Target="http://172.16.9.106:9001/svn/DSS_BI_AHUni_iBSS%20v2.0/" TargetMode="External"/><Relationship Id="rId641" Type="http://schemas.openxmlformats.org/officeDocument/2006/relationships/hyperlink" Target="http://172.16.9.106:9001/svn/basd/kms/&#31227;&#21160;&#34892;&#19994;/&#21457;&#24067;&#21306;/" TargetMode="External"/><Relationship Id="rId683" Type="http://schemas.openxmlformats.org/officeDocument/2006/relationships/hyperlink" Target="http://172.16.9.106:9001/svn/PBOSS2.0/" TargetMode="External"/><Relationship Id="rId739" Type="http://schemas.openxmlformats.org/officeDocument/2006/relationships/hyperlink" Target="http://172.16.9.106:9001/svn/basd/bam" TargetMode="External"/><Relationship Id="rId33" Type="http://schemas.openxmlformats.org/officeDocument/2006/relationships/hyperlink" Target="http://172.16.9.106:9001/svn/crmcui/Baseline" TargetMode="External"/><Relationship Id="rId129" Type="http://schemas.openxmlformats.org/officeDocument/2006/relationships/hyperlink" Target="http://172.16.9.106:9001/svn/RTID/&#28304;&#20195;&#30721;/isas1.5" TargetMode="External"/><Relationship Id="rId280" Type="http://schemas.openxmlformats.org/officeDocument/2006/relationships/hyperlink" Target="http://172.16.9.106:9001/svn/BILLING_AHMob_BOSSNB2015/&#24320;&#21457;&#24211;" TargetMode="External"/><Relationship Id="rId336" Type="http://schemas.openxmlformats.org/officeDocument/2006/relationships/hyperlink" Target="http://172.16.9.156:9001/svn/peb_pd/&#24320;&#21457;&#21306;/&#28192;&#36947;&#31649;&#29702;" TargetMode="External"/><Relationship Id="rId501" Type="http://schemas.openxmlformats.org/officeDocument/2006/relationships/hyperlink" Target="http://172.16.9.106:9001/svn/BID_SXMob_iBOSSv1.8.01/" TargetMode="External"/><Relationship Id="rId543" Type="http://schemas.openxmlformats.org/officeDocument/2006/relationships/hyperlink" Target="http://172.16.9.106:9001/svn/DSS_ZJMob_CAOO/" TargetMode="External"/><Relationship Id="rId75" Type="http://schemas.openxmlformats.org/officeDocument/2006/relationships/hyperlink" Target="http://172.16.9.106:9001/svn/RTID/tag/guangzhou" TargetMode="External"/><Relationship Id="rId140" Type="http://schemas.openxmlformats.org/officeDocument/2006/relationships/hyperlink" Target="http://172.16.9.106:9001/svn/CRM_TPD_CODE_REPO/tag/asd" TargetMode="External"/><Relationship Id="rId182" Type="http://schemas.openxmlformats.org/officeDocument/2006/relationships/hyperlink" Target="http://172.16.9.156:9001/svn/MISO_ECHD/&#23665;&#35199;&#30005;&#20449;/wap/sxtcwap2.0new" TargetMode="External"/><Relationship Id="rId378" Type="http://schemas.openxmlformats.org/officeDocument/2006/relationships/hyperlink" Target="http://172.16.9.156:9001/svn/peb_pd/&#24320;&#21457;&#21306;/&#28192;&#36947;&#31649;&#29702;" TargetMode="External"/><Relationship Id="rId403" Type="http://schemas.openxmlformats.org/officeDocument/2006/relationships/hyperlink" Target="http://172.16.9.156:9001/svn/peb_pd/&#21463;&#25511;&#21306;/&#20195;&#29702;&#21830;&#37228;&#37329;" TargetMode="External"/><Relationship Id="rId585" Type="http://schemas.openxmlformats.org/officeDocument/2006/relationships/hyperlink" Target="http://172.16.9.106:9001/svn/basd/ra/&#31227;&#21160;&#34892;&#19994;/&#21457;&#24067;&#21306;/" TargetMode="External"/><Relationship Id="rId750" Type="http://schemas.openxmlformats.org/officeDocument/2006/relationships/hyperlink" Target="http://172.16.9.106:9001/svn/basd/bsm/bsm_v3.0.0/07-&#20135;&#21697;&#37096;&#32626;&#23433;&#35013;/&#26381;&#21153;&#31649;&#29702;&#34701;&#21512;&#27979;&#35797;&#29256;&#26412;&#31532;&#19977;&#29256;/" TargetMode="External"/><Relationship Id="rId792" Type="http://schemas.openxmlformats.org/officeDocument/2006/relationships/hyperlink" Target="http://172.16.9.106:9001/svn/basd/cmdb/&#31227;&#21160;&#34892;&#19994;/&#21457;&#24067;&#21306;/" TargetMode="External"/><Relationship Id="rId6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238" Type="http://schemas.openxmlformats.org/officeDocument/2006/relationships/hyperlink" Target="http://172.16.9.106:9001/svn/BILLING_CQMob_iDSC(cloud%20storage)%202014NR/&#36134;&#35814;&#21333;&#25968;&#25454;&#31649;&#29702;%20V9.0.0/&#21463;&#25511;&#21306;" TargetMode="External"/><Relationship Id="rId445" Type="http://schemas.openxmlformats.org/officeDocument/2006/relationships/hyperlink" Target="http://172.16.9.106:9001/svn/DSS_AHTelecom_iSaleMS%20v3.1" TargetMode="External"/><Relationship Id="rId487" Type="http://schemas.openxmlformats.org/officeDocument/2006/relationships/hyperlink" Target="http://172.16.9.106:9001/svn/DSS_SDNetcom_iCRM%20v3.0-ICS%20v2.0/" TargetMode="External"/><Relationship Id="rId610" Type="http://schemas.openxmlformats.org/officeDocument/2006/relationships/hyperlink" Target="http://172.16.9.106:9001/svn/basd/dmc/dmcs2/&#21457;&#24067;&#21306;" TargetMode="External"/><Relationship Id="rId652" Type="http://schemas.openxmlformats.org/officeDocument/2006/relationships/hyperlink" Target="http://172.16.9.106:9001/svn/basd/kms/&#31227;&#21160;&#34892;&#19994;/&#21463;&#25511;&#21306;/kms_jl/ELN" TargetMode="External"/><Relationship Id="rId694" Type="http://schemas.openxmlformats.org/officeDocument/2006/relationships/hyperlink" Target="http://172.16.9.106:9001/svn/basd/mrt/mrt_3.0.1_jl/" TargetMode="External"/><Relationship Id="rId708" Type="http://schemas.openxmlformats.org/officeDocument/2006/relationships/hyperlink" Target="http://172.16.9.106:9001/svn/basd/dmc/dmcs2/" TargetMode="External"/><Relationship Id="rId291" Type="http://schemas.openxmlformats.org/officeDocument/2006/relationships/hyperlink" Target="http://172.16.9.106:9001/svn/BILLING_AHMob_BOSSNB2015/&#21463;&#25511;&#24211;" TargetMode="External"/><Relationship Id="rId305" Type="http://schemas.openxmlformats.org/officeDocument/2006/relationships/hyperlink" Target="http://172.16.9.106:9001/svn/BILLING_AHMob_BOSSNB2015/&#21457;&#24067;&#21306;" TargetMode="External"/><Relationship Id="rId347" Type="http://schemas.openxmlformats.org/officeDocument/2006/relationships/hyperlink" Target="http://172.16.9.156:9001/svn/peb_pd/&#21457;&#24067;&#21306;/&#37327;&#21270;&#34218;&#37228;" TargetMode="External"/><Relationship Id="rId512" Type="http://schemas.openxmlformats.org/officeDocument/2006/relationships/hyperlink" Target="http://172.16.9.106:9001/svn/DSS_TJTelecom_iODS%20v1.0" TargetMode="External"/><Relationship Id="rId44" Type="http://schemas.openxmlformats.org/officeDocument/2006/relationships/hyperlink" Target="http://172.16.9.106:9001/svn/RTID/branch/anhui" TargetMode="External"/><Relationship Id="rId86" Type="http://schemas.openxmlformats.org/officeDocument/2006/relationships/hyperlink" Target="http://172.16.9.106:9001/svn/RTID/tag/guangzhou" TargetMode="External"/><Relationship Id="rId151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389" Type="http://schemas.openxmlformats.org/officeDocument/2006/relationships/hyperlink" Target="http://172.16.9.156:9001/svn/peb_pd/&#21457;&#24067;&#21306;/&#28192;&#36947;&#31649;&#29702;" TargetMode="External"/><Relationship Id="rId554" Type="http://schemas.openxmlformats.org/officeDocument/2006/relationships/hyperlink" Target="http://172.16.9.106:9001/svn/basd/mrt/&#31227;&#21160;&#34892;&#19994;/&#21463;&#25511;&#21306;/mrt_3.0.1_jl" TargetMode="External"/><Relationship Id="rId596" Type="http://schemas.openxmlformats.org/officeDocument/2006/relationships/hyperlink" Target="http://172.16.9.106:9001/svn/basd/ra/&#34394;&#25311;&#36816;&#33829;&#21830;/&#21463;&#25511;&#21306;/ras/Trunk/mysql" TargetMode="External"/><Relationship Id="rId761" Type="http://schemas.openxmlformats.org/officeDocument/2006/relationships/hyperlink" Target="http://172.16.9.106:9001/svn/basd/cmdb/cmdb_source/cmdb_1.0.7/" TargetMode="External"/><Relationship Id="rId193" Type="http://schemas.openxmlformats.org/officeDocument/2006/relationships/hyperlink" Target="http://172.16.9.156:9001/svn/MISO_ECHD/&#23665;&#35199;&#31227;&#21160;/&#38598;&#22242;&#32593;&#21381;/&#21457;&#24067;&#21306;/sx_group6.0" TargetMode="External"/><Relationship Id="rId207" Type="http://schemas.openxmlformats.org/officeDocument/2006/relationships/hyperlink" Target="http://172.16.9.156:9001/svn/MISO_ECHD/&#22825;&#27941;&#30005;&#20449;/&#29983;&#20135;/UI&#25913;&#29256;/echd-telecom-tj-business" TargetMode="External"/><Relationship Id="rId249" Type="http://schemas.openxmlformats.org/officeDocument/2006/relationships/hyperlink" Target="http://172.16.9.106:9001/svn/BILLING_GDTelecom_HSS/&#20135;&#21697;&#24211;" TargetMode="External"/><Relationship Id="rId414" Type="http://schemas.openxmlformats.org/officeDocument/2006/relationships/hyperlink" Target="http://172.16.9.156:9001/svn/peb_pd/&#21457;&#24067;&#21306;/&#20195;&#29702;&#21830;&#37228;&#37329;" TargetMode="External"/><Relationship Id="rId456" Type="http://schemas.openxmlformats.org/officeDocument/2006/relationships/hyperlink" Target="http://172.16.9.106:9001/svn/DSS_BI_AHUni_iBSS%20v2.0/" TargetMode="External"/><Relationship Id="rId498" Type="http://schemas.openxmlformats.org/officeDocument/2006/relationships/hyperlink" Target="http://172.16.9.106:9001/svn/BID_SXMob_iBOSSv1.8.01/" TargetMode="External"/><Relationship Id="rId621" Type="http://schemas.openxmlformats.org/officeDocument/2006/relationships/hyperlink" Target="http://172.16.9.106:9001/svn/basd/dmc/&#32852;&#36890;&#34892;&#19994;/&#21463;&#25511;&#21306;/dmcs2" TargetMode="External"/><Relationship Id="rId663" Type="http://schemas.openxmlformats.org/officeDocument/2006/relationships/hyperlink" Target="http://172.16.9.106:9001/svn/basd/kms/kms_sd/" TargetMode="External"/><Relationship Id="rId13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109" Type="http://schemas.openxmlformats.org/officeDocument/2006/relationships/hyperlink" Target="http://172.16.9.106:9001/svn/RTID/tag/shanxi" TargetMode="External"/><Relationship Id="rId260" Type="http://schemas.openxmlformats.org/officeDocument/2006/relationships/hyperlink" Target="http://172.16.9.106:9001/svn/BILLING_SXTelecom_iBSS%20v1.0.3%202015NR/&#24320;&#21457;&#24211;" TargetMode="External"/><Relationship Id="rId316" Type="http://schemas.openxmlformats.org/officeDocument/2006/relationships/hyperlink" Target="http://172.16.9.106:9001/svn/BILLING_AHMob_BOSSNB2015/&#21457;&#24067;&#21306;" TargetMode="External"/><Relationship Id="rId523" Type="http://schemas.openxmlformats.org/officeDocument/2006/relationships/hyperlink" Target="http://172.16.9.106:9001/svn/DSS_TJTelecom_iODS%20v1.0" TargetMode="External"/><Relationship Id="rId719" Type="http://schemas.openxmlformats.org/officeDocument/2006/relationships/hyperlink" Target="http://172.16.9.106:9001/svn/basd/ra/ywjh/&#36164;&#37329;&#31293;&#26680;/&#28304;&#30721;/&#24191;&#35199;&#31227;&#21160;/" TargetMode="External"/><Relationship Id="rId55" Type="http://schemas.openxmlformats.org/officeDocument/2006/relationships/hyperlink" Target="http://172.16.9.106:9001/svn/RTID/tag/anhui" TargetMode="External"/><Relationship Id="rId97" Type="http://schemas.openxmlformats.org/officeDocument/2006/relationships/hyperlink" Target="http://172.16.9.106:9001/svn/RTID/dev_src/iBoss2.5" TargetMode="External"/><Relationship Id="rId120" Type="http://schemas.openxmlformats.org/officeDocument/2006/relationships/hyperlink" Target="http://172.16.9.106:9001/svn/RTID/tag/shanxi" TargetMode="External"/><Relationship Id="rId358" Type="http://schemas.openxmlformats.org/officeDocument/2006/relationships/hyperlink" Target="http://172.16.9.156:9001/svn/peb_pd/&#21457;&#24067;&#21306;/&#28192;&#36947;&#31649;&#29702;" TargetMode="External"/><Relationship Id="rId565" Type="http://schemas.openxmlformats.org/officeDocument/2006/relationships/hyperlink" Target="http://172.16.9.106:9001/svn/basd/mrt/&#34394;&#25311;&#36816;&#33829;&#21830;/&#21463;&#25511;&#21306;/aisd" TargetMode="External"/><Relationship Id="rId730" Type="http://schemas.openxmlformats.org/officeDocument/2006/relationships/hyperlink" Target="http://172.16.9.106:9001/svn/basd/kms/kms_qh/" TargetMode="External"/><Relationship Id="rId772" Type="http://schemas.openxmlformats.org/officeDocument/2006/relationships/hyperlink" Target="http://172.16.9.106:9001/svn/basd/cmdb/&#31227;&#21160;&#34892;&#19994;/&#21463;&#25511;&#21306;/cmdb_source/cmdb_1.0.7/" TargetMode="External"/><Relationship Id="rId162" Type="http://schemas.openxmlformats.org/officeDocument/2006/relationships/hyperlink" Target="http://172.16.9.156:9001/svn/MISO_ECHD/&#23433;&#24509;&#31227;&#21160;/ahwap4" TargetMode="External"/><Relationship Id="rId218" Type="http://schemas.openxmlformats.org/officeDocument/2006/relationships/hyperlink" Target="http://172.16.9.156:9001/svn/MISO_ECHD/%E8%99%9A%E6%8B%9F%E8%90%A5%E4%B8%9A%E5%8E%85/%E5%A4%A9%E9%9F%B3%E7%BD%91%E5%8E%85/VirtualNetbWeb-telling" TargetMode="External"/><Relationship Id="rId425" Type="http://schemas.openxmlformats.org/officeDocument/2006/relationships/hyperlink" Target="http://172.16.9.156:9001/svn/peb_pd/&#21457;&#24067;&#21306;/&#28192;&#36947;&#31649;&#29702;" TargetMode="External"/><Relationship Id="rId467" Type="http://schemas.openxmlformats.org/officeDocument/2006/relationships/hyperlink" Target="http://172.16.9.106:9001/svn/DSS_iCAAO/branches/&#28246;&#21335;&#32852;&#36890;" TargetMode="External"/><Relationship Id="rId632" Type="http://schemas.openxmlformats.org/officeDocument/2006/relationships/hyperlink" Target="http://172.16.9.106:9001/svn/basd/eln/&#31227;&#21160;&#34892;&#19994;/&#21463;&#25511;&#21306;/bjyd" TargetMode="External"/><Relationship Id="rId271" Type="http://schemas.openxmlformats.org/officeDocument/2006/relationships/hyperlink" Target="http://172.16.9.106:9001/svn/BILLING_JLMob_iNG%20v3.0.03%202015NR/&#21463;&#25511;&#21306;" TargetMode="External"/><Relationship Id="rId674" Type="http://schemas.openxmlformats.org/officeDocument/2006/relationships/hyperlink" Target="http://172.16.9.106:9001/svn/basd/kms/&#30005;&#20449;&#34892;&#19994;/&#21457;&#24067;&#21306;/" TargetMode="External"/><Relationship Id="rId24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66" Type="http://schemas.openxmlformats.org/officeDocument/2006/relationships/hyperlink" Target="http://172.16.9.106:9001/svn/RTID/&#28304;&#20195;&#30721;/isas1.5" TargetMode="External"/><Relationship Id="rId131" Type="http://schemas.openxmlformats.org/officeDocument/2006/relationships/hyperlink" Target="http://172.16.9.106:9001/svn/RTID/branch/sichuan" TargetMode="External"/><Relationship Id="rId327" Type="http://schemas.openxmlformats.org/officeDocument/2006/relationships/hyperlink" Target="http://172.16.9.156:9001/svn/peb_pd/&#24320;&#21457;&#21306;/&#20195;&#29702;&#21830;&#37228;&#37329;" TargetMode="External"/><Relationship Id="rId369" Type="http://schemas.openxmlformats.org/officeDocument/2006/relationships/hyperlink" Target="http://172.16.9.156:9001/svn/peb_pd/&#24320;&#21457;&#21306;/&#28192;&#36947;&#30452;&#20379;&#24179;&#21488;" TargetMode="External"/><Relationship Id="rId534" Type="http://schemas.openxmlformats.org/officeDocument/2006/relationships/hyperlink" Target="http://172.16.9.106:9001/svn/DSS_aisidiMNVO_ASD%20Resell%20BOSS%20v1.0" TargetMode="External"/><Relationship Id="rId576" Type="http://schemas.openxmlformats.org/officeDocument/2006/relationships/hyperlink" Target="http://172.16.9.106:9001/svn/basd/mrt/&#31227;&#21160;&#34892;&#19994;/&#21463;&#25511;&#21306;/mrt_3.0.0/&#36164;&#28304;&#21450;&#30465;&#20869;&#32456;&#31471;" TargetMode="External"/><Relationship Id="rId741" Type="http://schemas.openxmlformats.org/officeDocument/2006/relationships/hyperlink" Target="http://172.16.9.106:9001/svn/basd/bam" TargetMode="External"/><Relationship Id="rId783" Type="http://schemas.openxmlformats.org/officeDocument/2006/relationships/hyperlink" Target="http://172.16.9.106:9001/svn/basd/mrt/&#31227;&#21160;&#34892;&#19994;/&#21457;&#24067;&#21306;/" TargetMode="External"/><Relationship Id="rId173" Type="http://schemas.openxmlformats.org/officeDocument/2006/relationships/hyperlink" Target="http://172.16.9.106:9001/svn/MISO_SPD_SmsBH%20v2.0.1/04&#32534;&#30721;&#21450;&#21333;&#20803;&#27979;&#35797;/4&#20195;&#30721;/&#28304;&#20195;&#30721;" TargetMode="External"/><Relationship Id="rId229" Type="http://schemas.openxmlformats.org/officeDocument/2006/relationships/hyperlink" Target="http://172.16.9.106:9001/svn/ac_shanxi/E3base" TargetMode="External"/><Relationship Id="rId380" Type="http://schemas.openxmlformats.org/officeDocument/2006/relationships/hyperlink" Target="http://172.16.9.156:9001/svn/peb_pd/&#21457;&#24067;&#21306;/&#28192;&#36947;&#31649;&#29702;" TargetMode="External"/><Relationship Id="rId436" Type="http://schemas.openxmlformats.org/officeDocument/2006/relationships/hyperlink" Target="http://172.16.9.156:9001/svn/peb_pd/&#21457;&#24067;&#21306;/&#28192;&#36947;&#31649;&#29702;" TargetMode="External"/><Relationship Id="rId601" Type="http://schemas.openxmlformats.org/officeDocument/2006/relationships/hyperlink" Target="http://172.16.9.106:9001/svn/basd/ra/&#31227;&#21160;&#34892;&#19994;/&#21457;&#24067;&#21306;/" TargetMode="External"/><Relationship Id="rId643" Type="http://schemas.openxmlformats.org/officeDocument/2006/relationships/hyperlink" Target="http://172.16.9.106:9001/svn/basd/kms/&#31227;&#21160;&#34892;&#19994;/&#21463;&#25511;&#21306;/kms_hljyd" TargetMode="External"/><Relationship Id="rId240" Type="http://schemas.openxmlformats.org/officeDocument/2006/relationships/hyperlink" Target="http://172.16.9.106:9001/svn/BILLING_CQMob_iDSC(cloud%20storage)%202014NR/BILLING&#25216;&#26415;&#32452;&#20214;%20V1.0.0/&#21457;&#24067;&#21306;" TargetMode="External"/><Relationship Id="rId478" Type="http://schemas.openxmlformats.org/officeDocument/2006/relationships/hyperlink" Target="http://172.16.9.106:9001/svn/DSS_BI_AHUni_iBSS%20v2.0/" TargetMode="External"/><Relationship Id="rId685" Type="http://schemas.openxmlformats.org/officeDocument/2006/relationships/hyperlink" Target="http://172.16.9.106:9001/svn/PBOSS2.0/&#31227;&#21160;&#34892;&#19994;/&#21457;&#24067;&#21306;/" TargetMode="External"/><Relationship Id="rId35" Type="http://schemas.openxmlformats.org/officeDocument/2006/relationships/hyperlink" Target="http://172.16.9.106:9001/svn/CTND_SDNetcom_iCRM-Consult%20v1.0/04&#32534;&#30721;&#21450;&#21333;&#20803;&#27979;&#35797;/4&#20195;&#30721;/&#28304;&#20195;&#30721;" TargetMode="External"/><Relationship Id="rId77" Type="http://schemas.openxmlformats.org/officeDocument/2006/relationships/hyperlink" Target="http://172.16.9.106:9001/svn/RTID/branch/guangzhou" TargetMode="External"/><Relationship Id="rId100" Type="http://schemas.openxmlformats.org/officeDocument/2006/relationships/hyperlink" Target="qq://txfile/" TargetMode="External"/><Relationship Id="rId282" Type="http://schemas.openxmlformats.org/officeDocument/2006/relationships/hyperlink" Target="http://172.16.9.106:9001/svn/BILLING_AHMob_BOSSNB2015/&#24320;&#21457;&#24211;" TargetMode="External"/><Relationship Id="rId338" Type="http://schemas.openxmlformats.org/officeDocument/2006/relationships/hyperlink" Target="http://172.16.9.156:9001/svn/peb_pd/&#21457;&#24067;&#21306;/&#28192;&#36947;&#31649;&#29702;" TargetMode="External"/><Relationship Id="rId503" Type="http://schemas.openxmlformats.org/officeDocument/2006/relationships/hyperlink" Target="http://172.16.9.106:9001/svn/DSS_SHTelecom_CP/" TargetMode="External"/><Relationship Id="rId545" Type="http://schemas.openxmlformats.org/officeDocument/2006/relationships/hyperlink" Target="http://172.16.9.106:9001/svn/DSS_CQMob_VGOP2.5/" TargetMode="External"/><Relationship Id="rId587" Type="http://schemas.openxmlformats.org/officeDocument/2006/relationships/hyperlink" Target="http://172.16.9.106:9001/svn/basd/ra/&#31227;&#21160;&#34892;&#19994;/&#21457;&#24067;&#21306;/" TargetMode="External"/><Relationship Id="rId710" Type="http://schemas.openxmlformats.org/officeDocument/2006/relationships/hyperlink" Target="http://172.16.9.106:9001/svn/basd/ra/ras/Trunk/mysql/" TargetMode="External"/><Relationship Id="rId752" Type="http://schemas.openxmlformats.org/officeDocument/2006/relationships/hyperlink" Target="http://172.16.9.106:9001/svn/basd/bsm/bsm_v3.0.0/07-&#20135;&#21697;&#37096;&#32626;&#23433;&#35013;/&#26381;&#21153;&#31649;&#29702;&#34701;&#21512;&#27979;&#35797;&#29256;&#26412;&#31532;&#19977;&#29256;/" TargetMode="External"/><Relationship Id="rId8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142" Type="http://schemas.openxmlformats.org/officeDocument/2006/relationships/hyperlink" Target="http://172.16.9.106:9001/svn/CRM_TPD_CODE_REPO/develop" TargetMode="External"/><Relationship Id="rId184" Type="http://schemas.openxmlformats.org/officeDocument/2006/relationships/hyperlink" Target="http://172.16.9.156:9001/svn/MISO_ECHD/&#23665;&#35199;&#30005;&#20449;/&#21830;&#21153;/echd-telecom-sx-business/Web-sx" TargetMode="External"/><Relationship Id="rId391" Type="http://schemas.openxmlformats.org/officeDocument/2006/relationships/hyperlink" Target="http://172.16.9.156:9001/svn/peb_pd/&#21463;&#25511;&#21306;/&#28192;&#36947;&#31649;&#29702;" TargetMode="External"/><Relationship Id="rId405" Type="http://schemas.openxmlformats.org/officeDocument/2006/relationships/hyperlink" Target="http://172.16.9.156:9001/svn/peb_pd/&#24320;&#21457;&#21306;/&#37327;&#21270;&#34218;&#37228;" TargetMode="External"/><Relationship Id="rId447" Type="http://schemas.openxmlformats.org/officeDocument/2006/relationships/hyperlink" Target="http://172.16.9.106:9001/svn/DSS_AHTelecom_iSaleMS%20v3.1" TargetMode="External"/><Relationship Id="rId612" Type="http://schemas.openxmlformats.org/officeDocument/2006/relationships/hyperlink" Target="http://172.16.9.106:9001/svn/basd/dmc/&#31227;&#21160;&#34892;&#19994;/&#21457;&#24067;&#21306;/" TargetMode="External"/><Relationship Id="rId794" Type="http://schemas.openxmlformats.org/officeDocument/2006/relationships/hyperlink" Target="http://172.16.9.106:9002/svn/basd/bam/&#31227;&#21160;&#34892;&#19994;/&#21457;&#24067;&#21306;/" TargetMode="External"/><Relationship Id="rId251" Type="http://schemas.openxmlformats.org/officeDocument/2006/relationships/hyperlink" Target="http://172.16.9.106:9001/svn/BILLING_TYKGMNVO_Resell%20BOSS%20v1.0/&#21457;&#24067;&#24211;" TargetMode="External"/><Relationship Id="rId489" Type="http://schemas.openxmlformats.org/officeDocument/2006/relationships/hyperlink" Target="http://172.16.9.106:9001/svn/DSS_iCAAO" TargetMode="External"/><Relationship Id="rId654" Type="http://schemas.openxmlformats.org/officeDocument/2006/relationships/hyperlink" Target="http://172.16.9.106:9001/svn/basd/kms/&#30005;&#20449;&#34892;&#19994;/&#21463;&#25511;&#21306;/kms_js" TargetMode="External"/><Relationship Id="rId696" Type="http://schemas.openxmlformats.org/officeDocument/2006/relationships/hyperlink" Target="http://172.16.9.106:9001/svn/basd/term/&#23665;&#35199;&#30005;&#20449;&#32456;&#31471;&#31649;&#29702;&#24179;&#21488;/" TargetMode="External"/><Relationship Id="rId46" Type="http://schemas.openxmlformats.org/officeDocument/2006/relationships/hyperlink" Target="http://172.16.9.106:9001/svn/RTID/&#28304;&#20195;&#30721;/isas1.0" TargetMode="External"/><Relationship Id="rId293" Type="http://schemas.openxmlformats.org/officeDocument/2006/relationships/hyperlink" Target="http://172.16.9.106:9001/svn/BILLING_AHMob_BOSSNB2015/&#21457;&#24067;&#21306;" TargetMode="External"/><Relationship Id="rId307" Type="http://schemas.openxmlformats.org/officeDocument/2006/relationships/hyperlink" Target="http://172.16.9.106:9001/svn/BILLING_AHMob_BOSSNB2015/&#24320;&#21457;&#24211;" TargetMode="External"/><Relationship Id="rId349" Type="http://schemas.openxmlformats.org/officeDocument/2006/relationships/hyperlink" Target="http://172.16.9.156:9001/svn/peb_pd/&#21463;&#25511;&#21306;/&#28192;&#36947;&#31649;&#29702;" TargetMode="External"/><Relationship Id="rId514" Type="http://schemas.openxmlformats.org/officeDocument/2006/relationships/hyperlink" Target="http://172.16.9.106:9001/svn/DSS_TJTelecom_iODS%20v1.0" TargetMode="External"/><Relationship Id="rId556" Type="http://schemas.openxmlformats.org/officeDocument/2006/relationships/hyperlink" Target="http://172.16.9.106:9001/svn/basd/mrt/&#31227;&#21160;&#34892;&#19994;/&#21463;&#25511;&#21306;/mrt_3.0.1_jl" TargetMode="External"/><Relationship Id="rId721" Type="http://schemas.openxmlformats.org/officeDocument/2006/relationships/hyperlink" Target="http://172.16.9.106:9001/svn/basd/ra/ywjh/&#19994;&#21153;&#31293;&#26680;/&#28304;&#30721;/&#27743;&#35199;&#32852;&#36890;" TargetMode="External"/><Relationship Id="rId763" Type="http://schemas.openxmlformats.org/officeDocument/2006/relationships/hyperlink" Target="http://172.16.9.106:9001/svn/basd/cmdb/cmdb_source/cmdb_1.0.7/" TargetMode="External"/><Relationship Id="rId88" Type="http://schemas.openxmlformats.org/officeDocument/2006/relationships/hyperlink" Target="http://172.16.9.106:9001/svn/RTID/branch/guangzhou" TargetMode="External"/><Relationship Id="rId111" Type="http://schemas.openxmlformats.org/officeDocument/2006/relationships/hyperlink" Target="http://172.16.9.106:9001/svn/RTID/tag/shanxi" TargetMode="External"/><Relationship Id="rId153" Type="http://schemas.openxmlformats.org/officeDocument/2006/relationships/hyperlink" Target="http://172.16.9.106:9001/svn/CRM_TPD_SVN_PUB/crm_tpd_cmp/trunk/CTCMP" TargetMode="External"/><Relationship Id="rId195" Type="http://schemas.openxmlformats.org/officeDocument/2006/relationships/hyperlink" Target="http://172.16.9.106:9001/svn/MISO_SPD_VSOP%20v2.1" TargetMode="External"/><Relationship Id="rId209" Type="http://schemas.openxmlformats.org/officeDocument/2006/relationships/hyperlink" Target="http://172.16.9.156:9001/svn/MISO_ECHD/%E8%99%9A%E6%8B%9F%E8%90%A5%E4%B8%9A%E5%8E%85/%E7%88%B1%E6%96%BD%E5%BE%B7%E7%BD%91%E5%8E%85/VirtualNetbWeb-asd" TargetMode="External"/><Relationship Id="rId360" Type="http://schemas.openxmlformats.org/officeDocument/2006/relationships/hyperlink" Target="http://172.16.9.156:9001/svn/peb_pd/&#24320;&#21457;&#21306;/&#20195;&#29702;&#21830;&#37228;&#37329;" TargetMode="External"/><Relationship Id="rId416" Type="http://schemas.openxmlformats.org/officeDocument/2006/relationships/hyperlink" Target="http://172.16.9.156:9001/svn/peb_pd/&#21463;&#25511;&#21306;/&#20195;&#29702;&#21830;&#37228;&#37329;" TargetMode="External"/><Relationship Id="rId598" Type="http://schemas.openxmlformats.org/officeDocument/2006/relationships/hyperlink" Target="http://172.16.9.106:9001/svn/basd/ra/&#34394;&#25311;&#36816;&#33829;&#21830;/&#21463;&#25511;&#21306;/ras/Trunk/mysql" TargetMode="External"/><Relationship Id="rId220" Type="http://schemas.openxmlformats.org/officeDocument/2006/relationships/hyperlink" Target="http://172.16.9.106:9001/svn/AC_BPM/branches/4.0_pre" TargetMode="External"/><Relationship Id="rId458" Type="http://schemas.openxmlformats.org/officeDocument/2006/relationships/hyperlink" Target="http://172.16.9.106:9001/svn/BID_HLJMob_iBOSSv1.8.02" TargetMode="External"/><Relationship Id="rId623" Type="http://schemas.openxmlformats.org/officeDocument/2006/relationships/hyperlink" Target="http://172.16.9.106:9001/svn/basd/mrt/&#31227;&#21160;&#34892;&#19994;/&#21463;&#25511;&#21306;/mrt_2.2.2_ah" TargetMode="External"/><Relationship Id="rId665" Type="http://schemas.openxmlformats.org/officeDocument/2006/relationships/hyperlink" Target="http://172.16.9.106:9001/svn/basd/kms/&#30005;&#20449;&#34892;&#19994;/&#21457;&#24067;&#21306;/" TargetMode="External"/><Relationship Id="rId15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57" Type="http://schemas.openxmlformats.org/officeDocument/2006/relationships/hyperlink" Target="http://172.16.9.106:9001/svn/RTID/branch/anhui" TargetMode="External"/><Relationship Id="rId262" Type="http://schemas.openxmlformats.org/officeDocument/2006/relationships/hyperlink" Target="http://172.16.9.106:9001/svn/BILLING_JLMob_iNG%20v3.0.03%202015NR/&#21463;&#25511;&#21306;" TargetMode="External"/><Relationship Id="rId318" Type="http://schemas.openxmlformats.org/officeDocument/2006/relationships/hyperlink" Target="http://172.16.9.156:9001/svn/peb_pd/&#21463;&#25511;&#21306;/&#28192;&#36947;&#31649;&#29702;" TargetMode="External"/><Relationship Id="rId525" Type="http://schemas.openxmlformats.org/officeDocument/2006/relationships/hyperlink" Target="http://172.16.9.106:9001/svn/DSS_TJTelecom_iODS%20v1.0" TargetMode="External"/><Relationship Id="rId567" Type="http://schemas.openxmlformats.org/officeDocument/2006/relationships/hyperlink" Target="http://172.16.9.106:9001/svn/basd/mrt/&#30005;&#20449;&#34892;&#19994;/&#21463;&#25511;&#21306;/mrt_3.0.0_dx" TargetMode="External"/><Relationship Id="rId732" Type="http://schemas.openxmlformats.org/officeDocument/2006/relationships/hyperlink" Target="http://172.16.9.106:9001/svn/basd/kms/kms_js/" TargetMode="External"/><Relationship Id="rId99" Type="http://schemas.openxmlformats.org/officeDocument/2006/relationships/hyperlink" Target="http://172.16.9.106:9001/svn/RTID/&#28304;&#20195;&#30721;/iBoss2.5" TargetMode="External"/><Relationship Id="rId122" Type="http://schemas.openxmlformats.org/officeDocument/2006/relationships/hyperlink" Target="http://172.16.9.106:9001/svn/RTID/tag/shanxi" TargetMode="External"/><Relationship Id="rId164" Type="http://schemas.openxmlformats.org/officeDocument/2006/relationships/hyperlink" Target="http://172.16.9.156:9001/svn/MISO_ECHD/&#23433;&#24509;&#31227;&#21160;/&#33258;&#21161;&#32456;&#31471;/&#21463;&#25511;&#21306;/ah_self3.0" TargetMode="External"/><Relationship Id="rId371" Type="http://schemas.openxmlformats.org/officeDocument/2006/relationships/hyperlink" Target="http://172.16.9.156:9001/svn/peb_pd/&#21457;&#24067;&#21306;/&#28192;&#36947;&#30452;&#20379;&#24179;&#21488;" TargetMode="External"/><Relationship Id="rId774" Type="http://schemas.openxmlformats.org/officeDocument/2006/relationships/hyperlink" Target="http://172.16.9.106:9001/svn/basd/bam/&#31227;&#21160;&#34892;&#19994;/&#21463;&#25511;&#21306;" TargetMode="External"/><Relationship Id="rId427" Type="http://schemas.openxmlformats.org/officeDocument/2006/relationships/hyperlink" Target="http://172.16.9.156:9001/svn/peb_pd/&#24320;&#21457;&#21306;/&#20195;&#29702;&#21830;&#37228;&#37329;" TargetMode="External"/><Relationship Id="rId469" Type="http://schemas.openxmlformats.org/officeDocument/2006/relationships/hyperlink" Target="http://172.16.9.106:9001/svn/DSS_iCAAO/branches/&#28246;&#21335;&#32852;&#36890;" TargetMode="External"/><Relationship Id="rId634" Type="http://schemas.openxmlformats.org/officeDocument/2006/relationships/hyperlink" Target="http://172.16.9.106:9001/svn/basd/eln/&#30005;&#20449;&#34892;&#19994;/&#21463;&#25511;&#21306;/eln_v1.0.0/eln_cmcc" TargetMode="External"/><Relationship Id="rId676" Type="http://schemas.openxmlformats.org/officeDocument/2006/relationships/hyperlink" Target="http://172.16.9.106:9001/svn/basd/kms/kms_zj/&#24320;&#21457;&#21306;" TargetMode="External"/><Relationship Id="rId26" Type="http://schemas.openxmlformats.org/officeDocument/2006/relationships/hyperlink" Target="https://132.77.128.60:8443/svn/MyRepository" TargetMode="External"/><Relationship Id="rId231" Type="http://schemas.openxmlformats.org/officeDocument/2006/relationships/hyperlink" Target="http://172.16.9.106:9001/svn/ac_shanxi/E3base" TargetMode="External"/><Relationship Id="rId273" Type="http://schemas.openxmlformats.org/officeDocument/2006/relationships/hyperlink" Target="http://172.16.9.106:9001/svn/BILLING_AHUni_iBSS%20v3.0.01%202015NR/&#24320;&#21457;&#24211;" TargetMode="External"/><Relationship Id="rId329" Type="http://schemas.openxmlformats.org/officeDocument/2006/relationships/hyperlink" Target="http://172.16.9.156:9001/svn/peb_pd/&#21457;&#24067;&#21306;/&#20195;&#29702;&#21830;&#37228;&#37329;" TargetMode="External"/><Relationship Id="rId480" Type="http://schemas.openxmlformats.org/officeDocument/2006/relationships/hyperlink" Target="http://172.16.9.106:9001/svn/DSS_BI_AHUni_iBSS%20v2.0/" TargetMode="External"/><Relationship Id="rId536" Type="http://schemas.openxmlformats.org/officeDocument/2006/relationships/hyperlink" Target="http://172.16.9.106:9001/svn/DSS_ZJMob_esop4" TargetMode="External"/><Relationship Id="rId701" Type="http://schemas.openxmlformats.org/officeDocument/2006/relationships/hyperlink" Target="http://172.16.9.106:9001/svn/basd/term/&#22235;&#24029;&#31227;&#21160;&#32769;&#32456;&#31471;&#31649;&#29702;&#31995;&#32479;/" TargetMode="External"/><Relationship Id="rId68" Type="http://schemas.openxmlformats.org/officeDocument/2006/relationships/hyperlink" Target="http://172.16.9.106:9001/svn/RTID/tag/anhui" TargetMode="External"/><Relationship Id="rId133" Type="http://schemas.openxmlformats.org/officeDocument/2006/relationships/hyperlink" Target="http://172.16.9.106:9001/svn/RTID/branch/sichuan" TargetMode="External"/><Relationship Id="rId175" Type="http://schemas.openxmlformats.org/officeDocument/2006/relationships/hyperlink" Target="http://172.16.9.156:9001/svn/MISO_ECHD/&#21513;&#26519;&#30005;&#20449;/sms" TargetMode="External"/><Relationship Id="rId340" Type="http://schemas.openxmlformats.org/officeDocument/2006/relationships/hyperlink" Target="http://172.16.9.156:9001/svn/peb_pd/&#21463;&#25511;&#21306;/&#28192;&#36947;&#30452;&#20379;&#24179;&#21488;" TargetMode="External"/><Relationship Id="rId578" Type="http://schemas.openxmlformats.org/officeDocument/2006/relationships/hyperlink" Target="http://172.16.9.106:9001/svn/basd/term/&#32456;&#31471;&#31649;&#29702;&#24179;&#21488;&#32479;&#19968;&#29256;&#26412;/WEB&#24037;&#31243;&#29256;&#26412;/&#21457;&#24067;&#21306;" TargetMode="External"/><Relationship Id="rId743" Type="http://schemas.openxmlformats.org/officeDocument/2006/relationships/hyperlink" Target="http://172.16.9.106:9001/svn/basd/bam" TargetMode="External"/><Relationship Id="rId785" Type="http://schemas.openxmlformats.org/officeDocument/2006/relationships/hyperlink" Target="http://172.16.9.106:9001/svn/basd/mrt/&#31227;&#21160;&#34892;&#19994;/&#21463;&#25511;&#21306;/mrt_2.2.2_ah" TargetMode="External"/><Relationship Id="rId200" Type="http://schemas.openxmlformats.org/officeDocument/2006/relationships/hyperlink" Target="http://172.16.9.106:9001/svn/VASD_BPD_SCMob_DSSP%20for%20WMC%20v2.0/08&#21457;&#24067;" TargetMode="External"/><Relationship Id="rId382" Type="http://schemas.openxmlformats.org/officeDocument/2006/relationships/hyperlink" Target="http://172.16.9.156:9001/svn/peb_pd/&#21457;&#24067;&#21306;/&#28192;&#36947;&#32593;&#26684;&#26381;&#21153;&#24179;&#21488;" TargetMode="External"/><Relationship Id="rId438" Type="http://schemas.openxmlformats.org/officeDocument/2006/relationships/hyperlink" Target="http://172.16.9.106:9001/svn/CRM_CMI_AHMob_iCrm%20v5.5.01/4&#20195;&#30721;/&#28304;&#20195;&#30721;" TargetMode="External"/><Relationship Id="rId603" Type="http://schemas.openxmlformats.org/officeDocument/2006/relationships/hyperlink" Target="http://172.16.9.106:9001/svn/basd/dmc/&#31227;&#21160;&#34892;&#19994;/&#21463;&#25511;&#21306;/dmcs2" TargetMode="External"/><Relationship Id="rId645" Type="http://schemas.openxmlformats.org/officeDocument/2006/relationships/hyperlink" Target="http://172.16.9.106:9001/svn/basd/kms/kms_hb/" TargetMode="External"/><Relationship Id="rId687" Type="http://schemas.openxmlformats.org/officeDocument/2006/relationships/hyperlink" Target="http://172.16.9.106:9001/svn/PBOSS2.0/&#31227;&#21160;&#34892;&#19994;/&#21457;&#24067;&#21306;/" TargetMode="External"/><Relationship Id="rId242" Type="http://schemas.openxmlformats.org/officeDocument/2006/relationships/hyperlink" Target="http://172.16.9.106:9001/svn/BILLING_CQMob_iDSC(cloud%20storage)%202014NR/BILLING&#25216;&#26415;&#32452;&#20214;%20V1.0.0/&#24320;&#21457;&#21306;" TargetMode="External"/><Relationship Id="rId284" Type="http://schemas.openxmlformats.org/officeDocument/2006/relationships/hyperlink" Target="http://172.16.9.106:9001/svn/BILLING_AHMob_BOSSNB2015/&#24320;&#21457;&#24211;" TargetMode="External"/><Relationship Id="rId491" Type="http://schemas.openxmlformats.org/officeDocument/2006/relationships/hyperlink" Target="http://172.16.9.106:9001/svn/DSS_iCAAO" TargetMode="External"/><Relationship Id="rId505" Type="http://schemas.openxmlformats.org/officeDocument/2006/relationships/hyperlink" Target="http://172.16.9.106:9001/svn/BID_SCMob_iBOSSv1.8.03/" TargetMode="External"/><Relationship Id="rId712" Type="http://schemas.openxmlformats.org/officeDocument/2006/relationships/hyperlink" Target="http://172.16.9.106:9001/svn/basd/ra/ras/Trunk/" TargetMode="External"/><Relationship Id="rId37" Type="http://schemas.openxmlformats.org/officeDocument/2006/relationships/hyperlink" Target="http://172.16.9.106:9001/svn/RTID/&#28304;&#20195;&#30721;/cmmb" TargetMode="External"/><Relationship Id="rId79" Type="http://schemas.openxmlformats.org/officeDocument/2006/relationships/hyperlink" Target="http://172.16.9.106:9001/svn/RTID/branch/guangzhou" TargetMode="External"/><Relationship Id="rId102" Type="http://schemas.openxmlformats.org/officeDocument/2006/relationships/hyperlink" Target="http://172.16.9.106:9001/svn/CRM_TPD_SVN_PUB/crm_tpd_crm/branch/" TargetMode="External"/><Relationship Id="rId144" Type="http://schemas.openxmlformats.org/officeDocument/2006/relationships/hyperlink" Target="http://172.16.9.106:9001/svn/CRM_TPD_CODE_REPO/test/telling/" TargetMode="External"/><Relationship Id="rId547" Type="http://schemas.openxmlformats.org/officeDocument/2006/relationships/hyperlink" Target="http://172.16.9.106:9001/svn/basd/mrt/&#31227;&#21160;&#34892;&#19994;/&#21463;&#25511;&#21306;/mrt_2.2.2_ah" TargetMode="External"/><Relationship Id="rId589" Type="http://schemas.openxmlformats.org/officeDocument/2006/relationships/hyperlink" Target="http://172.16.9.106:9001/svn/basd/ra/&#31227;&#21160;&#34892;&#19994;/&#21457;&#24067;&#21306;/" TargetMode="External"/><Relationship Id="rId754" Type="http://schemas.openxmlformats.org/officeDocument/2006/relationships/hyperlink" Target="http://172.16.9.106:9001/svn/basd/bsm/bsm_v3.0.0/07-&#20135;&#21697;&#37096;&#32626;&#23433;&#35013;/&#26381;&#21153;&#31649;&#29702;&#34701;&#21512;&#27979;&#35797;&#29256;&#26412;&#31532;&#19977;&#29256;/" TargetMode="External"/><Relationship Id="rId796" Type="http://schemas.openxmlformats.org/officeDocument/2006/relationships/vmlDrawing" Target="../drawings/vmlDrawing1.vml"/><Relationship Id="rId90" Type="http://schemas.openxmlformats.org/officeDocument/2006/relationships/hyperlink" Target="http://172.16.9.106:9001/svn/RTID/branch/guangzhou" TargetMode="External"/><Relationship Id="rId186" Type="http://schemas.openxmlformats.org/officeDocument/2006/relationships/hyperlink" Target="http://172.16.9.106:9001/svn/MISO_SPD_SmsBHv3.0.0/&#24320;&#21457;&#24211;/05&#32534;&#30721;&#21450;&#21333;&#20803;&#27979;&#35797;/51&#28304;&#20195;&#30721;" TargetMode="External"/><Relationship Id="rId351" Type="http://schemas.openxmlformats.org/officeDocument/2006/relationships/hyperlink" Target="http://172.16.9.156:9001/svn/peb_pd/&#24320;&#21457;&#21306;/&#28192;&#36947;&#30452;&#20379;&#24179;&#21488;" TargetMode="External"/><Relationship Id="rId393" Type="http://schemas.openxmlformats.org/officeDocument/2006/relationships/hyperlink" Target="http://172.16.9.156:9001/svn/peb_pd/&#24320;&#21457;&#21306;/&#28192;&#36947;&#32593;&#26684;&#26381;&#21153;&#24179;&#21488;" TargetMode="External"/><Relationship Id="rId407" Type="http://schemas.openxmlformats.org/officeDocument/2006/relationships/hyperlink" Target="http://172.16.9.156:9001/svn/peb_pd/&#21457;&#24067;&#21306;/&#37327;&#21270;&#34218;&#37228;" TargetMode="External"/><Relationship Id="rId449" Type="http://schemas.openxmlformats.org/officeDocument/2006/relationships/hyperlink" Target="http://172.16.9.106:9001/svn/DSS_BI_AHUni_iBSS%20v2.0/" TargetMode="External"/><Relationship Id="rId614" Type="http://schemas.openxmlformats.org/officeDocument/2006/relationships/hyperlink" Target="http://172.16.9.106:9001/svn/basd/dmc/dmcs2/&#21457;&#24067;&#21306;" TargetMode="External"/><Relationship Id="rId656" Type="http://schemas.openxmlformats.org/officeDocument/2006/relationships/hyperlink" Target="http://172.16.9.106:9001/svn/basd/kms/&#30005;&#20449;&#34892;&#19994;/&#21463;&#25511;&#21306;/kms_jx" TargetMode="External"/><Relationship Id="rId211" Type="http://schemas.openxmlformats.org/officeDocument/2006/relationships/hyperlink" Target="http://172.16.9.156:9001/svn/MISO_ECHD/%E8%99%9A%E6%8B%9F%E8%90%A5%E4%B8%9A%E5%8E%85/%E7%88%B1%E6%96%BD%E5%BE%B7%E7%BD%91%E5%8E%85/VirtualNetbWeb-asd" TargetMode="External"/><Relationship Id="rId253" Type="http://schemas.openxmlformats.org/officeDocument/2006/relationships/hyperlink" Target="http://172.16.9.106:9001/svn/BILLING_AHUni_iBSS%20v3.0.01%202015NR/&#24320;&#21457;&#24211;" TargetMode="External"/><Relationship Id="rId295" Type="http://schemas.openxmlformats.org/officeDocument/2006/relationships/hyperlink" Target="http://172.16.9.106:9001/svn/BILLING_AHMob_BOSSNB2015/&#21457;&#24067;&#21306;" TargetMode="External"/><Relationship Id="rId309" Type="http://schemas.openxmlformats.org/officeDocument/2006/relationships/hyperlink" Target="http://172.16.9.106:9001/svn/BILLING_AHMob_BOSSNB2015/&#24320;&#21457;&#24211;" TargetMode="External"/><Relationship Id="rId460" Type="http://schemas.openxmlformats.org/officeDocument/2006/relationships/hyperlink" Target="http://172.16.9.106:9001/svn/BID_HLJMob_iBOSSv1.8.02" TargetMode="External"/><Relationship Id="rId516" Type="http://schemas.openxmlformats.org/officeDocument/2006/relationships/hyperlink" Target="http://172.16.9.106:9001/svn/DSS_TJTelecom_iODS%20v1.0" TargetMode="External"/><Relationship Id="rId698" Type="http://schemas.openxmlformats.org/officeDocument/2006/relationships/hyperlink" Target="http://172.16.9.106:9001/svn/basd/mrt/mrt_3.0.0/&#36164;&#28304;&#21450;&#30465;&#20869;&#32456;&#31471;/" TargetMode="External"/><Relationship Id="rId48" Type="http://schemas.openxmlformats.org/officeDocument/2006/relationships/hyperlink" Target="http://172.16.9.106:9001/svn/RTID/tag/anhui" TargetMode="External"/><Relationship Id="rId113" Type="http://schemas.openxmlformats.org/officeDocument/2006/relationships/hyperlink" Target="http://172.16.9.106:9001/svn/RTID/branch/shanxi" TargetMode="External"/><Relationship Id="rId320" Type="http://schemas.openxmlformats.org/officeDocument/2006/relationships/hyperlink" Target="http://172.16.9.156:9001/svn/peb_pd/&#24320;&#21457;&#21306;/&#37327;&#21270;&#34218;&#37228;" TargetMode="External"/><Relationship Id="rId558" Type="http://schemas.openxmlformats.org/officeDocument/2006/relationships/hyperlink" Target="http://172.16.9.106:9001/svn/basd/mrt/&#31227;&#21160;&#34892;&#19994;/&#21463;&#25511;&#21306;/mrt_3.0.1_hlj" TargetMode="External"/><Relationship Id="rId723" Type="http://schemas.openxmlformats.org/officeDocument/2006/relationships/hyperlink" Target="http://172.16.9.106:9001/svn/basd/eln/eln_v1.0.0/eln_cmcc/" TargetMode="External"/><Relationship Id="rId765" Type="http://schemas.openxmlformats.org/officeDocument/2006/relationships/hyperlink" Target="http://172.16.9.106:9001/svn/basd/bsm/provinceVersion/" TargetMode="External"/><Relationship Id="rId155" Type="http://schemas.openxmlformats.org/officeDocument/2006/relationships/hyperlink" Target="http://172.16.9.106:9001/svn/CRM_CUI_BJUni_iBSS%20v4.1%20-iCRM%20v4.1/" TargetMode="External"/><Relationship Id="rId197" Type="http://schemas.openxmlformats.org/officeDocument/2006/relationships/hyperlink" Target="http://172.16.9.106:9001/svn/iMusic" TargetMode="External"/><Relationship Id="rId362" Type="http://schemas.openxmlformats.org/officeDocument/2006/relationships/hyperlink" Target="http://172.16.9.156:9001/svn/peb_pd/&#21457;&#24067;&#21306;/&#20195;&#29702;&#21830;&#37228;&#37329;" TargetMode="External"/><Relationship Id="rId418" Type="http://schemas.openxmlformats.org/officeDocument/2006/relationships/hyperlink" Target="http://172.16.9.156:9001/svn/peb_pd/&#21457;&#24067;&#21306;/&#28192;&#36947;&#31649;&#29702;" TargetMode="External"/><Relationship Id="rId625" Type="http://schemas.openxmlformats.org/officeDocument/2006/relationships/hyperlink" Target="http://172.16.9.106:9001/svn/basd/kms/&#30005;&#20449;&#34892;&#19994;/&#21457;&#24067;&#21306;/" TargetMode="External"/><Relationship Id="rId222" Type="http://schemas.openxmlformats.org/officeDocument/2006/relationships/hyperlink" Target="http://172.16.9.106:9001/svn/AC_BPM/branches/4.0_pre" TargetMode="External"/><Relationship Id="rId264" Type="http://schemas.openxmlformats.org/officeDocument/2006/relationships/hyperlink" Target="http://172.16.9.106:9001/svn/BILLING_JLMob_iNG%20v3.0.03%202015NR/&#21463;&#25511;&#21306;" TargetMode="External"/><Relationship Id="rId471" Type="http://schemas.openxmlformats.org/officeDocument/2006/relationships/hyperlink" Target="http://172.16.9.106:9001/svn/DSS_iCAAO" TargetMode="External"/><Relationship Id="rId667" Type="http://schemas.openxmlformats.org/officeDocument/2006/relationships/hyperlink" Target="http://172.16.9.106:9001/svn/basd/eln/&#32852;&#36890;&#34892;&#19994;/&#21457;&#24067;&#21306;/" TargetMode="External"/><Relationship Id="rId17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59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124" Type="http://schemas.openxmlformats.org/officeDocument/2006/relationships/hyperlink" Target="http://172.16.9.106:9001/svn/RTID/sourcecode/icboss" TargetMode="External"/><Relationship Id="rId527" Type="http://schemas.openxmlformats.org/officeDocument/2006/relationships/hyperlink" Target="http://172.16.9.106:9001/svn/DSS_XJUni_iUREPORT%20v2.0/" TargetMode="External"/><Relationship Id="rId569" Type="http://schemas.openxmlformats.org/officeDocument/2006/relationships/hyperlink" Target="http://172.16.9.106:9001/svn/basd/term/&#23665;&#35199;&#30005;&#20449;&#32456;&#31471;&#31649;&#29702;&#24179;&#21488;/&#21457;&#24067;&#21306;" TargetMode="External"/><Relationship Id="rId734" Type="http://schemas.openxmlformats.org/officeDocument/2006/relationships/hyperlink" Target="http://172.16.9.106:9001/svn/basd/kms/kms_jl/" TargetMode="External"/><Relationship Id="rId776" Type="http://schemas.openxmlformats.org/officeDocument/2006/relationships/hyperlink" Target="http://172.16.9.106:9002/svn/basd/bam/&#31227;&#21160;&#34892;&#19994;/&#21463;&#25511;&#21306;/bam" TargetMode="External"/><Relationship Id="rId70" Type="http://schemas.openxmlformats.org/officeDocument/2006/relationships/hyperlink" Target="http://172.16.9.106:9001/svn/RTID/tag/anhui" TargetMode="External"/><Relationship Id="rId166" Type="http://schemas.openxmlformats.org/officeDocument/2006/relationships/hyperlink" Target="http://172.16.9.156:9001/svn/MISO_ECHD/&#23433;&#24509;&#31227;&#21160;/ah_weixin1.0" TargetMode="External"/><Relationship Id="rId331" Type="http://schemas.openxmlformats.org/officeDocument/2006/relationships/hyperlink" Target="http://172.16.9.156:9001/svn/peb_pd/&#21463;&#25511;&#21306;/&#28192;&#36947;&#31649;&#29702;" TargetMode="External"/><Relationship Id="rId373" Type="http://schemas.openxmlformats.org/officeDocument/2006/relationships/hyperlink" Target="http://172.16.9.156:9001/svn/peb_pd/&#21463;&#25511;&#21306;/&#20195;&#29702;&#21830;&#37228;&#37329;" TargetMode="External"/><Relationship Id="rId429" Type="http://schemas.openxmlformats.org/officeDocument/2006/relationships/hyperlink" Target="http://172.16.9.156:9001/svn/peb_pd/&#21463;&#25511;&#21306;/&#28192;&#36947;&#31649;&#29702;" TargetMode="External"/><Relationship Id="rId580" Type="http://schemas.openxmlformats.org/officeDocument/2006/relationships/hyperlink" Target="http://172.16.9.106:9001/svn/basd/ra/&#31227;&#21160;&#34892;&#19994;/&#21457;&#24067;&#21306;/" TargetMode="External"/><Relationship Id="rId636" Type="http://schemas.openxmlformats.org/officeDocument/2006/relationships/hyperlink" Target="http://172.16.9.106:9001/svn/basd/mrt/&#32852;&#36890;&#34892;&#19994;/&#21457;&#24067;&#21306;/" TargetMode="External"/><Relationship Id="rId1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233" Type="http://schemas.openxmlformats.org/officeDocument/2006/relationships/hyperlink" Target="http://172.16.9.106:9001/svn/ac_shanxi/E3base" TargetMode="External"/><Relationship Id="rId440" Type="http://schemas.openxmlformats.org/officeDocument/2006/relationships/hyperlink" Target="http://172.16.9.106:9001/svn/CRM_CMI_AHMob_iCrm%20v5.5.01/4&#20195;&#30721;/&#21457;&#24067;&#21306;" TargetMode="External"/><Relationship Id="rId678" Type="http://schemas.openxmlformats.org/officeDocument/2006/relationships/hyperlink" Target="http://172.16.9.106:9001/svn/basd/kms/&#30005;&#20449;&#34892;&#19994;/&#21457;&#24067;&#21306;/" TargetMode="External"/><Relationship Id="rId28" Type="http://schemas.openxmlformats.org/officeDocument/2006/relationships/hyperlink" Target="https://132.77.128.60:8443/svn/MyRepository" TargetMode="External"/><Relationship Id="rId275" Type="http://schemas.openxmlformats.org/officeDocument/2006/relationships/hyperlink" Target="http://172.16.9.106:9001/svn/BILLING_SXTelecom_iBSS%20v1.0.3%202015NR/&#24320;&#21457;&#24211;" TargetMode="External"/><Relationship Id="rId300" Type="http://schemas.openxmlformats.org/officeDocument/2006/relationships/hyperlink" Target="http://172.16.9.106:9001/svn/BILLING_AHMob_BOSSNB2015/&#21457;&#24067;&#21306;" TargetMode="External"/><Relationship Id="rId482" Type="http://schemas.openxmlformats.org/officeDocument/2006/relationships/hyperlink" Target="http://172.16.9.106:9001/svn/DSS_SDNetcom_iCRM%20v3.0-ICS%20v2.0/" TargetMode="External"/><Relationship Id="rId538" Type="http://schemas.openxmlformats.org/officeDocument/2006/relationships/hyperlink" Target="http://172.16.9.106:9001/svn/DSS_ZJMob_CAOO/" TargetMode="External"/><Relationship Id="rId703" Type="http://schemas.openxmlformats.org/officeDocument/2006/relationships/hyperlink" Target="http://172.16.9.106:9001/svn/basd/mrt/aisd/" TargetMode="External"/><Relationship Id="rId745" Type="http://schemas.openxmlformats.org/officeDocument/2006/relationships/hyperlink" Target="http://172.16.9.106:9001/svn/basd/bam" TargetMode="External"/><Relationship Id="rId81" Type="http://schemas.openxmlformats.org/officeDocument/2006/relationships/hyperlink" Target="http://172.16.9.106:9001/svn/RTID/&#24191;&#30005;&#26381;&#21153;&#24320;&#36890;/iSPMS1.0/3%20&#21457;&#24067;&#21306;/&#24191;&#24030;&#21457;&#24067;&#21306;" TargetMode="External"/><Relationship Id="rId135" Type="http://schemas.openxmlformats.org/officeDocument/2006/relationships/hyperlink" Target="http://172.16.9.106:9001/svn/RTID/sourcecode/icboss" TargetMode="External"/><Relationship Id="rId177" Type="http://schemas.openxmlformats.org/officeDocument/2006/relationships/hyperlink" Target="http://172.16.9.156:9001/svn/MISO_ECHD/&#21513;&#26519;&#30005;&#20449;/&#21830;&#21153;/echd-telecom-jl-business/Wap-jl" TargetMode="External"/><Relationship Id="rId342" Type="http://schemas.openxmlformats.org/officeDocument/2006/relationships/hyperlink" Target="http://172.16.9.156:9001/svn/peb_pd/&#24320;&#21457;&#21306;/&#20195;&#29702;&#21830;&#37228;&#37329;" TargetMode="External"/><Relationship Id="rId384" Type="http://schemas.openxmlformats.org/officeDocument/2006/relationships/hyperlink" Target="http://172.16.9.156:9001/svn/peb_pd/&#21457;&#24067;&#21306;/&#28192;&#36947;&#30452;&#20379;&#24179;&#21488;" TargetMode="External"/><Relationship Id="rId591" Type="http://schemas.openxmlformats.org/officeDocument/2006/relationships/hyperlink" Target="http://172.16.9.106:9001/svn/basd/ra/ywjh/&#19994;&#21153;&#31293;&#26680;/&#28304;&#30721;/&#27743;&#35199;&#32852;&#36890;/&#21457;&#24067;&#21306;" TargetMode="External"/><Relationship Id="rId605" Type="http://schemas.openxmlformats.org/officeDocument/2006/relationships/hyperlink" Target="http://172.16.9.106:9001/svn/basd/dmc/&#31227;&#21160;&#34892;&#19994;/&#21463;&#25511;&#21306;/dmcs2" TargetMode="External"/><Relationship Id="rId787" Type="http://schemas.openxmlformats.org/officeDocument/2006/relationships/hyperlink" Target="http://172.16.9.106:9002/svn/basd/eln/&#30005;&#20449;&#34892;&#19994;/&#21457;&#24067;&#21306;/" TargetMode="External"/><Relationship Id="rId202" Type="http://schemas.openxmlformats.org/officeDocument/2006/relationships/hyperlink" Target="http://172.16.9.156:9001/svn/MISO_ECHD/&#22825;&#27941;&#30005;&#20449;/&#21830;&#21153;/UI&#25913;&#29256;/echd-telecom-tj-business" TargetMode="External"/><Relationship Id="rId244" Type="http://schemas.openxmlformats.org/officeDocument/2006/relationships/hyperlink" Target="http://172.16.9.106:9001/svn/BILLING_CQMob_iDSC(cloud%20storage)%202014NR/&#32508;&#21512;&#37319;&#38598;&#39044;&#22788;&#29702;%20V9.0.0/&#21463;&#25511;&#21306;" TargetMode="External"/><Relationship Id="rId647" Type="http://schemas.openxmlformats.org/officeDocument/2006/relationships/hyperlink" Target="http://172.16.9.106:9001/svn/basd/kms/&#30005;&#20449;&#34892;&#19994;/&#21457;&#24067;&#21306;/" TargetMode="External"/><Relationship Id="rId689" Type="http://schemas.openxmlformats.org/officeDocument/2006/relationships/hyperlink" Target="http://172.16.9.106:9001/svn/basd/mrt/mrt_2.2.2_ah" TargetMode="External"/><Relationship Id="rId39" Type="http://schemas.openxmlformats.org/officeDocument/2006/relationships/hyperlink" Target="http://172.16.9.106:9001/svn/CRM_TPD_SVN_PUB/crm_tpd_vip/old_version/ah/ahtel-hold2.0_new" TargetMode="External"/><Relationship Id="rId286" Type="http://schemas.openxmlformats.org/officeDocument/2006/relationships/hyperlink" Target="http://172.16.9.106:9001/svn/BILLING_AHMob_BOSSNB2015/&#24320;&#21457;&#24211;" TargetMode="External"/><Relationship Id="rId451" Type="http://schemas.openxmlformats.org/officeDocument/2006/relationships/hyperlink" Target="http://172.16.9.106:9001/svn/DSS_BI_AHUni_iBSS%20v2.0/" TargetMode="External"/><Relationship Id="rId493" Type="http://schemas.openxmlformats.org/officeDocument/2006/relationships/hyperlink" Target="http://172.16.9.106:9001/svn/DSS_iCAAO" TargetMode="External"/><Relationship Id="rId507" Type="http://schemas.openxmlformats.org/officeDocument/2006/relationships/hyperlink" Target="http://172.16.9.106:9001/svn/BID_SCMob_iBOSSv1.8.03/" TargetMode="External"/><Relationship Id="rId549" Type="http://schemas.openxmlformats.org/officeDocument/2006/relationships/hyperlink" Target="http://172.16.9.106:9001/svn/basd/mrt/&#34394;&#25311;&#36816;&#33829;&#21830;/&#21463;&#25511;&#21306;/aisd" TargetMode="External"/><Relationship Id="rId714" Type="http://schemas.openxmlformats.org/officeDocument/2006/relationships/hyperlink" Target="http://172.16.9.106:9001/svn/basd/ra/ras/Trunk/" TargetMode="External"/><Relationship Id="rId756" Type="http://schemas.openxmlformats.org/officeDocument/2006/relationships/hyperlink" Target="http://172.16.9.106:9001/svn/basd/bsm/provinceVersion/jx_bsm/" TargetMode="External"/><Relationship Id="rId50" Type="http://schemas.openxmlformats.org/officeDocument/2006/relationships/hyperlink" Target="http://172.16.9.106:9001/svn/RTID/tag/anhui" TargetMode="External"/><Relationship Id="rId104" Type="http://schemas.openxmlformats.org/officeDocument/2006/relationships/hyperlink" Target="http://172.16.9.106:9001/svn/CRM_TPD_SVN_PUB/crm_tpd_vip/old_version/sx/" TargetMode="External"/><Relationship Id="rId146" Type="http://schemas.openxmlformats.org/officeDocument/2006/relationships/hyperlink" Target="http://172.16.9.106:9001/svn/RTID/&#33829;&#38144;&#19994;&#21153;&#36164;&#28304;&#31649;&#29702;&#31995;&#32479;/iRBMS3.0.4/2%20&#24320;&#21457;&#21306;/catv_citvc" TargetMode="External"/><Relationship Id="rId188" Type="http://schemas.openxmlformats.org/officeDocument/2006/relationships/hyperlink" Target="http://172.16.9.156:9001/svn/MISO_ECHD/&#23665;&#35199;&#31227;&#21160;/echd-chinamobile-sx/branches/echd-chinamobile-web-sx-branch" TargetMode="External"/><Relationship Id="rId311" Type="http://schemas.openxmlformats.org/officeDocument/2006/relationships/hyperlink" Target="http://172.16.9.106:9001/svn/BILLING_AHMob_BOSSNB2015/&#24320;&#21457;&#24211;" TargetMode="External"/><Relationship Id="rId353" Type="http://schemas.openxmlformats.org/officeDocument/2006/relationships/hyperlink" Target="http://172.16.9.156:9001/svn/peb_pd/&#21457;&#24067;&#21306;/&#28192;&#36947;&#30452;&#20379;&#24179;&#21488;" TargetMode="External"/><Relationship Id="rId395" Type="http://schemas.openxmlformats.org/officeDocument/2006/relationships/hyperlink" Target="http://172.16.9.156:9001/svn/peb_pd/&#21457;&#24067;&#21306;/&#28192;&#36947;&#32593;&#26684;&#26381;&#21153;&#24179;&#21488;" TargetMode="External"/><Relationship Id="rId409" Type="http://schemas.openxmlformats.org/officeDocument/2006/relationships/hyperlink" Target="http://172.16.9.156:9001/svn/peb_pd/&#21463;&#25511;&#21306;/&#28192;&#36947;&#31649;&#29702;" TargetMode="External"/><Relationship Id="rId560" Type="http://schemas.openxmlformats.org/officeDocument/2006/relationships/hyperlink" Target="http://172.16.9.106:9001/svn/basd/term/&#31227;&#21160;&#34892;&#19994;/&#21463;&#25511;&#21306;/&#40657;&#40857;&#27743;&#31227;&#21160;&#32456;&#31471;&#31649;&#29702;&#24179;&#21488;" TargetMode="External"/><Relationship Id="rId92" Type="http://schemas.openxmlformats.org/officeDocument/2006/relationships/hyperlink" Target="http://172.16.9.106:9001/svn/RTID/sourcecode/VASMC" TargetMode="External"/><Relationship Id="rId213" Type="http://schemas.openxmlformats.org/officeDocument/2006/relationships/hyperlink" Target="http://172.16.9.106:9001/svn/MISO_SPD_aisidiMNVO_ASD%20Resell%20BOSS%20v1.0" TargetMode="External"/><Relationship Id="rId420" Type="http://schemas.openxmlformats.org/officeDocument/2006/relationships/hyperlink" Target="http://172.16.9.156:9001/svn/peb_pd/&#24320;&#21457;&#21306;/&#28192;&#36947;&#32593;&#26684;&#26381;&#21153;&#24179;&#21488;" TargetMode="External"/><Relationship Id="rId616" Type="http://schemas.openxmlformats.org/officeDocument/2006/relationships/hyperlink" Target="http://172.16.9.106:9001/svn/basd/dmc/&#34394;&#25311;&#36816;&#33829;&#21830;/&#21457;&#24067;&#21306;/" TargetMode="External"/><Relationship Id="rId658" Type="http://schemas.openxmlformats.org/officeDocument/2006/relationships/hyperlink" Target="http://172.16.9.106:9001/svn/basd/kms/kms_nm/" TargetMode="External"/><Relationship Id="rId255" Type="http://schemas.openxmlformats.org/officeDocument/2006/relationships/hyperlink" Target="http://172.16.9.106:9001/svn/BILLING_AHUni_iBSS%20v3.0.01%202015NR/&#24320;&#21457;&#24211;" TargetMode="External"/><Relationship Id="rId297" Type="http://schemas.openxmlformats.org/officeDocument/2006/relationships/hyperlink" Target="http://172.16.9.106:9001/svn/BILLING_AHMob_BOSSNB2015/&#21457;&#24067;&#21306;" TargetMode="External"/><Relationship Id="rId462" Type="http://schemas.openxmlformats.org/officeDocument/2006/relationships/hyperlink" Target="http://172.16.9.106:9001/svn/BID_HLJMob_iBOSSv1.8.02" TargetMode="External"/><Relationship Id="rId518" Type="http://schemas.openxmlformats.org/officeDocument/2006/relationships/hyperlink" Target="http://172.16.9.106:9001/svn/DSS_TJTelecom_iODS%20v1.0" TargetMode="External"/><Relationship Id="rId725" Type="http://schemas.openxmlformats.org/officeDocument/2006/relationships/hyperlink" Target="http://172.16.9.106:9001/svn/basd/eln/provinceVersion/eln_bj_dianxin/" TargetMode="External"/><Relationship Id="rId115" Type="http://schemas.openxmlformats.org/officeDocument/2006/relationships/hyperlink" Target="http://172.16.9.106:9001/svn/RTID/&#28304;&#20195;&#30721;/isas1.5" TargetMode="External"/><Relationship Id="rId157" Type="http://schemas.openxmlformats.org/officeDocument/2006/relationships/hyperlink" Target="http://172.16.9.156:9001/svn/MISO_ECHD/&#23433;&#24509;&#31227;&#21160;/&#30005;&#21830;&#21270;&#25913;&#29256;/&#24037;&#31243;&#21457;&#24067;&#21306;" TargetMode="External"/><Relationship Id="rId322" Type="http://schemas.openxmlformats.org/officeDocument/2006/relationships/hyperlink" Target="http://172.16.9.156:9001/svn/peb_pd/&#21457;&#24067;&#21306;/&#37327;&#21270;&#34218;&#37228;" TargetMode="External"/><Relationship Id="rId364" Type="http://schemas.openxmlformats.org/officeDocument/2006/relationships/hyperlink" Target="http://172.16.9.156:9001/svn/peb_pd/&#21463;&#25511;&#21306;/&#37327;&#21270;&#34218;&#37228;" TargetMode="External"/><Relationship Id="rId767" Type="http://schemas.openxmlformats.org/officeDocument/2006/relationships/hyperlink" Target="http://172.16.9.106:9001/svn/basd/bsm/provinceVersion/" TargetMode="External"/><Relationship Id="rId61" Type="http://schemas.openxmlformats.org/officeDocument/2006/relationships/hyperlink" Target="http://172.16.9.106:9001/svn/RTID/branch/anhui" TargetMode="External"/><Relationship Id="rId199" Type="http://schemas.openxmlformats.org/officeDocument/2006/relationships/hyperlink" Target="http://172.16.9.106:9001/svn/VASD_BPD_SCMob_DSSP%20for%20WMC%20v2.0/04&#32534;&#30721;&#21450;&#21333;&#20803;&#27979;&#35797;" TargetMode="External"/><Relationship Id="rId571" Type="http://schemas.openxmlformats.org/officeDocument/2006/relationships/hyperlink" Target="http://172.16.9.106:9001/svn/basd/term/&#31227;&#21160;&#34892;&#19994;/&#21463;&#25511;&#21306;/&#22235;&#24029;&#31227;&#21160;&#32769;&#32456;&#31471;&#31649;&#29702;&#31995;&#32479;" TargetMode="External"/><Relationship Id="rId627" Type="http://schemas.openxmlformats.org/officeDocument/2006/relationships/hyperlink" Target="http://172.16.9.106:9001/svn/basd/kms/&#31227;&#21160;&#34892;&#19994;/&#21463;&#25511;&#21306;/kms_ah" TargetMode="External"/><Relationship Id="rId669" Type="http://schemas.openxmlformats.org/officeDocument/2006/relationships/hyperlink" Target="http://172.16.9.106:9001/svn/basd/kms/&#30005;&#20449;&#34892;&#19994;/&#21463;&#25511;&#21306;/kms_sxdx" TargetMode="External"/><Relationship Id="rId19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224" Type="http://schemas.openxmlformats.org/officeDocument/2006/relationships/hyperlink" Target="http://172.16.9.106:9001/svn/AC_BPM/branches/4.0_pre" TargetMode="External"/><Relationship Id="rId266" Type="http://schemas.openxmlformats.org/officeDocument/2006/relationships/hyperlink" Target="http://172.16.9.106:9001/svn/BILLING_JLMob_iNG%20v3.0.03%202015NR/&#21463;&#25511;&#21306;" TargetMode="External"/><Relationship Id="rId431" Type="http://schemas.openxmlformats.org/officeDocument/2006/relationships/hyperlink" Target="http://172.16.9.156:9001/svn/peb_pd/&#24320;&#21457;&#21306;/&#28192;&#36947;&#31649;&#29702;" TargetMode="External"/><Relationship Id="rId473" Type="http://schemas.openxmlformats.org/officeDocument/2006/relationships/hyperlink" Target="http://172.16.9.106:9001/svn/DSS_iCAAO" TargetMode="External"/><Relationship Id="rId529" Type="http://schemas.openxmlformats.org/officeDocument/2006/relationships/hyperlink" Target="http://172.16.9.106:9001/svn/DSS_XJUni_iUREPORT%20v2.0/" TargetMode="External"/><Relationship Id="rId680" Type="http://schemas.openxmlformats.org/officeDocument/2006/relationships/hyperlink" Target="http://172.16.9.106:9001/svn/basd/dmc/&#31227;&#21160;&#34892;&#19994;/&#21457;&#24067;&#21306;/" TargetMode="External"/><Relationship Id="rId736" Type="http://schemas.openxmlformats.org/officeDocument/2006/relationships/hyperlink" Target="http://172.16.9.106:9001/svn/basd/mrt/mrt_2.2.2_ah/" TargetMode="External"/><Relationship Id="rId30" Type="http://schemas.openxmlformats.org/officeDocument/2006/relationships/hyperlink" Target="http://172.16.9.106:9001/svn/CRM_CUI_BJUni_Mobile%20Sales/&#24320;&#21457;&#24211;" TargetMode="External"/><Relationship Id="rId126" Type="http://schemas.openxmlformats.org/officeDocument/2006/relationships/hyperlink" Target="http://172.16.9.106:9001/svn/RTID/tag/sichuan" TargetMode="External"/><Relationship Id="rId168" Type="http://schemas.openxmlformats.org/officeDocument/2006/relationships/hyperlink" Target="http://172.16.9.156:9001/svn/MISO_ECHD/&#23433;&#24509;&#31227;&#21160;/&#23433;&#24509;&#31227;&#21160;&#35302;&#23631;&#29256;&#32593;&#21381;/ProductEnvironment/ts_web1.0" TargetMode="External"/><Relationship Id="rId333" Type="http://schemas.openxmlformats.org/officeDocument/2006/relationships/hyperlink" Target="http://172.16.9.156:9001/svn/peb_pd/&#24320;&#21457;&#21306;/&#20195;&#29702;&#21830;&#37228;&#37329;" TargetMode="External"/><Relationship Id="rId540" Type="http://schemas.openxmlformats.org/officeDocument/2006/relationships/hyperlink" Target="http://172.16.9.106:9001/svn/DSS_ZJMob_CAOO/" TargetMode="External"/><Relationship Id="rId778" Type="http://schemas.openxmlformats.org/officeDocument/2006/relationships/hyperlink" Target="http://172.16.9.106:9001/svn/basd/bam" TargetMode="External"/><Relationship Id="rId72" Type="http://schemas.openxmlformats.org/officeDocument/2006/relationships/hyperlink" Target="http://172.16.9.106:9001/svn/RTID/tag/anhui" TargetMode="External"/><Relationship Id="rId375" Type="http://schemas.openxmlformats.org/officeDocument/2006/relationships/hyperlink" Target="http://172.16.9.156:9001/svn/peb_pd/&#24320;&#21457;&#21306;/&#37327;&#21270;&#34218;&#37228;" TargetMode="External"/><Relationship Id="rId582" Type="http://schemas.openxmlformats.org/officeDocument/2006/relationships/hyperlink" Target="http://172.16.9.106:9001/svn/basd/ra/&#31227;&#21160;&#34892;&#19994;/&#21463;&#25511;&#21306;/ywjh/&#36164;&#37329;&#31293;&#26680;/&#28304;&#30721;/&#40657;&#40857;&#27743;" TargetMode="External"/><Relationship Id="rId638" Type="http://schemas.openxmlformats.org/officeDocument/2006/relationships/hyperlink" Target="http://172.16.9.106:9001/svn/basd/kms/&#30005;&#20449;&#34892;&#19994;/&#21463;&#25511;&#21306;/kms_jt" TargetMode="External"/><Relationship Id="rId3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235" Type="http://schemas.openxmlformats.org/officeDocument/2006/relationships/hyperlink" Target="http://172.16.9.106:9001/svn/AC_BPM/branches/4.0_pre" TargetMode="External"/><Relationship Id="rId277" Type="http://schemas.openxmlformats.org/officeDocument/2006/relationships/hyperlink" Target="http://172.16.9.106:9001/svn/BILLING_AHMob_BOSSNB2015/&#24320;&#21457;&#24211;" TargetMode="External"/><Relationship Id="rId400" Type="http://schemas.openxmlformats.org/officeDocument/2006/relationships/hyperlink" Target="http://172.16.9.156:9001/svn/peb_pd/&#21457;&#24067;&#21306;/&#28192;&#36947;&#30452;&#20379;&#24179;&#21488;" TargetMode="External"/><Relationship Id="rId442" Type="http://schemas.openxmlformats.org/officeDocument/2006/relationships/hyperlink" Target="http://172.16.9.106:9001/svn/CRM_ST_Mob_iCMS/04&#32534;&#30721;&#21450;&#21333;&#20803;&#27979;&#35797;/46&#28304;&#20195;&#30721;/&#21463;&#25511;&#21306;" TargetMode="External"/><Relationship Id="rId484" Type="http://schemas.openxmlformats.org/officeDocument/2006/relationships/hyperlink" Target="http://172.16.9.106:9001/svn/DSS_SDNetcom_iCRM%20v3.0-ICS%20v2.0/" TargetMode="External"/><Relationship Id="rId705" Type="http://schemas.openxmlformats.org/officeDocument/2006/relationships/hyperlink" Target="http://172.16.9.106:9001/svn/basd/mrt/aisd/" TargetMode="External"/><Relationship Id="rId137" Type="http://schemas.openxmlformats.org/officeDocument/2006/relationships/hyperlink" Target="http://172.16.9.106:9001/svn/RTID/tag/sichuan" TargetMode="External"/><Relationship Id="rId302" Type="http://schemas.openxmlformats.org/officeDocument/2006/relationships/hyperlink" Target="http://172.16.9.106:9001/svn/BILLING_AHMob_BOSSNB2015/&#21457;&#24067;&#21306;" TargetMode="External"/><Relationship Id="rId344" Type="http://schemas.openxmlformats.org/officeDocument/2006/relationships/hyperlink" Target="http://172.16.9.156:9001/svn/peb_pd/&#21457;&#24067;&#21306;/&#20195;&#29702;&#21830;&#37228;&#37329;" TargetMode="External"/><Relationship Id="rId691" Type="http://schemas.openxmlformats.org/officeDocument/2006/relationships/hyperlink" Target="http://172.16.9.106:9001/svn/basd/mrt/wt_bj/" TargetMode="External"/><Relationship Id="rId747" Type="http://schemas.openxmlformats.org/officeDocument/2006/relationships/hyperlink" Target="http://172.16.9.106:9001/svn/basd/bsm/bsm_v3.0.0/07-&#20135;&#21697;&#37096;&#32626;&#23433;&#35013;/&#26381;&#21153;&#31649;&#29702;&#34701;&#21512;&#27979;&#35797;&#29256;&#26412;&#31532;&#19977;&#29256;/" TargetMode="External"/><Relationship Id="rId789" Type="http://schemas.openxmlformats.org/officeDocument/2006/relationships/hyperlink" Target="http://172.16.9.106:9002/svn/basd/mrt/&#31227;&#21160;&#34892;&#19994;/&#21457;&#24067;&#21306;/" TargetMode="External"/><Relationship Id="rId41" Type="http://schemas.openxmlformats.org/officeDocument/2006/relationships/hyperlink" Target="http://172.16.9.106:9001/svn/RTID/branch/anhui" TargetMode="External"/><Relationship Id="rId83" Type="http://schemas.openxmlformats.org/officeDocument/2006/relationships/hyperlink" Target="http://172.16.9.106:9001/svn/RTID/tag/guangzhou" TargetMode="External"/><Relationship Id="rId179" Type="http://schemas.openxmlformats.org/officeDocument/2006/relationships/hyperlink" Target="http://172.16.9.156:9001/svn/MISO_ECHD/&#21513;&#26519;&#30005;&#20449;/&#29983;&#20135;/echd-telecom-jl-business/Web-jl" TargetMode="External"/><Relationship Id="rId386" Type="http://schemas.openxmlformats.org/officeDocument/2006/relationships/hyperlink" Target="http://172.16.9.156:9001/svn/peb_pd/&#24320;&#21457;&#21306;/&#28192;&#36947;&#30452;&#20379;&#24179;&#21488;" TargetMode="External"/><Relationship Id="rId551" Type="http://schemas.openxmlformats.org/officeDocument/2006/relationships/hyperlink" Target="http://172.16.9.106:9001/svn/basd/mrt/&#34394;&#25311;&#36816;&#33829;&#21830;/&#21463;&#25511;&#21306;/aisd" TargetMode="External"/><Relationship Id="rId593" Type="http://schemas.openxmlformats.org/officeDocument/2006/relationships/hyperlink" Target="http://172.16.9.106:9001/svn/basd/ra/&#31227;&#21160;&#34892;&#19994;/&#21457;&#24067;&#21306;/" TargetMode="External"/><Relationship Id="rId607" Type="http://schemas.openxmlformats.org/officeDocument/2006/relationships/hyperlink" Target="http://172.16.9.106:9001/svn/basd/dmc&#30005;&#20449;&#34892;&#19994;/&#21463;&#25511;&#21306;/dmcs2" TargetMode="External"/><Relationship Id="rId649" Type="http://schemas.openxmlformats.org/officeDocument/2006/relationships/hyperlink" Target="http://172.16.9.106:9001/svn/basd/eln/&#31227;&#21160;&#34892;&#19994;/&#21457;&#24067;&#21306;/" TargetMode="External"/><Relationship Id="rId190" Type="http://schemas.openxmlformats.org/officeDocument/2006/relationships/hyperlink" Target="http://172.16.9.156:9001/svn/MISO_ECHD/&#21508;&#23567;&#32452;&#25991;&#26723;/&#35774;&#35745;&#32452;/infrastructure/workspace-code/gray-released-econsole" TargetMode="External"/><Relationship Id="rId204" Type="http://schemas.openxmlformats.org/officeDocument/2006/relationships/hyperlink" Target="http://172.16.9.156:9001/svn/MISO_ECHD/&#22825;&#27941;&#30005;&#20449;/&#29983;&#20135;/UI&#25913;&#29256;/echd-telecom-tj-business" TargetMode="External"/><Relationship Id="rId246" Type="http://schemas.openxmlformats.org/officeDocument/2006/relationships/hyperlink" Target="http://172.16.9.106:9001/svn/BILLING_GDUni_PSS/&#24320;&#21457;&#24211;" TargetMode="External"/><Relationship Id="rId288" Type="http://schemas.openxmlformats.org/officeDocument/2006/relationships/hyperlink" Target="http://172.16.9.106:9001/svn/BILLING_AHMob_BOSSNB2015/&#24320;&#21457;&#24211;" TargetMode="External"/><Relationship Id="rId411" Type="http://schemas.openxmlformats.org/officeDocument/2006/relationships/hyperlink" Target="http://172.16.9.156:9001/svn/peb_pd/&#21457;&#24067;&#21306;/&#28192;&#36947;&#31649;&#29702;" TargetMode="External"/><Relationship Id="rId453" Type="http://schemas.openxmlformats.org/officeDocument/2006/relationships/hyperlink" Target="http://172.16.9.106:9001/svn/DSS_BI_AHUni_iBSS%20v2.0/" TargetMode="External"/><Relationship Id="rId509" Type="http://schemas.openxmlformats.org/officeDocument/2006/relationships/hyperlink" Target="http://172.16.9.106:9001/svn/BID_SCMob_iBOSSv1.8.03/" TargetMode="External"/><Relationship Id="rId660" Type="http://schemas.openxmlformats.org/officeDocument/2006/relationships/hyperlink" Target="http://172.16.9.106:9001/svn/basd/kms/&#30005;&#20449;&#34892;&#19994;/&#21457;&#24067;&#21306;/" TargetMode="External"/><Relationship Id="rId106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313" Type="http://schemas.openxmlformats.org/officeDocument/2006/relationships/hyperlink" Target="http://172.16.9.106:9001/svn/BILLING_AHMob_BOSSNB2015/&#21457;&#24067;&#21306;" TargetMode="External"/><Relationship Id="rId495" Type="http://schemas.openxmlformats.org/officeDocument/2006/relationships/hyperlink" Target="http://172.16.9.106:9001/svn/BID_SXMob_iBOSSv1.8.01/" TargetMode="External"/><Relationship Id="rId716" Type="http://schemas.openxmlformats.org/officeDocument/2006/relationships/hyperlink" Target="http://172.16.9.106:9001/svn/basd/ra/ywjh/&#36164;&#37329;&#31293;&#26680;/&#28304;&#30721;/&#21513;&#26519;&#31227;&#21160;/" TargetMode="External"/><Relationship Id="rId758" Type="http://schemas.openxmlformats.org/officeDocument/2006/relationships/hyperlink" Target="http://172.16.9.106:9001/svn/basd/cmdb/cmdb_source/cmdb_1.0.7/" TargetMode="External"/><Relationship Id="rId10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52" Type="http://schemas.openxmlformats.org/officeDocument/2006/relationships/hyperlink" Target="http://172.16.9.106:9001/svn/RTID/branch/anhui" TargetMode="External"/><Relationship Id="rId94" Type="http://schemas.openxmlformats.org/officeDocument/2006/relationships/hyperlink" Target="http://172.16.9.106:9001/svn/RTID/tag/guangzhou" TargetMode="External"/><Relationship Id="rId148" Type="http://schemas.openxmlformats.org/officeDocument/2006/relationships/hyperlink" Target="http://172.16.9.106:9001/svn/RTID/&#28304;&#20195;&#30721;/isas1.5" TargetMode="External"/><Relationship Id="rId355" Type="http://schemas.openxmlformats.org/officeDocument/2006/relationships/hyperlink" Target="http://172.16.9.156:9001/svn/peb_pd/&#21463;&#25511;&#21306;/&#23458;&#25143;&#31471;&#24179;&#21488;" TargetMode="External"/><Relationship Id="rId397" Type="http://schemas.openxmlformats.org/officeDocument/2006/relationships/hyperlink" Target="http://172.16.9.156:9001/svn/peb_pd/&#21457;&#24067;&#21306;/&#28192;&#36947;&#31649;&#29702;" TargetMode="External"/><Relationship Id="rId520" Type="http://schemas.openxmlformats.org/officeDocument/2006/relationships/hyperlink" Target="http://172.16.9.106:9001/svn/DSS_TJTelecom_iODS%20v1.0" TargetMode="External"/><Relationship Id="rId562" Type="http://schemas.openxmlformats.org/officeDocument/2006/relationships/hyperlink" Target="http://172.16.9.106:9001/svn/basd/mrt/aisd/&#21457;&#24067;&#21306;" TargetMode="External"/><Relationship Id="rId618" Type="http://schemas.openxmlformats.org/officeDocument/2006/relationships/hyperlink" Target="http://172.16.9.106:9001/svn/basd/dmc/dmcs2/&#21457;&#24067;&#21306;" TargetMode="External"/><Relationship Id="rId215" Type="http://schemas.openxmlformats.org/officeDocument/2006/relationships/hyperlink" Target="http://172.16.9.156:9001/svn/eshop/&#34394;&#25311;&#36816;&#33829;&#21830;/&#22825;&#38899;/&#28304;&#20195;&#30721;/maven" TargetMode="External"/><Relationship Id="rId257" Type="http://schemas.openxmlformats.org/officeDocument/2006/relationships/hyperlink" Target="http://172.16.9.106:9001/svn/billing_ocs/1%20&#24320;&#21457;&#21306;/OCS3.0" TargetMode="External"/><Relationship Id="rId422" Type="http://schemas.openxmlformats.org/officeDocument/2006/relationships/hyperlink" Target="http://172.16.9.156:9001/svn/peb_pd/&#21457;&#24067;&#21306;/&#28192;&#36947;&#32593;&#26684;&#26381;&#21153;&#24179;&#21488;" TargetMode="External"/><Relationship Id="rId464" Type="http://schemas.openxmlformats.org/officeDocument/2006/relationships/hyperlink" Target="http://172.16.9.106:9001/svn/DSS_WHMob_CMOP%20v1.0/" TargetMode="External"/><Relationship Id="rId299" Type="http://schemas.openxmlformats.org/officeDocument/2006/relationships/hyperlink" Target="http://172.16.9.106:9001/svn/BILLING_AHMob_BOSSNB2015/&#21457;&#24067;&#21306;" TargetMode="External"/><Relationship Id="rId727" Type="http://schemas.openxmlformats.org/officeDocument/2006/relationships/hyperlink" Target="http://172.16.9.106:9001/svn/basd/kms/kms_jt/" TargetMode="External"/><Relationship Id="rId63" Type="http://schemas.openxmlformats.org/officeDocument/2006/relationships/hyperlink" Target="http://172.16.9.106:9001/svn/RTID/branch/anhui" TargetMode="External"/><Relationship Id="rId159" Type="http://schemas.openxmlformats.org/officeDocument/2006/relationships/hyperlink" Target="http://172.16.9.156:9001/svn/MISO_ECHD/&#23433;&#24509;&#31227;&#21160;/&#33258;&#21161;&#32456;&#31471;/&#24320;&#21457;&#21306;/ah_self3.0" TargetMode="External"/><Relationship Id="rId366" Type="http://schemas.openxmlformats.org/officeDocument/2006/relationships/hyperlink" Target="http://172.16.9.156:9001/svn/peb_pd/&#24320;&#21457;&#21306;/&#28192;&#36947;&#32593;&#26684;&#26381;&#21153;&#24179;&#21488;" TargetMode="External"/><Relationship Id="rId573" Type="http://schemas.openxmlformats.org/officeDocument/2006/relationships/hyperlink" Target="http://172.16.9.106:9001/svn/basd/mrt/&#31227;&#21160;&#34892;&#19994;/&#21463;&#25511;&#21306;/mrt_3.1.0/NG5.7&#22235;&#24029;&#31227;&#21160;web&#20195;&#30721;" TargetMode="External"/><Relationship Id="rId780" Type="http://schemas.openxmlformats.org/officeDocument/2006/relationships/hyperlink" Target="http://172.16.9.106:9001/svn/basd/bsm/&#31227;&#21160;&#34892;&#19994;/&#21463;&#25511;&#21306;/provinceVersion/" TargetMode="External"/><Relationship Id="rId226" Type="http://schemas.openxmlformats.org/officeDocument/2006/relationships/hyperlink" Target="http://172.16.9.106:9001/svn/AC_BPM/branches/4.0_pre" TargetMode="External"/><Relationship Id="rId433" Type="http://schemas.openxmlformats.org/officeDocument/2006/relationships/hyperlink" Target="http://172.16.9.156:9001/svn/peb_pd/&#24320;&#21457;&#21306;/&#20195;&#29702;&#21830;&#37228;&#37329;" TargetMode="External"/><Relationship Id="rId640" Type="http://schemas.openxmlformats.org/officeDocument/2006/relationships/hyperlink" Target="http://172.16.9.106:9001/svn/basd/kms/&#31227;&#21160;&#34892;&#19994;/&#21463;&#25511;&#21306;/kms_gxyd" TargetMode="External"/><Relationship Id="rId738" Type="http://schemas.openxmlformats.org/officeDocument/2006/relationships/hyperlink" Target="http://172.16.9.106:9001/svn/basd/bam/" TargetMode="External"/><Relationship Id="rId74" Type="http://schemas.openxmlformats.org/officeDocument/2006/relationships/hyperlink" Target="http://172.16.9.106:9001/svn/RTID/branch/guangzhou" TargetMode="External"/><Relationship Id="rId377" Type="http://schemas.openxmlformats.org/officeDocument/2006/relationships/hyperlink" Target="http://172.16.9.156:9001/svn/peb_pd/&#21457;&#24067;&#21306;/&#37327;&#21270;&#34218;&#37228;" TargetMode="External"/><Relationship Id="rId500" Type="http://schemas.openxmlformats.org/officeDocument/2006/relationships/hyperlink" Target="http://172.16.9.106:9001/svn/BID_SXMob_iBOSSv1.8.01/" TargetMode="External"/><Relationship Id="rId584" Type="http://schemas.openxmlformats.org/officeDocument/2006/relationships/hyperlink" Target="http://172.16.9.106:9001/svn/basd/ra/&#31227;&#21160;&#34892;&#19994;/&#21463;&#25511;&#21306;/ras/Trunk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172.16.9.106:9001/svn/RTID/tag/shanxi" TargetMode="External"/><Relationship Id="rId299" Type="http://schemas.openxmlformats.org/officeDocument/2006/relationships/hyperlink" Target="http://172.16.9.156:9001/svn/peb_pd/&#21457;&#24067;&#21306;/&#28192;&#36947;&#31649;&#29702;" TargetMode="External"/><Relationship Id="rId21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63" Type="http://schemas.openxmlformats.org/officeDocument/2006/relationships/hyperlink" Target="http://172.16.9.106:9001/svn/RTID/branch/anhui" TargetMode="External"/><Relationship Id="rId159" Type="http://schemas.openxmlformats.org/officeDocument/2006/relationships/hyperlink" Target="http://172.16.9.156:9001/svn/MISO_ECHD/&#23433;&#24509;&#31227;&#21160;/&#33258;&#21161;&#32456;&#31471;/&#24320;&#21457;&#21306;/ah_self3.0" TargetMode="External"/><Relationship Id="rId324" Type="http://schemas.openxmlformats.org/officeDocument/2006/relationships/hyperlink" Target="http://172.16.9.156:9001/svn/peb_pd/&#21463;&#25511;&#21306;/&#28192;&#36947;&#30452;&#20379;&#24179;&#21488;" TargetMode="External"/><Relationship Id="rId366" Type="http://schemas.openxmlformats.org/officeDocument/2006/relationships/hyperlink" Target="http://172.16.9.106:9001/svn/BILLING_SXTelecom_iBSS%20v1.0.3%202015NR/&#24320;&#21457;&#24211;" TargetMode="External"/><Relationship Id="rId170" Type="http://schemas.openxmlformats.org/officeDocument/2006/relationships/hyperlink" Target="http://172.16.9.156:9001/svn/MISO_ECHD/&#23433;&#24509;&#31227;&#21160;/gray-released" TargetMode="External"/><Relationship Id="rId226" Type="http://schemas.openxmlformats.org/officeDocument/2006/relationships/hyperlink" Target="http://172.16.9.156:9001/svn/peb_pd/&#24320;&#21457;&#21306;/&#28192;&#36947;&#31649;&#29702;" TargetMode="External"/><Relationship Id="rId268" Type="http://schemas.openxmlformats.org/officeDocument/2006/relationships/hyperlink" Target="http://172.16.9.156:9001/svn/peb_pd/&#21463;&#25511;&#21306;/&#28192;&#36947;&#31649;&#29702;" TargetMode="External"/><Relationship Id="rId32" Type="http://schemas.openxmlformats.org/officeDocument/2006/relationships/hyperlink" Target="http://172.16.9.106:9001/svn/crmcui/DevelopCodeNew" TargetMode="External"/><Relationship Id="rId74" Type="http://schemas.openxmlformats.org/officeDocument/2006/relationships/hyperlink" Target="http://172.16.9.106:9001/svn/RTID/branch/guangzhou" TargetMode="External"/><Relationship Id="rId128" Type="http://schemas.openxmlformats.org/officeDocument/2006/relationships/hyperlink" Target="http://172.16.9.106:9001/svn/RTID/tag/sichuan" TargetMode="External"/><Relationship Id="rId335" Type="http://schemas.openxmlformats.org/officeDocument/2006/relationships/hyperlink" Target="http://172.16.9.106:9001/svn/ac_shanxi/E3base" TargetMode="External"/><Relationship Id="rId377" Type="http://schemas.openxmlformats.org/officeDocument/2006/relationships/hyperlink" Target="http://172.16.9.106:9001/svn/BILLING_JLMob_iNG%20v3.0.03%202015NR/&#21463;&#25511;&#21306;" TargetMode="External"/><Relationship Id="rId5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181" Type="http://schemas.openxmlformats.org/officeDocument/2006/relationships/hyperlink" Target="http://172.16.9.156:9001/svn/MISO_ECHD/&#23665;&#35199;&#30005;&#20449;/wap/sxtcwap2.0new" TargetMode="External"/><Relationship Id="rId237" Type="http://schemas.openxmlformats.org/officeDocument/2006/relationships/hyperlink" Target="http://172.16.9.156:9001/svn/peb_pd/&#21463;&#25511;&#21306;/&#20195;&#29702;&#21830;&#37228;&#37329;" TargetMode="External"/><Relationship Id="rId402" Type="http://schemas.openxmlformats.org/officeDocument/2006/relationships/hyperlink" Target="http://172.16.9.106:9001/svn/BILLING_AHMob_BOSSNB2015/&#21457;&#24067;&#21306;" TargetMode="External"/><Relationship Id="rId279" Type="http://schemas.openxmlformats.org/officeDocument/2006/relationships/hyperlink" Target="http://172.16.9.156:9001/svn/peb_pd/&#21457;&#24067;&#21306;/&#28192;&#36947;&#31649;&#29702;" TargetMode="External"/><Relationship Id="rId43" Type="http://schemas.openxmlformats.org/officeDocument/2006/relationships/hyperlink" Target="http://172.16.9.106:9001/svn/RTID/&#24191;&#30005;&#26381;&#21153;&#24320;&#36890;/iSPMS1.0/3%20&#21457;&#24067;&#21306;/&#24191;&#24030;&#21457;&#24067;&#21306;" TargetMode="External"/><Relationship Id="rId139" Type="http://schemas.openxmlformats.org/officeDocument/2006/relationships/hyperlink" Target="http://172.16.9.106:9001/svn/RTID/tag/sichuan" TargetMode="External"/><Relationship Id="rId290" Type="http://schemas.openxmlformats.org/officeDocument/2006/relationships/hyperlink" Target="http://172.16.9.156:9001/svn/peb_pd/&#24320;&#21457;&#21306;/&#37327;&#21270;&#34218;&#37228;" TargetMode="External"/><Relationship Id="rId304" Type="http://schemas.openxmlformats.org/officeDocument/2006/relationships/hyperlink" Target="http://172.16.9.156:9001/svn/peb_pd/&#21463;&#25511;&#21306;/&#28192;&#36947;&#31649;&#29702;" TargetMode="External"/><Relationship Id="rId346" Type="http://schemas.openxmlformats.org/officeDocument/2006/relationships/hyperlink" Target="http://172.16.9.106:9001/svn/BILLING_CQMob_iDSC(cloud%20storage)%202014NR/BILLING&#25216;&#26415;&#32452;&#20214;%20V1.0.0/&#21457;&#24067;&#21306;" TargetMode="External"/><Relationship Id="rId388" Type="http://schemas.openxmlformats.org/officeDocument/2006/relationships/hyperlink" Target="http://172.16.9.106:9001/svn/BILLING_AHMob_BOSSNB2015/&#24320;&#21457;&#24211;" TargetMode="External"/><Relationship Id="rId85" Type="http://schemas.openxmlformats.org/officeDocument/2006/relationships/hyperlink" Target="http://172.16.9.106:9001/svn/RTID/branch/guangzhou" TargetMode="External"/><Relationship Id="rId150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171" Type="http://schemas.openxmlformats.org/officeDocument/2006/relationships/hyperlink" Target="http://172.16.9.106:9001/MISO_ECHD/&#21508;&#23567;&#32452;&#25991;&#26723;/&#36816;&#32500;&#37096;/&#36816;&#32500;&#24037;&#20855;/&#21106;&#25509;&amp;&#25925;&#38556;&#31867;/&#21271;&#20140;&#30005;&#20449;/rsync" TargetMode="External"/><Relationship Id="rId192" Type="http://schemas.openxmlformats.org/officeDocument/2006/relationships/hyperlink" Target="http://172.16.9.156:9001/svn/MISO_ECHD/&#23665;&#35199;&#31227;&#21160;/&#38598;&#22242;&#32593;&#21381;/sx_group6.0" TargetMode="External"/><Relationship Id="rId206" Type="http://schemas.openxmlformats.org/officeDocument/2006/relationships/hyperlink" Target="http://172.16.9.156:9001/svn/MISO_ECHD/&#22825;&#27941;&#30005;&#20449;/&#21830;&#21153;/UI&#25913;&#29256;/echd-telecom-tj-business" TargetMode="External"/><Relationship Id="rId227" Type="http://schemas.openxmlformats.org/officeDocument/2006/relationships/hyperlink" Target="http://172.16.9.156:9001/svn/peb_pd/&#21463;&#25511;&#21306;/&#28192;&#36947;&#31649;&#29702;" TargetMode="External"/><Relationship Id="rId413" Type="http://schemas.openxmlformats.org/officeDocument/2006/relationships/hyperlink" Target="http://172.16.9.106:9001/svn/BILLING_AHMob_BOSSNB2015/&#24320;&#21457;&#24211;" TargetMode="External"/><Relationship Id="rId248" Type="http://schemas.openxmlformats.org/officeDocument/2006/relationships/hyperlink" Target="http://172.16.9.156:9001/svn/peb_pd/&#21457;&#24067;&#21306;/&#28192;&#36947;&#31649;&#29702;" TargetMode="External"/><Relationship Id="rId269" Type="http://schemas.openxmlformats.org/officeDocument/2006/relationships/hyperlink" Target="http://172.16.9.156:9001/svn/peb_pd/&#21457;&#24067;&#21306;/&#28192;&#36947;&#31649;&#29702;" TargetMode="External"/><Relationship Id="rId12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33" Type="http://schemas.openxmlformats.org/officeDocument/2006/relationships/hyperlink" Target="http://172.16.9.106:9001/svn/crmcui/Baseline" TargetMode="External"/><Relationship Id="rId108" Type="http://schemas.openxmlformats.org/officeDocument/2006/relationships/hyperlink" Target="http://172.16.9.106:9001/svn/RTID/branch/shanxi" TargetMode="External"/><Relationship Id="rId129" Type="http://schemas.openxmlformats.org/officeDocument/2006/relationships/hyperlink" Target="http://172.16.9.106:9001/svn/RTID/&#28304;&#20195;&#30721;/isas1.5" TargetMode="External"/><Relationship Id="rId280" Type="http://schemas.openxmlformats.org/officeDocument/2006/relationships/hyperlink" Target="http://172.16.9.156:9001/svn/peb_pd/&#24320;&#21457;&#21306;/&#28192;&#36947;&#32593;&#26684;&#26381;&#21153;&#24179;&#21488;" TargetMode="External"/><Relationship Id="rId315" Type="http://schemas.openxmlformats.org/officeDocument/2006/relationships/hyperlink" Target="http://172.16.9.156:9001/svn/peb_pd/&#21457;&#24067;&#21306;/&#20195;&#29702;&#21830;&#37228;&#37329;" TargetMode="External"/><Relationship Id="rId336" Type="http://schemas.openxmlformats.org/officeDocument/2006/relationships/hyperlink" Target="http://172.16.9.106:9001/svn/AC_BPM/branches/4.0_pre" TargetMode="External"/><Relationship Id="rId357" Type="http://schemas.openxmlformats.org/officeDocument/2006/relationships/hyperlink" Target="http://172.16.9.106:9001/svn/BILLING_TYKGMNVO_Resell%20BOSS%20v1.0/&#21457;&#24067;&#24211;" TargetMode="External"/><Relationship Id="rId54" Type="http://schemas.openxmlformats.org/officeDocument/2006/relationships/hyperlink" Target="http://172.16.9.106:9001/svn/RTID/branch/anhui" TargetMode="External"/><Relationship Id="rId75" Type="http://schemas.openxmlformats.org/officeDocument/2006/relationships/hyperlink" Target="http://172.16.9.106:9001/svn/RTID/tag/guangzhou" TargetMode="External"/><Relationship Id="rId96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140" Type="http://schemas.openxmlformats.org/officeDocument/2006/relationships/hyperlink" Target="http://172.16.9.106:9001/svn/CRM_TPD_CODE_REPO/tag/asd" TargetMode="External"/><Relationship Id="rId161" Type="http://schemas.openxmlformats.org/officeDocument/2006/relationships/hyperlink" Target="http://172.16.9.156:9001/svn/MISO_ECHD/&#23433;&#24509;&#31227;&#21160;/&#38598;&#22242;&#32593;&#21381;/ah_group4.0" TargetMode="External"/><Relationship Id="rId182" Type="http://schemas.openxmlformats.org/officeDocument/2006/relationships/hyperlink" Target="http://172.16.9.156:9001/svn/MISO_ECHD/&#23665;&#35199;&#30005;&#20449;/wap/sxtcwap2.0new" TargetMode="External"/><Relationship Id="rId217" Type="http://schemas.openxmlformats.org/officeDocument/2006/relationships/hyperlink" Target="http://172.16.9.156:9001/svn/MISO_ECHD/%E8%99%9A%E6%8B%9F%E8%90%A5%E4%B8%9A%E5%8E%85/%E5%A4%A9%E9%9F%B3%E7%BD%91%E5%8E%85/VirtualNetbWeb-telling" TargetMode="External"/><Relationship Id="rId378" Type="http://schemas.openxmlformats.org/officeDocument/2006/relationships/hyperlink" Target="http://172.16.9.106:9001/svn/BILLING_JLMob_iNG%20v3.0.03%202015NR/&#24320;&#21457;&#21306;" TargetMode="External"/><Relationship Id="rId399" Type="http://schemas.openxmlformats.org/officeDocument/2006/relationships/hyperlink" Target="http://172.16.9.106:9001/svn/BILLING_AHMob_BOSSNB2015/&#21457;&#24067;&#21306;" TargetMode="External"/><Relationship Id="rId403" Type="http://schemas.openxmlformats.org/officeDocument/2006/relationships/hyperlink" Target="http://172.16.9.106:9001/svn/BILLING_AHMob_BOSSNB2015/&#21457;&#24067;&#21306;" TargetMode="External"/><Relationship Id="rId6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238" Type="http://schemas.openxmlformats.org/officeDocument/2006/relationships/hyperlink" Target="http://172.16.9.156:9001/svn/peb_pd/&#21457;&#24067;&#21306;/&#20195;&#29702;&#21830;&#37228;&#37329;" TargetMode="External"/><Relationship Id="rId259" Type="http://schemas.openxmlformats.org/officeDocument/2006/relationships/hyperlink" Target="http://172.16.9.156:9001/svn/peb_pd/&#21463;&#25511;&#21306;/&#28192;&#36947;&#30452;&#20379;&#24179;&#21488;" TargetMode="External"/><Relationship Id="rId424" Type="http://schemas.openxmlformats.org/officeDocument/2006/relationships/hyperlink" Target="http://172.16.9.156:9001/svn/CRM_CMI_CRMPRODUCT_DEVELOPMENT/CRM_CMI_CRMPRODUCT_DEVELOPMENT/4%E4%BB%A3%E7%A0%81/%E6%BA%90%E4%BB%A3%E7%A0%81/" TargetMode="External"/><Relationship Id="rId23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119" Type="http://schemas.openxmlformats.org/officeDocument/2006/relationships/hyperlink" Target="http://172.16.9.106:9001/svn/RTID/branch/shanxi" TargetMode="External"/><Relationship Id="rId270" Type="http://schemas.openxmlformats.org/officeDocument/2006/relationships/hyperlink" Target="http://172.16.9.156:9001/svn/peb_pd/&#21463;&#25511;&#21306;/&#28192;&#36947;&#32593;&#26684;&#26381;&#21153;&#24179;&#21488;" TargetMode="External"/><Relationship Id="rId291" Type="http://schemas.openxmlformats.org/officeDocument/2006/relationships/hyperlink" Target="http://172.16.9.156:9001/svn/peb_pd/&#21463;&#25511;&#21306;/&#37327;&#21270;&#34218;&#37228;" TargetMode="External"/><Relationship Id="rId305" Type="http://schemas.openxmlformats.org/officeDocument/2006/relationships/hyperlink" Target="http://172.16.9.156:9001/svn/peb_pd/&#21457;&#24067;&#21306;/&#28192;&#36947;&#31649;&#29702;" TargetMode="External"/><Relationship Id="rId326" Type="http://schemas.openxmlformats.org/officeDocument/2006/relationships/hyperlink" Target="http://172.16.9.106:9001/svn/AC_BPM/branches/4.0_pre" TargetMode="External"/><Relationship Id="rId347" Type="http://schemas.openxmlformats.org/officeDocument/2006/relationships/hyperlink" Target="http://172.16.9.106:9001/svn/BILLING_CQMob_iDSC(cloud%20storage)%202014NR/BILLING&#25216;&#26415;&#32452;&#20214;%20V1.0.0/&#21463;&#25511;&#21306;" TargetMode="External"/><Relationship Id="rId44" Type="http://schemas.openxmlformats.org/officeDocument/2006/relationships/hyperlink" Target="http://172.16.9.106:9001/svn/RTID/branch/anhui" TargetMode="External"/><Relationship Id="rId65" Type="http://schemas.openxmlformats.org/officeDocument/2006/relationships/hyperlink" Target="http://172.16.9.106:9001/svn/RTID/sourcecode/icboss" TargetMode="External"/><Relationship Id="rId86" Type="http://schemas.openxmlformats.org/officeDocument/2006/relationships/hyperlink" Target="http://172.16.9.106:9001/svn/RTID/tag/guangzhou" TargetMode="External"/><Relationship Id="rId130" Type="http://schemas.openxmlformats.org/officeDocument/2006/relationships/hyperlink" Target="http://172.16.9.106:9001/svn/RTID/&#28304;&#20195;&#30721;/iwlan1.0" TargetMode="External"/><Relationship Id="rId151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368" Type="http://schemas.openxmlformats.org/officeDocument/2006/relationships/hyperlink" Target="http://172.16.9.106:9001/svn/BILLING_JLMob_iNG%20v3.0.03%202015NR/&#21463;&#25511;&#21306;" TargetMode="External"/><Relationship Id="rId389" Type="http://schemas.openxmlformats.org/officeDocument/2006/relationships/hyperlink" Target="http://172.16.9.106:9001/svn/BILLING_AHMob_BOSSNB2015/&#24320;&#21457;&#24211;" TargetMode="External"/><Relationship Id="rId172" Type="http://schemas.openxmlformats.org/officeDocument/2006/relationships/hyperlink" Target="http://172.16.9.156:9001/svn/eshop/&#21271;&#20140;&#30005;&#20449;/mavenCenter" TargetMode="External"/><Relationship Id="rId193" Type="http://schemas.openxmlformats.org/officeDocument/2006/relationships/hyperlink" Target="http://172.16.9.156:9001/svn/MISO_ECHD/&#23665;&#35199;&#31227;&#21160;/&#38598;&#22242;&#32593;&#21381;/&#21457;&#24067;&#21306;/sx_group6.0" TargetMode="External"/><Relationship Id="rId207" Type="http://schemas.openxmlformats.org/officeDocument/2006/relationships/hyperlink" Target="http://172.16.9.156:9001/svn/MISO_ECHD/&#22825;&#27941;&#30005;&#20449;/&#29983;&#20135;/UI&#25913;&#29256;/echd-telecom-tj-business" TargetMode="External"/><Relationship Id="rId228" Type="http://schemas.openxmlformats.org/officeDocument/2006/relationships/hyperlink" Target="http://172.16.9.156:9001/svn/peb_pd/&#21457;&#24067;&#21306;/&#28192;&#36947;&#31649;&#29702;" TargetMode="External"/><Relationship Id="rId249" Type="http://schemas.openxmlformats.org/officeDocument/2006/relationships/hyperlink" Target="http://172.16.9.156:9001/svn/peb_pd/&#24320;&#21457;&#21306;/&#20195;&#29702;&#21830;&#37228;&#37329;" TargetMode="External"/><Relationship Id="rId414" Type="http://schemas.openxmlformats.org/officeDocument/2006/relationships/hyperlink" Target="http://172.16.9.106:9001/svn/BILLING_AHMob_BOSSNB2015/&#21457;&#24067;&#21306;" TargetMode="External"/><Relationship Id="rId13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109" Type="http://schemas.openxmlformats.org/officeDocument/2006/relationships/hyperlink" Target="http://172.16.9.106:9001/svn/RTID/tag/shanxi" TargetMode="External"/><Relationship Id="rId260" Type="http://schemas.openxmlformats.org/officeDocument/2006/relationships/hyperlink" Target="http://172.16.9.156:9001/svn/peb_pd/&#21457;&#24067;&#21306;/&#28192;&#36947;&#30452;&#20379;&#24179;&#21488;" TargetMode="External"/><Relationship Id="rId281" Type="http://schemas.openxmlformats.org/officeDocument/2006/relationships/hyperlink" Target="http://172.16.9.156:9001/svn/peb_pd/&#21463;&#25511;&#21306;/&#28192;&#36947;&#32593;&#26684;&#26381;&#21153;&#24179;&#21488;" TargetMode="External"/><Relationship Id="rId316" Type="http://schemas.openxmlformats.org/officeDocument/2006/relationships/hyperlink" Target="http://172.16.9.156:9001/svn/peb_pd/&#24320;&#21457;&#21306;/&#20195;&#29702;&#21830;&#37228;&#37329;" TargetMode="External"/><Relationship Id="rId337" Type="http://schemas.openxmlformats.org/officeDocument/2006/relationships/hyperlink" Target="http://172.16.9.106:9001/svn/ac_shanxi/E3base" TargetMode="External"/><Relationship Id="rId34" Type="http://schemas.openxmlformats.org/officeDocument/2006/relationships/hyperlink" Target="http://203.95.109.36:8888/svn/CUJKS/8.0%20&#21457;&#24067;&#21306;/8.1%20&#38144;&#21806;&#31649;&#29702;&#32452;/&#39044;&#25552;&#20132;/&#25512;&#24191;&#29256;" TargetMode="External"/><Relationship Id="rId55" Type="http://schemas.openxmlformats.org/officeDocument/2006/relationships/hyperlink" Target="http://172.16.9.106:9001/svn/RTID/tag/anhui" TargetMode="External"/><Relationship Id="rId76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97" Type="http://schemas.openxmlformats.org/officeDocument/2006/relationships/hyperlink" Target="http://172.16.9.106:9001/svn/RTID/dev_src/iBoss2.5" TargetMode="External"/><Relationship Id="rId120" Type="http://schemas.openxmlformats.org/officeDocument/2006/relationships/hyperlink" Target="http://172.16.9.106:9001/svn/RTID/tag/shanxi" TargetMode="External"/><Relationship Id="rId141" Type="http://schemas.openxmlformats.org/officeDocument/2006/relationships/hyperlink" Target="http://172.16.9.106:9001/svn/CRM_TPD_CODE_REPO/test/asd/" TargetMode="External"/><Relationship Id="rId358" Type="http://schemas.openxmlformats.org/officeDocument/2006/relationships/hyperlink" Target="http://172.16.9.106:9001/svn/BILLING_AHUni_iBSS%20v3.0.01%202015NR/&#24320;&#21457;&#24211;" TargetMode="External"/><Relationship Id="rId379" Type="http://schemas.openxmlformats.org/officeDocument/2006/relationships/hyperlink" Target="http://172.16.9.106:9001/svn/BILLING_AHUni_iBSS%20v3.0.01%202015NR/&#24320;&#21457;&#24211;" TargetMode="External"/><Relationship Id="rId7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162" Type="http://schemas.openxmlformats.org/officeDocument/2006/relationships/hyperlink" Target="http://172.16.9.156:9001/svn/MISO_ECHD/&#23433;&#24509;&#31227;&#21160;/ahwap4" TargetMode="External"/><Relationship Id="rId183" Type="http://schemas.openxmlformats.org/officeDocument/2006/relationships/hyperlink" Target="http://172.16.9.156:9001/svn/MISO_ECHD/&#23665;&#35199;&#30005;&#20449;/sms/sxtc2.0new" TargetMode="External"/><Relationship Id="rId218" Type="http://schemas.openxmlformats.org/officeDocument/2006/relationships/hyperlink" Target="http://172.16.9.156:9001/svn/MISO_ECHD/%E8%99%9A%E6%8B%9F%E8%90%A5%E4%B8%9A%E5%8E%85/%E5%A4%A9%E9%9F%B3%E7%BD%91%E5%8E%85/VirtualNetbWeb-telling" TargetMode="External"/><Relationship Id="rId239" Type="http://schemas.openxmlformats.org/officeDocument/2006/relationships/hyperlink" Target="http://172.16.9.156:9001/svn/peb_pd/&#24320;&#21457;&#21306;/&#28192;&#36947;&#31649;&#29702;" TargetMode="External"/><Relationship Id="rId390" Type="http://schemas.openxmlformats.org/officeDocument/2006/relationships/hyperlink" Target="http://172.16.9.106:9001/svn/BILLING_AHMob_BOSSNB2015/&#24320;&#21457;&#24211;" TargetMode="External"/><Relationship Id="rId404" Type="http://schemas.openxmlformats.org/officeDocument/2006/relationships/hyperlink" Target="http://172.16.9.106:9001/svn/BILLING_AHMob_BOSSNB2015/&#21457;&#24067;&#21306;" TargetMode="External"/><Relationship Id="rId425" Type="http://schemas.openxmlformats.org/officeDocument/2006/relationships/hyperlink" Target="http://172.16.9.156:9001/svn/CRM_CMI_CRMPRODUCT_DEVELOPMENT/CRM_CMI_CRMPRODUCT_DEVELOPMENT/4%E4%BB%A3%E7%A0%81/%E6%BA%90%E4%BB%A3%E7%A0%81/" TargetMode="External"/><Relationship Id="rId250" Type="http://schemas.openxmlformats.org/officeDocument/2006/relationships/hyperlink" Target="http://172.16.9.156:9001/svn/peb_pd/&#21463;&#25511;&#21306;/&#20195;&#29702;&#21830;&#37228;&#37329;" TargetMode="External"/><Relationship Id="rId271" Type="http://schemas.openxmlformats.org/officeDocument/2006/relationships/hyperlink" Target="http://172.16.9.156:9001/svn/peb_pd/&#21457;&#24067;&#21306;/&#28192;&#36947;&#32593;&#26684;&#26381;&#21153;&#24179;&#21488;" TargetMode="External"/><Relationship Id="rId292" Type="http://schemas.openxmlformats.org/officeDocument/2006/relationships/hyperlink" Target="http://172.16.9.156:9001/svn/peb_pd/&#21457;&#24067;&#21306;/&#37327;&#21270;&#34218;&#37228;" TargetMode="External"/><Relationship Id="rId306" Type="http://schemas.openxmlformats.org/officeDocument/2006/relationships/hyperlink" Target="http://172.16.9.156:9001/svn/peb_pd/&#21463;&#25511;&#21306;/&#20195;&#29702;&#21830;&#37228;&#37329;" TargetMode="External"/><Relationship Id="rId24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45" Type="http://schemas.openxmlformats.org/officeDocument/2006/relationships/hyperlink" Target="http://172.16.9.106:9001/svn/RTID/tag/anhui" TargetMode="External"/><Relationship Id="rId66" Type="http://schemas.openxmlformats.org/officeDocument/2006/relationships/hyperlink" Target="http://172.16.9.106:9001/svn/RTID/&#28304;&#20195;&#30721;/isas1.5" TargetMode="External"/><Relationship Id="rId87" Type="http://schemas.openxmlformats.org/officeDocument/2006/relationships/hyperlink" Target="http://172.16.9.106:9001/svn/RTID/sourcecode/icboss" TargetMode="External"/><Relationship Id="rId110" Type="http://schemas.openxmlformats.org/officeDocument/2006/relationships/hyperlink" Target="http://172.16.9.106:9001/svn/RTID/branch/shanxi" TargetMode="External"/><Relationship Id="rId131" Type="http://schemas.openxmlformats.org/officeDocument/2006/relationships/hyperlink" Target="http://172.16.9.106:9001/svn/RTID/branch/sichuan" TargetMode="External"/><Relationship Id="rId327" Type="http://schemas.openxmlformats.org/officeDocument/2006/relationships/hyperlink" Target="http://172.16.9.106:9001/svn/ac_shanxi/E3base" TargetMode="External"/><Relationship Id="rId348" Type="http://schemas.openxmlformats.org/officeDocument/2006/relationships/hyperlink" Target="http://172.16.9.106:9001/svn/BILLING_CQMob_iDSC(cloud%20storage)%202014NR/BILLING&#25216;&#26415;&#32452;&#20214;%20V1.0.0/&#24320;&#21457;&#21306;" TargetMode="External"/><Relationship Id="rId369" Type="http://schemas.openxmlformats.org/officeDocument/2006/relationships/hyperlink" Target="http://172.16.9.106:9001/svn/BILLING_JLMob_iNG%20v3.0.03%202015NR/&#21463;&#25511;&#21306;" TargetMode="External"/><Relationship Id="rId152" Type="http://schemas.openxmlformats.org/officeDocument/2006/relationships/hyperlink" Target="http://172.16.9.106:9001/svn/CRM_TPD_SVN_PUB/crm_tpd_vip/old_version/tj/tpd_vip" TargetMode="External"/><Relationship Id="rId173" Type="http://schemas.openxmlformats.org/officeDocument/2006/relationships/hyperlink" Target="http://172.16.9.106:9001/svn/MISO_SPD_SmsBH%20v2.0.1/04&#32534;&#30721;&#21450;&#21333;&#20803;&#27979;&#35797;/4&#20195;&#30721;/&#28304;&#20195;&#30721;" TargetMode="External"/><Relationship Id="rId194" Type="http://schemas.openxmlformats.org/officeDocument/2006/relationships/hyperlink" Target="http://172.16.9.106:9001/svn/MISO_SPD_VSOP%20v2.1" TargetMode="External"/><Relationship Id="rId208" Type="http://schemas.openxmlformats.org/officeDocument/2006/relationships/hyperlink" Target="http://172.16.9.156:9001/svn/eshop/&#34394;&#25311;&#36816;&#33829;&#21830;/&#29233;&#26045;&#24503;/&#28304;&#20195;&#30721;/maven" TargetMode="External"/><Relationship Id="rId229" Type="http://schemas.openxmlformats.org/officeDocument/2006/relationships/hyperlink" Target="http://172.16.9.156:9001/svn/peb_pd/&#24320;&#21457;&#21306;/&#20195;&#29702;&#21830;WEB&#38376;&#25143;" TargetMode="External"/><Relationship Id="rId380" Type="http://schemas.openxmlformats.org/officeDocument/2006/relationships/hyperlink" Target="http://172.16.9.106:9001/svn/BILLING_JLMob_iNG%20v3.0.03%202015NR/&#21463;&#25511;&#21306;" TargetMode="External"/><Relationship Id="rId415" Type="http://schemas.openxmlformats.org/officeDocument/2006/relationships/hyperlink" Target="http://172.16.9.106:9001/svn/BILLING_AHMob_BOSSNB2015/&#24320;&#21457;&#24211;" TargetMode="External"/><Relationship Id="rId240" Type="http://schemas.openxmlformats.org/officeDocument/2006/relationships/hyperlink" Target="http://172.16.9.156:9001/svn/peb_pd/&#21463;&#25511;&#21306;/&#28192;&#36947;&#31649;&#29702;" TargetMode="External"/><Relationship Id="rId261" Type="http://schemas.openxmlformats.org/officeDocument/2006/relationships/hyperlink" Target="http://172.16.9.156:9001/svn/peb_pd/&#24320;&#21457;&#21306;/&#20195;&#29702;&#21830;&#37228;&#37329;" TargetMode="External"/><Relationship Id="rId14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35" Type="http://schemas.openxmlformats.org/officeDocument/2006/relationships/hyperlink" Target="http://172.16.9.106:9001/svn/CTND_SDNetcom_iCRM-Consult%20v1.0/04&#32534;&#30721;&#21450;&#21333;&#20803;&#27979;&#35797;/4&#20195;&#30721;/&#28304;&#20195;&#30721;" TargetMode="External"/><Relationship Id="rId56" Type="http://schemas.openxmlformats.org/officeDocument/2006/relationships/hyperlink" Target="http://172.16.9.106:9001/svn/RTID/&#24191;&#30005;&#26381;&#21153;&#24320;&#36890;/iSPMS1.0/3%20&#21457;&#24067;&#21306;/&#24191;&#24030;&#21457;&#24067;&#21306;" TargetMode="External"/><Relationship Id="rId77" Type="http://schemas.openxmlformats.org/officeDocument/2006/relationships/hyperlink" Target="http://172.16.9.106:9001/svn/RTID/branch/guangzhou" TargetMode="External"/><Relationship Id="rId100" Type="http://schemas.openxmlformats.org/officeDocument/2006/relationships/hyperlink" Target="qq://txfile/" TargetMode="External"/><Relationship Id="rId282" Type="http://schemas.openxmlformats.org/officeDocument/2006/relationships/hyperlink" Target="http://172.16.9.156:9001/svn/peb_pd/&#21457;&#24067;&#21306;/&#28192;&#36947;&#32593;&#26684;&#26381;&#21153;&#24179;&#21488;" TargetMode="External"/><Relationship Id="rId317" Type="http://schemas.openxmlformats.org/officeDocument/2006/relationships/hyperlink" Target="http://172.16.9.156:9001/svn/peb_pd/&#24320;&#21457;&#21306;/&#37327;&#21270;&#34218;&#37228;" TargetMode="External"/><Relationship Id="rId338" Type="http://schemas.openxmlformats.org/officeDocument/2006/relationships/hyperlink" Target="http://172.16.9.106:9001/svn/AC_BPM/branches/4.0_pre" TargetMode="External"/><Relationship Id="rId359" Type="http://schemas.openxmlformats.org/officeDocument/2006/relationships/hyperlink" Target="http://172.16.9.106:9001/svn/BILLING_AHUni_iBSS%20v3.0.01%202015NR/&#24320;&#21457;&#24211;" TargetMode="External"/><Relationship Id="rId8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98" Type="http://schemas.openxmlformats.org/officeDocument/2006/relationships/hyperlink" Target="http://172.16.9.106:9001/svn/RTID/&#28304;&#20195;&#30721;/iwlan1.0" TargetMode="External"/><Relationship Id="rId121" Type="http://schemas.openxmlformats.org/officeDocument/2006/relationships/hyperlink" Target="http://172.16.9.106:9001/svn/RTID/branch/shanxi" TargetMode="External"/><Relationship Id="rId142" Type="http://schemas.openxmlformats.org/officeDocument/2006/relationships/hyperlink" Target="http://172.16.9.106:9001/svn/CRM_TPD_CODE_REPO/develop" TargetMode="External"/><Relationship Id="rId163" Type="http://schemas.openxmlformats.org/officeDocument/2006/relationships/hyperlink" Target="http://172.16.9.156:9001/svn/MISO_ECHD/&#23433;&#24509;&#31227;&#21160;/ahwap4" TargetMode="External"/><Relationship Id="rId184" Type="http://schemas.openxmlformats.org/officeDocument/2006/relationships/hyperlink" Target="http://172.16.9.156:9001/svn/MISO_ECHD/&#23665;&#35199;&#30005;&#20449;/&#21830;&#21153;/echd-telecom-sx-business/Web-sx" TargetMode="External"/><Relationship Id="rId219" Type="http://schemas.openxmlformats.org/officeDocument/2006/relationships/hyperlink" Target="http://172.16.9.106:9001/svn/MISO_SPD_VSOP%20v2.1" TargetMode="External"/><Relationship Id="rId370" Type="http://schemas.openxmlformats.org/officeDocument/2006/relationships/hyperlink" Target="http://172.16.9.106:9001/svn/BILLING_JLMob_iNG%20v3.0.03%202015NR/&#21463;&#25511;&#21306;" TargetMode="External"/><Relationship Id="rId391" Type="http://schemas.openxmlformats.org/officeDocument/2006/relationships/hyperlink" Target="http://172.16.9.106:9001/svn/BILLING_AHMob_BOSSNB2015/&#24320;&#21457;&#24211;" TargetMode="External"/><Relationship Id="rId405" Type="http://schemas.openxmlformats.org/officeDocument/2006/relationships/hyperlink" Target="http://172.16.9.106:9001/svn/BILLING_AHMob_BOSSNB2015/&#21457;&#24067;&#21306;" TargetMode="External"/><Relationship Id="rId426" Type="http://schemas.openxmlformats.org/officeDocument/2006/relationships/hyperlink" Target="http://172.16.9.156:9001/svn/CRM_CMI_CRMPRODUCT_DEVELOPMENT/CRM_CMI_CRMPRODUCT_DEVELOPMENT/4%E4%BB%A3%E7%A0%81/%E6%BA%90%E4%BB%A3%E7%A0%81/" TargetMode="External"/><Relationship Id="rId230" Type="http://schemas.openxmlformats.org/officeDocument/2006/relationships/hyperlink" Target="http://172.16.9.156:9001/svn/peb_pd/&#24320;&#21457;&#21306;/&#20195;&#29702;&#21830;&#37228;&#37329;" TargetMode="External"/><Relationship Id="rId251" Type="http://schemas.openxmlformats.org/officeDocument/2006/relationships/hyperlink" Target="http://172.16.9.156:9001/svn/peb_pd/&#21457;&#24067;&#21306;/&#20195;&#29702;&#21830;&#37228;&#37329;" TargetMode="External"/><Relationship Id="rId25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46" Type="http://schemas.openxmlformats.org/officeDocument/2006/relationships/hyperlink" Target="http://172.16.9.106:9001/svn/RTID/&#28304;&#20195;&#30721;/isas1.0" TargetMode="External"/><Relationship Id="rId67" Type="http://schemas.openxmlformats.org/officeDocument/2006/relationships/hyperlink" Target="http://172.16.9.106:9001/svn/RTID/branch/anhui" TargetMode="External"/><Relationship Id="rId272" Type="http://schemas.openxmlformats.org/officeDocument/2006/relationships/hyperlink" Target="http://172.16.9.156:9001/svn/peb_pd/&#21463;&#25511;&#21306;/&#28192;&#36947;&#30452;&#20379;&#24179;&#21488;" TargetMode="External"/><Relationship Id="rId293" Type="http://schemas.openxmlformats.org/officeDocument/2006/relationships/hyperlink" Target="http://172.16.9.156:9001/svn/peb_pd/&#24320;&#21457;&#21306;/&#28192;&#36947;&#31649;&#29702;" TargetMode="External"/><Relationship Id="rId307" Type="http://schemas.openxmlformats.org/officeDocument/2006/relationships/hyperlink" Target="http://172.16.9.156:9001/svn/peb_pd/&#21457;&#24067;&#21306;/&#20195;&#29702;&#21830;&#37228;&#37329;" TargetMode="External"/><Relationship Id="rId328" Type="http://schemas.openxmlformats.org/officeDocument/2006/relationships/hyperlink" Target="http://172.16.9.106:9001/svn/AC_BPM/branches/4.0_pre" TargetMode="External"/><Relationship Id="rId349" Type="http://schemas.openxmlformats.org/officeDocument/2006/relationships/hyperlink" Target="http://172.16.9.106:9001/svn/BILLING_CQMob_iDSC(cloud%20storage)%202014NR/&#32508;&#21512;&#37319;&#38598;&#39044;&#22788;&#29702;%20V9.0.0/&#21457;&#24067;&#21306;" TargetMode="External"/><Relationship Id="rId88" Type="http://schemas.openxmlformats.org/officeDocument/2006/relationships/hyperlink" Target="http://172.16.9.106:9001/svn/RTID/branch/guangzhou" TargetMode="External"/><Relationship Id="rId111" Type="http://schemas.openxmlformats.org/officeDocument/2006/relationships/hyperlink" Target="http://172.16.9.106:9001/svn/RTID/tag/shanxi" TargetMode="External"/><Relationship Id="rId132" Type="http://schemas.openxmlformats.org/officeDocument/2006/relationships/hyperlink" Target="http://172.16.9.106:9001/svn/RTID/tag/sichuan" TargetMode="External"/><Relationship Id="rId153" Type="http://schemas.openxmlformats.org/officeDocument/2006/relationships/hyperlink" Target="http://172.16.9.106:9001/svn/CRM_TPD_SVN_PUB/crm_tpd_cmp/trunk/CTCMP" TargetMode="External"/><Relationship Id="rId174" Type="http://schemas.openxmlformats.org/officeDocument/2006/relationships/hyperlink" Target="http://172.16.9.106:9001/svn/HLJ_EShop/&#40657;&#40857;&#27743;&#31227;&#21160;" TargetMode="External"/><Relationship Id="rId195" Type="http://schemas.openxmlformats.org/officeDocument/2006/relationships/hyperlink" Target="http://172.16.9.106:9001/svn/MISO_SPD_VSOP%20v2.1" TargetMode="External"/><Relationship Id="rId209" Type="http://schemas.openxmlformats.org/officeDocument/2006/relationships/hyperlink" Target="http://172.16.9.156:9001/svn/MISO_ECHD/%E8%99%9A%E6%8B%9F%E8%90%A5%E4%B8%9A%E5%8E%85/%E7%88%B1%E6%96%BD%E5%BE%B7%E7%BD%91%E5%8E%85/VirtualNetbWeb-asd" TargetMode="External"/><Relationship Id="rId360" Type="http://schemas.openxmlformats.org/officeDocument/2006/relationships/hyperlink" Target="http://172.16.9.106:9001/svn/BILLING_AHUni_iBSS%20v3.0.01%202015NR/&#24320;&#21457;&#24211;" TargetMode="External"/><Relationship Id="rId381" Type="http://schemas.openxmlformats.org/officeDocument/2006/relationships/hyperlink" Target="http://172.16.9.106:9001/svn/BILLING_SXTelecom_iBSS%20v1.0.3%202015NR/&#24320;&#21457;&#24211;" TargetMode="External"/><Relationship Id="rId416" Type="http://schemas.openxmlformats.org/officeDocument/2006/relationships/hyperlink" Target="http://172.16.9.106:9001/svn/BILLING_AHMob_BOSSNB2015/&#21457;&#24067;&#21306;" TargetMode="External"/><Relationship Id="rId220" Type="http://schemas.openxmlformats.org/officeDocument/2006/relationships/hyperlink" Target="http://172.16.9.156:9001/svn/peb_pd/&#24320;&#21457;&#21306;/&#28192;&#36947;&#31649;&#29702;" TargetMode="External"/><Relationship Id="rId241" Type="http://schemas.openxmlformats.org/officeDocument/2006/relationships/hyperlink" Target="http://172.16.9.156:9001/svn/peb_pd/&#21457;&#24067;&#21306;/&#28192;&#36947;&#31649;&#29702;" TargetMode="External"/><Relationship Id="rId15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36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57" Type="http://schemas.openxmlformats.org/officeDocument/2006/relationships/hyperlink" Target="http://172.16.9.106:9001/svn/RTID/branch/anhui" TargetMode="External"/><Relationship Id="rId262" Type="http://schemas.openxmlformats.org/officeDocument/2006/relationships/hyperlink" Target="http://172.16.9.156:9001/svn/peb_pd/&#21463;&#25511;&#21306;/&#20195;&#29702;&#21830;&#37228;&#37329;" TargetMode="External"/><Relationship Id="rId283" Type="http://schemas.openxmlformats.org/officeDocument/2006/relationships/hyperlink" Target="http://172.16.9.156:9001/svn/peb_pd/&#21463;&#25511;&#21306;/&#28192;&#36947;&#31649;&#29702;" TargetMode="External"/><Relationship Id="rId318" Type="http://schemas.openxmlformats.org/officeDocument/2006/relationships/hyperlink" Target="http://172.16.9.156:9001/svn/peb_pd/&#21463;&#25511;&#21306;/&#37327;&#21270;&#34218;&#37228;" TargetMode="External"/><Relationship Id="rId339" Type="http://schemas.openxmlformats.org/officeDocument/2006/relationships/hyperlink" Target="http://172.16.9.106:9001/svn/ac_shanxi/E3base" TargetMode="External"/><Relationship Id="rId78" Type="http://schemas.openxmlformats.org/officeDocument/2006/relationships/hyperlink" Target="http://172.16.9.106:9001/svn/RTID/tag/guangzhou" TargetMode="External"/><Relationship Id="rId99" Type="http://schemas.openxmlformats.org/officeDocument/2006/relationships/hyperlink" Target="http://172.16.9.106:9001/svn/RTID/&#28304;&#20195;&#30721;/iBoss2.5" TargetMode="External"/><Relationship Id="rId101" Type="http://schemas.openxmlformats.org/officeDocument/2006/relationships/hyperlink" Target="http://172.16.9.106:9001/svn/CRM_TPD_CODE_REPO/develop" TargetMode="External"/><Relationship Id="rId122" Type="http://schemas.openxmlformats.org/officeDocument/2006/relationships/hyperlink" Target="http://172.16.9.106:9001/svn/RTID/tag/shanxi" TargetMode="External"/><Relationship Id="rId143" Type="http://schemas.openxmlformats.org/officeDocument/2006/relationships/hyperlink" Target="http://172.16.9.106:9001/svn/CRM_TPD_CODE_REPO/develop" TargetMode="External"/><Relationship Id="rId164" Type="http://schemas.openxmlformats.org/officeDocument/2006/relationships/hyperlink" Target="http://172.16.9.156:9001/svn/MISO_ECHD/&#23433;&#24509;&#31227;&#21160;/&#33258;&#21161;&#32456;&#31471;/&#21463;&#25511;&#21306;/ah_self3.0" TargetMode="External"/><Relationship Id="rId185" Type="http://schemas.openxmlformats.org/officeDocument/2006/relationships/hyperlink" Target="http://172.16.9.156:9001/svn/MISO_ECHD/&#23665;&#35199;&#30005;&#20449;/&#21830;&#21153;/&#21457;&#24067;&#21306;/echd-telecom-sx-business/Web-sx" TargetMode="External"/><Relationship Id="rId350" Type="http://schemas.openxmlformats.org/officeDocument/2006/relationships/hyperlink" Target="http://172.16.9.106:9001/svn/BILLING_CQMob_iDSC(cloud%20storage)%202014NR/&#32508;&#21512;&#37319;&#38598;&#39044;&#22788;&#29702;%20V9.0.0/&#21463;&#25511;&#21306;" TargetMode="External"/><Relationship Id="rId371" Type="http://schemas.openxmlformats.org/officeDocument/2006/relationships/hyperlink" Target="http://172.16.9.106:9001/svn/BILLING_JLMob_iNG%20v3.0.03%202015NR/&#21463;&#25511;&#21306;" TargetMode="External"/><Relationship Id="rId406" Type="http://schemas.openxmlformats.org/officeDocument/2006/relationships/hyperlink" Target="http://172.16.9.106:9001/svn/BILLING_AHMob_BOSSNB2015/&#21457;&#24067;&#21306;" TargetMode="External"/><Relationship Id="rId9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210" Type="http://schemas.openxmlformats.org/officeDocument/2006/relationships/hyperlink" Target="http://172.16.9.156:9001/svn/MISO_ECHD/%E8%99%9A%E6%8B%9F%E8%90%A5%E4%B8%9A%E5%8E%85/%E7%88%B1%E6%96%BD%E5%BE%B7%E7%BD%91%E5%8E%85/VirtualNetbWeb-asd" TargetMode="External"/><Relationship Id="rId392" Type="http://schemas.openxmlformats.org/officeDocument/2006/relationships/hyperlink" Target="http://172.16.9.106:9001/svn/BILLING_AHMob_BOSSNB2015/&#24320;&#21457;&#24211;" TargetMode="External"/><Relationship Id="rId427" Type="http://schemas.openxmlformats.org/officeDocument/2006/relationships/hyperlink" Target="http://172.16.9.156:9001/svn/CRM_CMI_CRMPRODUCT_DEVELOPMENT/CRM_CMI_CRMPRODUCT_DEVELOPMENT/4%E4%BB%A3%E7%A0%81/%E6%BA%90%E4%BB%A3%E7%A0%81/" TargetMode="External"/><Relationship Id="rId26" Type="http://schemas.openxmlformats.org/officeDocument/2006/relationships/hyperlink" Target="https://132.77.128.60:8443/svn/MyRepository" TargetMode="External"/><Relationship Id="rId231" Type="http://schemas.openxmlformats.org/officeDocument/2006/relationships/hyperlink" Target="http://172.16.9.156:9001/svn/peb_pd/&#21463;&#25511;&#21306;/&#20195;&#29702;&#21830;&#37228;&#37329;" TargetMode="External"/><Relationship Id="rId252" Type="http://schemas.openxmlformats.org/officeDocument/2006/relationships/hyperlink" Target="http://172.16.9.156:9001/svn/peb_pd/&#24320;&#21457;&#21306;/&#37327;&#21270;&#34218;&#37228;" TargetMode="External"/><Relationship Id="rId273" Type="http://schemas.openxmlformats.org/officeDocument/2006/relationships/hyperlink" Target="http://172.16.9.156:9001/svn/peb_pd/&#21457;&#24067;&#21306;/&#28192;&#36947;&#30452;&#20379;&#24179;&#21488;" TargetMode="External"/><Relationship Id="rId294" Type="http://schemas.openxmlformats.org/officeDocument/2006/relationships/hyperlink" Target="http://172.16.9.156:9001/svn/peb_pd/&#21463;&#25511;&#21306;/&#28192;&#36947;&#31649;&#29702;" TargetMode="External"/><Relationship Id="rId308" Type="http://schemas.openxmlformats.org/officeDocument/2006/relationships/hyperlink" Target="http://172.16.9.156:9001/svn/peb_pd/&#21463;&#25511;&#21306;/&#28192;&#36947;&#31649;&#29702;" TargetMode="External"/><Relationship Id="rId329" Type="http://schemas.openxmlformats.org/officeDocument/2006/relationships/hyperlink" Target="http://172.16.9.106:9001/svn/AC_BPM/branches/4.0_pre" TargetMode="External"/><Relationship Id="rId47" Type="http://schemas.openxmlformats.org/officeDocument/2006/relationships/hyperlink" Target="http://172.16.9.106:9001/svn/RTID/branch/anhui" TargetMode="External"/><Relationship Id="rId68" Type="http://schemas.openxmlformats.org/officeDocument/2006/relationships/hyperlink" Target="http://172.16.9.106:9001/svn/RTID/tag/anhui" TargetMode="External"/><Relationship Id="rId89" Type="http://schemas.openxmlformats.org/officeDocument/2006/relationships/hyperlink" Target="http://172.16.9.106:9001/svn/RTID/tag/guangzhou" TargetMode="External"/><Relationship Id="rId112" Type="http://schemas.openxmlformats.org/officeDocument/2006/relationships/hyperlink" Target="http://172.16.9.106:9001/svn/RTID/&#24191;&#30005;&#26381;&#21153;&#24320;&#36890;/iSPMS1.0/3%20&#21457;&#24067;&#21306;/&#24191;&#24030;&#21457;&#24067;&#21306;" TargetMode="External"/><Relationship Id="rId133" Type="http://schemas.openxmlformats.org/officeDocument/2006/relationships/hyperlink" Target="http://172.16.9.106:9001/svn/RTID/branch/sichuan" TargetMode="External"/><Relationship Id="rId154" Type="http://schemas.openxmlformats.org/officeDocument/2006/relationships/hyperlink" Target="http://172.16.9.106:9001/svn/CRM_TPD_SVN_PUB/crm_tpd_vip/old_version/tj/tpd_vip" TargetMode="External"/><Relationship Id="rId175" Type="http://schemas.openxmlformats.org/officeDocument/2006/relationships/hyperlink" Target="http://172.16.9.156:9001/svn/MISO_ECHD/&#21513;&#26519;&#30005;&#20449;/sms" TargetMode="External"/><Relationship Id="rId340" Type="http://schemas.openxmlformats.org/officeDocument/2006/relationships/hyperlink" Target="http://172.16.9.106:9001/svn/AC_BPM/branches/4.0_pre" TargetMode="External"/><Relationship Id="rId361" Type="http://schemas.openxmlformats.org/officeDocument/2006/relationships/hyperlink" Target="http://172.16.9.106:9001/svn/BILLING_AHUni_iBSS%20v3.0.01%202015NR/&#24320;&#21457;&#24211;" TargetMode="External"/><Relationship Id="rId196" Type="http://schemas.openxmlformats.org/officeDocument/2006/relationships/hyperlink" Target="http://172.16.9.106:9001/svn/MISO_SPD_SmsBHv3.0.0/&#24320;&#21457;&#24211;/05&#32534;&#30721;&#21450;&#21333;&#20803;&#27979;&#35797;/51&#28304;&#20195;&#30721;" TargetMode="External"/><Relationship Id="rId200" Type="http://schemas.openxmlformats.org/officeDocument/2006/relationships/hyperlink" Target="http://172.16.9.106:9001/svn/VASD_BPD_SCMob_DSSP%20for%20WMC%20v2.0/08&#21457;&#24067;" TargetMode="External"/><Relationship Id="rId382" Type="http://schemas.openxmlformats.org/officeDocument/2006/relationships/hyperlink" Target="http://172.16.9.106:9001/svn/BILLING_SXTelecom_iBSS%20v1.0.3%202015NR/&#24320;&#21457;&#24211;" TargetMode="External"/><Relationship Id="rId417" Type="http://schemas.openxmlformats.org/officeDocument/2006/relationships/hyperlink" Target="http://172.16.9.106:9001/svn/BILLING_AHMob_BOSSNB2015/&#24320;&#21457;&#24211;" TargetMode="External"/><Relationship Id="rId16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221" Type="http://schemas.openxmlformats.org/officeDocument/2006/relationships/hyperlink" Target="http://172.16.9.156:9001/svn/peb_pd/&#21463;&#25511;&#21306;/&#28192;&#36947;&#31649;&#29702;" TargetMode="External"/><Relationship Id="rId242" Type="http://schemas.openxmlformats.org/officeDocument/2006/relationships/hyperlink" Target="http://172.16.9.156:9001/svn/peb_pd/&#24320;&#21457;&#21306;/&#28192;&#36947;&#30452;&#20379;&#24179;&#21488;" TargetMode="External"/><Relationship Id="rId263" Type="http://schemas.openxmlformats.org/officeDocument/2006/relationships/hyperlink" Target="http://172.16.9.156:9001/svn/peb_pd/&#21457;&#24067;&#21306;/&#20195;&#29702;&#21830;&#37228;&#37329;" TargetMode="External"/><Relationship Id="rId284" Type="http://schemas.openxmlformats.org/officeDocument/2006/relationships/hyperlink" Target="http://172.16.9.156:9001/svn/peb_pd/&#21457;&#24067;&#21306;/&#28192;&#36947;&#31649;&#29702;" TargetMode="External"/><Relationship Id="rId319" Type="http://schemas.openxmlformats.org/officeDocument/2006/relationships/hyperlink" Target="http://172.16.9.156:9001/svn/peb_pd/&#21457;&#24067;&#21306;/&#37327;&#21270;&#34218;&#37228;" TargetMode="External"/><Relationship Id="rId37" Type="http://schemas.openxmlformats.org/officeDocument/2006/relationships/hyperlink" Target="http://172.16.9.106:9001/svn/RTID/&#28304;&#20195;&#30721;/cmmb" TargetMode="External"/><Relationship Id="rId58" Type="http://schemas.openxmlformats.org/officeDocument/2006/relationships/hyperlink" Target="http://172.16.9.106:9001/svn/RTID/tag/anhui" TargetMode="External"/><Relationship Id="rId79" Type="http://schemas.openxmlformats.org/officeDocument/2006/relationships/hyperlink" Target="http://172.16.9.106:9001/svn/RTID/branch/guangzhou" TargetMode="External"/><Relationship Id="rId102" Type="http://schemas.openxmlformats.org/officeDocument/2006/relationships/hyperlink" Target="http://172.16.9.106:9001/svn/CRM_TPD_SVN_PUB/crm_tpd_crm/branch/" TargetMode="External"/><Relationship Id="rId123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144" Type="http://schemas.openxmlformats.org/officeDocument/2006/relationships/hyperlink" Target="http://172.16.9.106:9001/svn/CRM_TPD_CODE_REPO/test/telling/" TargetMode="External"/><Relationship Id="rId330" Type="http://schemas.openxmlformats.org/officeDocument/2006/relationships/hyperlink" Target="http://172.16.9.106:9001/svn/AC_BPM/branches/4.0_pre" TargetMode="External"/><Relationship Id="rId90" Type="http://schemas.openxmlformats.org/officeDocument/2006/relationships/hyperlink" Target="http://172.16.9.106:9001/svn/RTID/branch/guangzhou" TargetMode="External"/><Relationship Id="rId165" Type="http://schemas.openxmlformats.org/officeDocument/2006/relationships/hyperlink" Target="http://172.16.9.156:9001/svn/MISO_ECHD/&#23433;&#24509;&#31227;&#21160;/ah_weixin1.0" TargetMode="External"/><Relationship Id="rId186" Type="http://schemas.openxmlformats.org/officeDocument/2006/relationships/hyperlink" Target="http://172.16.9.106:9001/svn/MISO_SPD_SmsBHv3.0.0/&#24320;&#21457;&#24211;/05&#32534;&#30721;&#21450;&#21333;&#20803;&#27979;&#35797;/51&#28304;&#20195;&#30721;" TargetMode="External"/><Relationship Id="rId351" Type="http://schemas.openxmlformats.org/officeDocument/2006/relationships/hyperlink" Target="http://172.16.9.106:9001/svn/BILLING_CQMob_iDSC(cloud%20storage)%202014NR/&#32508;&#21512;&#37319;&#38598;&#39044;&#22788;&#29702;%20V9.0.0/&#24320;&#21457;&#21306;" TargetMode="External"/><Relationship Id="rId372" Type="http://schemas.openxmlformats.org/officeDocument/2006/relationships/hyperlink" Target="http://172.16.9.106:9001/svn/BILLING_JLMob_iNG%20v3.0.03%202015NR/&#21463;&#25511;&#21306;" TargetMode="External"/><Relationship Id="rId393" Type="http://schemas.openxmlformats.org/officeDocument/2006/relationships/hyperlink" Target="http://172.16.9.106:9001/svn/BILLING_AHMob_BOSSNB2015/&#24320;&#21457;&#24211;" TargetMode="External"/><Relationship Id="rId407" Type="http://schemas.openxmlformats.org/officeDocument/2006/relationships/hyperlink" Target="http://172.16.9.106:9001/svn/BILLING_AHMob_BOSSNB2015/&#21457;&#24067;&#21306;" TargetMode="External"/><Relationship Id="rId428" Type="http://schemas.openxmlformats.org/officeDocument/2006/relationships/hyperlink" Target="http://172.16.9.156:9001/svn/CRM_CMI_CRMPRODUCT_DEVELOPMENT/CRM_CMI_CRMPRODUCT_DEVELOPMENT/4%E4%BB%A3%E7%A0%81/%E6%BA%90%E4%BB%A3%E7%A0%81/" TargetMode="External"/><Relationship Id="rId211" Type="http://schemas.openxmlformats.org/officeDocument/2006/relationships/hyperlink" Target="http://172.16.9.156:9001/svn/MISO_ECHD/%E8%99%9A%E6%8B%9F%E8%90%A5%E4%B8%9A%E5%8E%85/%E7%88%B1%E6%96%BD%E5%BE%B7%E7%BD%91%E5%8E%85/VirtualNetbWeb-asd" TargetMode="External"/><Relationship Id="rId232" Type="http://schemas.openxmlformats.org/officeDocument/2006/relationships/hyperlink" Target="http://172.16.9.156:9001/svn/peb_pd/&#21457;&#24067;&#21306;/&#20195;&#29702;&#21830;&#37228;&#37329;" TargetMode="External"/><Relationship Id="rId253" Type="http://schemas.openxmlformats.org/officeDocument/2006/relationships/hyperlink" Target="http://172.16.9.156:9001/svn/peb_pd/&#21463;&#25511;&#21306;/&#37327;&#21270;&#34218;&#37228;" TargetMode="External"/><Relationship Id="rId274" Type="http://schemas.openxmlformats.org/officeDocument/2006/relationships/hyperlink" Target="http://172.16.9.156:9001/svn/peb_pd/&#24320;&#21457;&#21306;/&#28192;&#36947;&#31649;&#29702;" TargetMode="External"/><Relationship Id="rId295" Type="http://schemas.openxmlformats.org/officeDocument/2006/relationships/hyperlink" Target="http://172.16.9.156:9001/svn/peb_pd/&#21457;&#24067;&#21306;/&#28192;&#36947;&#31649;&#29702;" TargetMode="External"/><Relationship Id="rId309" Type="http://schemas.openxmlformats.org/officeDocument/2006/relationships/hyperlink" Target="http://172.16.9.156:9001/svn/peb_pd/&#21457;&#24067;&#21306;/&#28192;&#36947;&#31649;&#29702;" TargetMode="External"/><Relationship Id="rId27" Type="http://schemas.openxmlformats.org/officeDocument/2006/relationships/hyperlink" Target="https://132.77.128.60:8443/svn/MyRepository" TargetMode="External"/><Relationship Id="rId48" Type="http://schemas.openxmlformats.org/officeDocument/2006/relationships/hyperlink" Target="http://172.16.9.106:9001/svn/RTID/tag/anhui" TargetMode="External"/><Relationship Id="rId69" Type="http://schemas.openxmlformats.org/officeDocument/2006/relationships/hyperlink" Target="http://172.16.9.106:9001/svn/RTID/branch/anhui" TargetMode="External"/><Relationship Id="rId113" Type="http://schemas.openxmlformats.org/officeDocument/2006/relationships/hyperlink" Target="http://172.16.9.106:9001/svn/RTID/branch/shanxi" TargetMode="External"/><Relationship Id="rId134" Type="http://schemas.openxmlformats.org/officeDocument/2006/relationships/hyperlink" Target="http://172.16.9.106:9001/svn/RTID/tag/sichuan" TargetMode="External"/><Relationship Id="rId320" Type="http://schemas.openxmlformats.org/officeDocument/2006/relationships/hyperlink" Target="http://172.16.9.156:9001/svn/peb_pd/&#24320;&#21457;&#21306;/&#28192;&#36947;&#31649;&#29702;" TargetMode="External"/><Relationship Id="rId80" Type="http://schemas.openxmlformats.org/officeDocument/2006/relationships/hyperlink" Target="http://172.16.9.106:9001/svn/RTID/tag/guangzhou" TargetMode="External"/><Relationship Id="rId155" Type="http://schemas.openxmlformats.org/officeDocument/2006/relationships/hyperlink" Target="http://172.16.9.106:9001/svn/CRM_CUI_BJUni_iBSS%20v4.1%20-iCRM%20v4.1/" TargetMode="External"/><Relationship Id="rId176" Type="http://schemas.openxmlformats.org/officeDocument/2006/relationships/hyperlink" Target="http://172.16.9.156:9001/svn/MISO_ECHD/&#21513;&#26519;&#30005;&#20449;/&#21830;&#21153;/echd-telecom-jl-business/Wap-jl" TargetMode="External"/><Relationship Id="rId197" Type="http://schemas.openxmlformats.org/officeDocument/2006/relationships/hyperlink" Target="http://172.16.9.106:9001/svn/iMusic" TargetMode="External"/><Relationship Id="rId341" Type="http://schemas.openxmlformats.org/officeDocument/2006/relationships/hyperlink" Target="http://172.16.9.106:9001/svn/AC_BPM/branches/4.0_pre" TargetMode="External"/><Relationship Id="rId362" Type="http://schemas.openxmlformats.org/officeDocument/2006/relationships/hyperlink" Target="http://172.16.9.106:9001/svn/BILLING_AHUni_iBSS%20v3.0.01%202015NR/&#24320;&#21457;&#24211;" TargetMode="External"/><Relationship Id="rId383" Type="http://schemas.openxmlformats.org/officeDocument/2006/relationships/hyperlink" Target="http://172.16.9.106:9001/svn/BILLING_AHMob_BOSSNB2015/&#24320;&#21457;&#24211;" TargetMode="External"/><Relationship Id="rId418" Type="http://schemas.openxmlformats.org/officeDocument/2006/relationships/hyperlink" Target="http://172.16.9.106:9001/svn/BILLING_AHMob_BOSSNB2015/&#21463;&#25511;&#24211;" TargetMode="External"/><Relationship Id="rId201" Type="http://schemas.openxmlformats.org/officeDocument/2006/relationships/hyperlink" Target="http://172.16.9.156:9001/svn/MyProject/&#22825;&#27941;&#30005;&#20449;/tjtcaccess" TargetMode="External"/><Relationship Id="rId222" Type="http://schemas.openxmlformats.org/officeDocument/2006/relationships/hyperlink" Target="http://172.16.9.156:9001/svn/peb_pd/&#21457;&#24067;&#21306;/&#28192;&#36947;&#31649;&#29702;" TargetMode="External"/><Relationship Id="rId243" Type="http://schemas.openxmlformats.org/officeDocument/2006/relationships/hyperlink" Target="http://172.16.9.156:9001/svn/peb_pd/&#21463;&#25511;&#21306;/&#28192;&#36947;&#30452;&#20379;&#24179;&#21488;" TargetMode="External"/><Relationship Id="rId264" Type="http://schemas.openxmlformats.org/officeDocument/2006/relationships/hyperlink" Target="http://172.16.9.156:9001/svn/peb_pd/&#24320;&#21457;&#21306;/&#37327;&#21270;&#34218;&#37228;" TargetMode="External"/><Relationship Id="rId285" Type="http://schemas.openxmlformats.org/officeDocument/2006/relationships/hyperlink" Target="http://172.16.9.156:9001/svn/peb_pd/&#21463;&#25511;&#21306;/&#28192;&#36947;&#30452;&#20379;&#24179;&#21488;" TargetMode="External"/><Relationship Id="rId17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38" Type="http://schemas.openxmlformats.org/officeDocument/2006/relationships/hyperlink" Target="http://172.16.9.106:9001/svn/RTID/&#28304;&#20195;&#30721;/cmmb" TargetMode="External"/><Relationship Id="rId59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103" Type="http://schemas.openxmlformats.org/officeDocument/2006/relationships/hyperlink" Target="http://172.16.9.106:9001/svn/CRM_TPD_CODE_REPO/project/W4663/" TargetMode="External"/><Relationship Id="rId124" Type="http://schemas.openxmlformats.org/officeDocument/2006/relationships/hyperlink" Target="http://172.16.9.106:9001/svn/RTID/sourcecode/icboss" TargetMode="External"/><Relationship Id="rId310" Type="http://schemas.openxmlformats.org/officeDocument/2006/relationships/hyperlink" Target="http://172.16.9.156:9001/svn/peb_pd/&#21463;&#25511;&#21306;/&#20195;&#29702;&#21830;&#37228;&#37329;" TargetMode="External"/><Relationship Id="rId70" Type="http://schemas.openxmlformats.org/officeDocument/2006/relationships/hyperlink" Target="http://172.16.9.106:9001/svn/RTID/tag/anhui" TargetMode="External"/><Relationship Id="rId91" Type="http://schemas.openxmlformats.org/officeDocument/2006/relationships/hyperlink" Target="http://172.16.9.106:9001/svn/RTID/tag/guangzhou" TargetMode="External"/><Relationship Id="rId145" Type="http://schemas.openxmlformats.org/officeDocument/2006/relationships/hyperlink" Target="http://172.16.9.106:9001/svn/CRM_TPD_CODE_REPO/test/test" TargetMode="External"/><Relationship Id="rId166" Type="http://schemas.openxmlformats.org/officeDocument/2006/relationships/hyperlink" Target="http://172.16.9.156:9001/svn/MISO_ECHD/&#23433;&#24509;&#31227;&#21160;/ah_weixin1.0" TargetMode="External"/><Relationship Id="rId187" Type="http://schemas.openxmlformats.org/officeDocument/2006/relationships/hyperlink" Target="http://172.16.9.156:9001/svn/MISO_ECHD/&#23665;&#35199;&#31227;&#21160;/echd-chinamobile-sx/echd-chinamobile-web-sx" TargetMode="External"/><Relationship Id="rId331" Type="http://schemas.openxmlformats.org/officeDocument/2006/relationships/hyperlink" Target="http://172.16.9.106:9001/svn/ac_shanxi/iBRMS/trunk/CRM6.0-Agent/ibre-agent" TargetMode="External"/><Relationship Id="rId352" Type="http://schemas.openxmlformats.org/officeDocument/2006/relationships/hyperlink" Target="http://172.16.9.106:9001/svn/BILLING_GDUni_PSS/&#24320;&#21457;&#24211;" TargetMode="External"/><Relationship Id="rId373" Type="http://schemas.openxmlformats.org/officeDocument/2006/relationships/hyperlink" Target="http://172.16.9.106:9001/svn/BILLING_JLMob_iNG%20v3.0.03%202015NR/&#21463;&#25511;&#21306;" TargetMode="External"/><Relationship Id="rId394" Type="http://schemas.openxmlformats.org/officeDocument/2006/relationships/hyperlink" Target="http://172.16.9.106:9001/svn/BILLING_AHMob_BOSSNB2015/&#24320;&#21457;&#24211;" TargetMode="External"/><Relationship Id="rId408" Type="http://schemas.openxmlformats.org/officeDocument/2006/relationships/hyperlink" Target="http://172.16.9.106:9001/svn/BILLING_AHMob_BOSSNB2015/&#21457;&#24067;&#21306;" TargetMode="External"/><Relationship Id="rId429" Type="http://schemas.openxmlformats.org/officeDocument/2006/relationships/hyperlink" Target="http://172.16.9.156:9001/svn/CRM_CMI_CRMPRODUCT_DEVELOPMENT/CRM_CMI_CRMPRODUCT_DEVELOPMENT/4%E4%BB%A3%E7%A0%81/%E6%BA%90%E4%BB%A3%E7%A0%81/" TargetMode="External"/><Relationship Id="rId1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212" Type="http://schemas.openxmlformats.org/officeDocument/2006/relationships/hyperlink" Target="http://172.16.9.106:9001/svn/MISO_SPD_aisidiMNVO_ASD%20Resell%20BOSS%20v1.0" TargetMode="External"/><Relationship Id="rId233" Type="http://schemas.openxmlformats.org/officeDocument/2006/relationships/hyperlink" Target="http://172.16.9.156:9001/svn/peb_pd/&#24320;&#21457;&#21306;/&#28192;&#36947;&#31649;&#29702;" TargetMode="External"/><Relationship Id="rId254" Type="http://schemas.openxmlformats.org/officeDocument/2006/relationships/hyperlink" Target="http://172.16.9.156:9001/svn/peb_pd/&#21457;&#24067;&#21306;/&#37327;&#21270;&#34218;&#37228;" TargetMode="External"/><Relationship Id="rId28" Type="http://schemas.openxmlformats.org/officeDocument/2006/relationships/hyperlink" Target="https://132.77.128.60:8443/svn/MyRepository" TargetMode="External"/><Relationship Id="rId49" Type="http://schemas.openxmlformats.org/officeDocument/2006/relationships/hyperlink" Target="http://172.16.9.106:9001/svn/RTID/branch/anhui" TargetMode="External"/><Relationship Id="rId114" Type="http://schemas.openxmlformats.org/officeDocument/2006/relationships/hyperlink" Target="http://172.16.9.106:9001/svn/RTID/tag/shanxi" TargetMode="External"/><Relationship Id="rId275" Type="http://schemas.openxmlformats.org/officeDocument/2006/relationships/hyperlink" Target="http://172.16.9.156:9001/svn/peb_pd/&#21463;&#25511;&#21306;/&#28192;&#36947;&#31649;&#29702;" TargetMode="External"/><Relationship Id="rId296" Type="http://schemas.openxmlformats.org/officeDocument/2006/relationships/hyperlink" Target="http://172.16.9.156:9001/svn/peb_pd/&#21457;&#24067;&#21306;/&#28192;&#36947;&#31649;&#29702;" TargetMode="External"/><Relationship Id="rId300" Type="http://schemas.openxmlformats.org/officeDocument/2006/relationships/hyperlink" Target="http://172.16.9.156:9001/svn/peb_pd/&#24320;&#21457;&#21306;/&#28192;&#36947;&#32593;&#26684;&#26381;&#21153;&#24179;&#21488;" TargetMode="External"/><Relationship Id="rId60" Type="http://schemas.openxmlformats.org/officeDocument/2006/relationships/hyperlink" Target="http://172.16.9.106:9001/svn/RTID/sourcecode/icboss" TargetMode="External"/><Relationship Id="rId81" Type="http://schemas.openxmlformats.org/officeDocument/2006/relationships/hyperlink" Target="http://172.16.9.106:9001/svn/RTID/&#24191;&#30005;&#26381;&#21153;&#24320;&#36890;/iSPMS1.0/3%20&#21457;&#24067;&#21306;/&#24191;&#24030;&#21457;&#24067;&#21306;" TargetMode="External"/><Relationship Id="rId135" Type="http://schemas.openxmlformats.org/officeDocument/2006/relationships/hyperlink" Target="http://172.16.9.106:9001/svn/RTID/sourcecode/icboss" TargetMode="External"/><Relationship Id="rId156" Type="http://schemas.openxmlformats.org/officeDocument/2006/relationships/hyperlink" Target="http://172.16.9.106:9001/svn/MISO_SPD_SmsBHv3.0.0/&#24320;&#21457;&#24211;/05&#32534;&#30721;&#21450;&#21333;&#20803;&#27979;&#35797;/51&#28304;&#20195;&#30721;" TargetMode="External"/><Relationship Id="rId177" Type="http://schemas.openxmlformats.org/officeDocument/2006/relationships/hyperlink" Target="http://172.16.9.156:9001/svn/MISO_ECHD/&#21513;&#26519;&#30005;&#20449;/&#21830;&#21153;/echd-telecom-jl-business/Wap-jl" TargetMode="External"/><Relationship Id="rId198" Type="http://schemas.openxmlformats.org/officeDocument/2006/relationships/hyperlink" Target="http://172.16.9.106:9001/svn/VASD_BPD_SCMob_DSSP%20for%20WMC%20v2.0" TargetMode="External"/><Relationship Id="rId321" Type="http://schemas.openxmlformats.org/officeDocument/2006/relationships/hyperlink" Target="http://172.16.9.156:9001/svn/peb_pd/&#21463;&#25511;&#21306;/&#28192;&#36947;&#31649;&#29702;" TargetMode="External"/><Relationship Id="rId342" Type="http://schemas.openxmlformats.org/officeDocument/2006/relationships/hyperlink" Target="http://172.16.9.106:9001/svn/ac_shanxi/E3base" TargetMode="External"/><Relationship Id="rId363" Type="http://schemas.openxmlformats.org/officeDocument/2006/relationships/hyperlink" Target="http://172.16.9.106:9001/svn/billing_ocs/1%20&#24320;&#21457;&#21306;/OCS3.0" TargetMode="External"/><Relationship Id="rId384" Type="http://schemas.openxmlformats.org/officeDocument/2006/relationships/hyperlink" Target="http://172.16.9.106:9001/svn/BILLING_AHMob_BOSSNB2015/&#24320;&#21457;&#24211;" TargetMode="External"/><Relationship Id="rId419" Type="http://schemas.openxmlformats.org/officeDocument/2006/relationships/hyperlink" Target="http://172.16.9.106:9001/svn/BILLING_AHMob_BOSSNB2015/&#21457;&#24067;&#21306;" TargetMode="External"/><Relationship Id="rId202" Type="http://schemas.openxmlformats.org/officeDocument/2006/relationships/hyperlink" Target="http://172.16.9.156:9001/svn/MISO_ECHD/&#22825;&#27941;&#30005;&#20449;/&#21830;&#21153;/UI&#25913;&#29256;/echd-telecom-tj-business" TargetMode="External"/><Relationship Id="rId223" Type="http://schemas.openxmlformats.org/officeDocument/2006/relationships/hyperlink" Target="http://172.16.9.156:9001/svn/peb_pd/&#24320;&#21457;&#21306;/&#37327;&#21270;&#34218;&#37228;" TargetMode="External"/><Relationship Id="rId244" Type="http://schemas.openxmlformats.org/officeDocument/2006/relationships/hyperlink" Target="http://172.16.9.156:9001/svn/peb_pd/&#21457;&#24067;&#21306;/&#28192;&#36947;&#30452;&#20379;&#24179;&#21488;" TargetMode="External"/><Relationship Id="rId430" Type="http://schemas.openxmlformats.org/officeDocument/2006/relationships/printerSettings" Target="../printerSettings/printerSettings2.bin"/><Relationship Id="rId18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39" Type="http://schemas.openxmlformats.org/officeDocument/2006/relationships/hyperlink" Target="http://172.16.9.106:9001/svn/CRM_TPD_SVN_PUB/crm_tpd_vip/old_version/ah/ahtel-hold2.0_new" TargetMode="External"/><Relationship Id="rId265" Type="http://schemas.openxmlformats.org/officeDocument/2006/relationships/hyperlink" Target="http://172.16.9.156:9001/svn/peb_pd/&#21463;&#25511;&#21306;/&#37327;&#21270;&#34218;&#37228;" TargetMode="External"/><Relationship Id="rId286" Type="http://schemas.openxmlformats.org/officeDocument/2006/relationships/hyperlink" Target="http://172.16.9.156:9001/svn/peb_pd/&#21457;&#24067;&#21306;/&#28192;&#36947;&#30452;&#20379;&#24179;&#21488;" TargetMode="External"/><Relationship Id="rId50" Type="http://schemas.openxmlformats.org/officeDocument/2006/relationships/hyperlink" Target="http://172.16.9.106:9001/svn/RTID/tag/anhui" TargetMode="External"/><Relationship Id="rId104" Type="http://schemas.openxmlformats.org/officeDocument/2006/relationships/hyperlink" Target="http://172.16.9.106:9001/svn/CRM_TPD_SVN_PUB/crm_tpd_vip/old_version/sx/" TargetMode="External"/><Relationship Id="rId125" Type="http://schemas.openxmlformats.org/officeDocument/2006/relationships/hyperlink" Target="http://172.16.9.106:9001/svn/RTID/branch/sichuan" TargetMode="External"/><Relationship Id="rId146" Type="http://schemas.openxmlformats.org/officeDocument/2006/relationships/hyperlink" Target="http://172.16.9.106:9001/svn/RTID/&#33829;&#38144;&#19994;&#21153;&#36164;&#28304;&#31649;&#29702;&#31995;&#32479;/iRBMS3.0.4/2%20&#24320;&#21457;&#21306;/catv_citvc" TargetMode="External"/><Relationship Id="rId167" Type="http://schemas.openxmlformats.org/officeDocument/2006/relationships/hyperlink" Target="http://172.16.9.156:9001/svn/MISO_ECHD/&#23433;&#24509;&#31227;&#21160;/&#23433;&#24509;&#31227;&#21160;&#35302;&#23631;&#29256;&#32593;&#21381;/DevelopEnvironment/tsw_mobileWeb" TargetMode="External"/><Relationship Id="rId188" Type="http://schemas.openxmlformats.org/officeDocument/2006/relationships/hyperlink" Target="http://172.16.9.156:9001/svn/MISO_ECHD/&#23665;&#35199;&#31227;&#21160;/echd-chinamobile-sx/branches/echd-chinamobile-web-sx-branch" TargetMode="External"/><Relationship Id="rId311" Type="http://schemas.openxmlformats.org/officeDocument/2006/relationships/hyperlink" Target="http://172.16.9.156:9001/svn/peb_pd/&#21457;&#24067;&#21306;/&#20195;&#29702;&#21830;&#37228;&#37329;" TargetMode="External"/><Relationship Id="rId332" Type="http://schemas.openxmlformats.org/officeDocument/2006/relationships/hyperlink" Target="http://172.16.9.106:9001/svn/AC_BPM/branches/4.0_pre" TargetMode="External"/><Relationship Id="rId353" Type="http://schemas.openxmlformats.org/officeDocument/2006/relationships/hyperlink" Target="http://172.16.9.106:9001/svn/BILLING_GDUni_PSS/&#21463;&#25511;&#24211;" TargetMode="External"/><Relationship Id="rId374" Type="http://schemas.openxmlformats.org/officeDocument/2006/relationships/hyperlink" Target="http://172.16.9.106:9001/svn/BILLING_JLMob_iNG%20v3.0.03%202015NR/&#21463;&#25511;&#21306;" TargetMode="External"/><Relationship Id="rId395" Type="http://schemas.openxmlformats.org/officeDocument/2006/relationships/hyperlink" Target="http://172.16.9.106:9001/svn/BILLING_AHMob_BOSSNB2015/&#24320;&#21457;&#24211;" TargetMode="External"/><Relationship Id="rId409" Type="http://schemas.openxmlformats.org/officeDocument/2006/relationships/hyperlink" Target="http://172.16.9.106:9001/svn/BILLING_AHMob_BOSSNB2015/&#21457;&#24067;&#21306;" TargetMode="External"/><Relationship Id="rId71" Type="http://schemas.openxmlformats.org/officeDocument/2006/relationships/hyperlink" Target="http://172.16.9.106:9001/svn/RTID/branch/anhui" TargetMode="External"/><Relationship Id="rId92" Type="http://schemas.openxmlformats.org/officeDocument/2006/relationships/hyperlink" Target="http://172.16.9.106:9001/svn/RTID/sourcecode/VASMC" TargetMode="External"/><Relationship Id="rId213" Type="http://schemas.openxmlformats.org/officeDocument/2006/relationships/hyperlink" Target="http://172.16.9.106:9001/svn/MISO_SPD_aisidiMNVO_ASD%20Resell%20BOSS%20v1.0" TargetMode="External"/><Relationship Id="rId234" Type="http://schemas.openxmlformats.org/officeDocument/2006/relationships/hyperlink" Target="http://172.16.9.156:9001/svn/peb_pd/&#21463;&#25511;&#21306;/&#28192;&#36947;&#31649;&#29702;" TargetMode="External"/><Relationship Id="rId420" Type="http://schemas.openxmlformats.org/officeDocument/2006/relationships/hyperlink" Target="http://172.16.9.106:9001/svn/BILLING_AHMob_BOSSNB2015/&#24320;&#21457;&#24211;" TargetMode="External"/><Relationship Id="rId2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29" Type="http://schemas.openxmlformats.org/officeDocument/2006/relationships/hyperlink" Target="http://172.16.9.106:9001/svn/CRM_CUI_BJUni_Mobile%20Sales/&#24320;&#21457;&#24211;" TargetMode="External"/><Relationship Id="rId255" Type="http://schemas.openxmlformats.org/officeDocument/2006/relationships/hyperlink" Target="http://172.16.9.156:9001/svn/peb_pd/&#24320;&#21457;&#21306;/&#28192;&#36947;&#32593;&#26684;&#26381;&#21153;&#24179;&#21488;" TargetMode="External"/><Relationship Id="rId276" Type="http://schemas.openxmlformats.org/officeDocument/2006/relationships/hyperlink" Target="http://172.16.9.156:9001/svn/peb_pd/&#21457;&#24067;&#21306;/&#28192;&#36947;&#31649;&#29702;" TargetMode="External"/><Relationship Id="rId297" Type="http://schemas.openxmlformats.org/officeDocument/2006/relationships/hyperlink" Target="http://172.16.9.156:9001/svn/peb_pd/&#21457;&#24067;&#21306;/&#20195;&#29702;&#21830;&#37228;&#37329;" TargetMode="External"/><Relationship Id="rId40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115" Type="http://schemas.openxmlformats.org/officeDocument/2006/relationships/hyperlink" Target="http://172.16.9.106:9001/svn/RTID/&#28304;&#20195;&#30721;/isas1.5" TargetMode="External"/><Relationship Id="rId136" Type="http://schemas.openxmlformats.org/officeDocument/2006/relationships/hyperlink" Target="http://172.16.9.106:9001/svn/RTID/branch/sichuan" TargetMode="External"/><Relationship Id="rId157" Type="http://schemas.openxmlformats.org/officeDocument/2006/relationships/hyperlink" Target="http://172.16.9.156:9001/svn/MISO_ECHD/&#23433;&#24509;&#31227;&#21160;/&#30005;&#21830;&#21270;&#25913;&#29256;/&#24037;&#31243;&#21457;&#24067;&#21306;" TargetMode="External"/><Relationship Id="rId178" Type="http://schemas.openxmlformats.org/officeDocument/2006/relationships/hyperlink" Target="http://172.16.9.156:9001/svn/MISO_ECHD/&#21513;&#26519;&#30005;&#20449;/&#29983;&#20135;/echd-telecom-jl-business/Wap-jl" TargetMode="External"/><Relationship Id="rId301" Type="http://schemas.openxmlformats.org/officeDocument/2006/relationships/hyperlink" Target="http://172.16.9.156:9001/svn/peb_pd/&#21463;&#25511;&#21306;/&#28192;&#36947;&#32593;&#26684;&#26381;&#21153;&#24179;&#21488;" TargetMode="External"/><Relationship Id="rId322" Type="http://schemas.openxmlformats.org/officeDocument/2006/relationships/hyperlink" Target="http://172.16.9.156:9001/svn/peb_pd/&#21457;&#24067;&#21306;/&#28192;&#36947;&#31649;&#29702;" TargetMode="External"/><Relationship Id="rId343" Type="http://schemas.openxmlformats.org/officeDocument/2006/relationships/hyperlink" Target="http://172.16.9.106:9001/svn/BILLING_CQMob_iDSC(cloud%20storage)%202014NR/&#36134;&#35814;&#21333;&#25968;&#25454;&#31649;&#29702;%20V9.0.0/&#24320;&#21457;&#21306;" TargetMode="External"/><Relationship Id="rId364" Type="http://schemas.openxmlformats.org/officeDocument/2006/relationships/hyperlink" Target="http://172.16.9.106:9001/svn/billing_ocs/1%20&#24320;&#21457;&#21306;/OCS3.0" TargetMode="External"/><Relationship Id="rId61" Type="http://schemas.openxmlformats.org/officeDocument/2006/relationships/hyperlink" Target="http://172.16.9.106:9001/svn/RTID/branch/anhui" TargetMode="External"/><Relationship Id="rId82" Type="http://schemas.openxmlformats.org/officeDocument/2006/relationships/hyperlink" Target="http://172.16.9.106:9001/svn/RTID/branch/guangzhou" TargetMode="External"/><Relationship Id="rId199" Type="http://schemas.openxmlformats.org/officeDocument/2006/relationships/hyperlink" Target="http://172.16.9.106:9001/svn/VASD_BPD_SCMob_DSSP%20for%20WMC%20v2.0/04&#32534;&#30721;&#21450;&#21333;&#20803;&#27979;&#35797;" TargetMode="External"/><Relationship Id="rId203" Type="http://schemas.openxmlformats.org/officeDocument/2006/relationships/hyperlink" Target="http://172.16.9.156:9001/svn/MISO_ECHD/&#22825;&#27941;&#30005;&#20449;/&#21830;&#21153;/UI&#25913;&#29256;/echd-telecom-tj-business" TargetMode="External"/><Relationship Id="rId385" Type="http://schemas.openxmlformats.org/officeDocument/2006/relationships/hyperlink" Target="http://172.16.9.106:9001/svn/BILLING_AHMob_BOSSNB2015/&#24320;&#21457;&#24211;" TargetMode="External"/><Relationship Id="rId19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224" Type="http://schemas.openxmlformats.org/officeDocument/2006/relationships/hyperlink" Target="http://172.16.9.156:9001/svn/peb_pd/&#21463;&#25511;&#21306;/&#37327;&#21270;&#34218;&#37228;" TargetMode="External"/><Relationship Id="rId245" Type="http://schemas.openxmlformats.org/officeDocument/2006/relationships/hyperlink" Target="http://172.16.9.156:9001/svn/peb_pd/&#21457;&#24067;&#21306;/&#23458;&#25143;&#31471;&#24179;&#21488;" TargetMode="External"/><Relationship Id="rId266" Type="http://schemas.openxmlformats.org/officeDocument/2006/relationships/hyperlink" Target="http://172.16.9.156:9001/svn/peb_pd/&#21457;&#24067;&#21306;/&#37327;&#21270;&#34218;&#37228;" TargetMode="External"/><Relationship Id="rId287" Type="http://schemas.openxmlformats.org/officeDocument/2006/relationships/hyperlink" Target="http://172.16.9.156:9001/svn/peb_pd/&#24320;&#21457;&#21306;/&#20195;&#29702;&#21830;&#37228;&#37329;" TargetMode="External"/><Relationship Id="rId410" Type="http://schemas.openxmlformats.org/officeDocument/2006/relationships/hyperlink" Target="http://172.16.9.106:9001/svn/BILLING_AHMob_BOSSNB2015/&#21457;&#24067;&#21306;" TargetMode="External"/><Relationship Id="rId431" Type="http://schemas.openxmlformats.org/officeDocument/2006/relationships/vmlDrawing" Target="../drawings/vmlDrawing2.vml"/><Relationship Id="rId30" Type="http://schemas.openxmlformats.org/officeDocument/2006/relationships/hyperlink" Target="http://172.16.9.106:9001/svn/CRM_CUI_BJUni_Mobile%20Sales/&#24320;&#21457;&#24211;" TargetMode="External"/><Relationship Id="rId105" Type="http://schemas.openxmlformats.org/officeDocument/2006/relationships/hyperlink" Target="http://172.16.9.106:9001/svn/CRM_TPD_SVN_PUB/crm_tpd_vip/old_version/sx/" TargetMode="External"/><Relationship Id="rId126" Type="http://schemas.openxmlformats.org/officeDocument/2006/relationships/hyperlink" Target="http://172.16.9.106:9001/svn/RTID/tag/sichuan" TargetMode="External"/><Relationship Id="rId147" Type="http://schemas.openxmlformats.org/officeDocument/2006/relationships/hyperlink" Target="http://172.16.9.106:9001/svn/RTID/&#28304;&#20195;&#30721;/cctv" TargetMode="External"/><Relationship Id="rId168" Type="http://schemas.openxmlformats.org/officeDocument/2006/relationships/hyperlink" Target="http://172.16.9.156:9001/svn/MISO_ECHD/&#23433;&#24509;&#31227;&#21160;/&#23433;&#24509;&#31227;&#21160;&#35302;&#23631;&#29256;&#32593;&#21381;/ProductEnvironment/ts_web1.0" TargetMode="External"/><Relationship Id="rId312" Type="http://schemas.openxmlformats.org/officeDocument/2006/relationships/hyperlink" Target="http://172.16.9.156:9001/svn/peb_pd/&#21463;&#25511;&#21306;/&#28192;&#36947;&#31649;&#29702;" TargetMode="External"/><Relationship Id="rId333" Type="http://schemas.openxmlformats.org/officeDocument/2006/relationships/hyperlink" Target="http://172.16.9.106:9001/svn/AC_BPM/branches/4.0_pre" TargetMode="External"/><Relationship Id="rId354" Type="http://schemas.openxmlformats.org/officeDocument/2006/relationships/hyperlink" Target="http://172.16.9.106:9001/svn/BILLING_GDTelecom_HSS/&#21463;&#25511;&#24211;" TargetMode="External"/><Relationship Id="rId51" Type="http://schemas.openxmlformats.org/officeDocument/2006/relationships/hyperlink" Target="http://172.16.9.106:9001/svn/RTID/sourcecode/icboss" TargetMode="External"/><Relationship Id="rId72" Type="http://schemas.openxmlformats.org/officeDocument/2006/relationships/hyperlink" Target="http://172.16.9.106:9001/svn/RTID/tag/anhui" TargetMode="External"/><Relationship Id="rId93" Type="http://schemas.openxmlformats.org/officeDocument/2006/relationships/hyperlink" Target="http://172.16.9.106:9001/svn/RTID/branch/guangzhou" TargetMode="External"/><Relationship Id="rId189" Type="http://schemas.openxmlformats.org/officeDocument/2006/relationships/hyperlink" Target="http://172.16.9.156:9001/svn/MISO_ECHD/&#23665;&#35199;&#31227;&#21160;/&#33258;&#21161;&#32456;&#31471;/&#24320;&#21457;&#21306;/sx_self3.0" TargetMode="External"/><Relationship Id="rId375" Type="http://schemas.openxmlformats.org/officeDocument/2006/relationships/hyperlink" Target="http://172.16.9.106:9001/svn/BILLING_JLMob_iNG%20v3.0.03%202015NR/&#21463;&#25511;&#21306;" TargetMode="External"/><Relationship Id="rId396" Type="http://schemas.openxmlformats.org/officeDocument/2006/relationships/hyperlink" Target="http://172.16.9.106:9001/svn/BILLING_AHMob_BOSSNB2015/&#24320;&#21457;&#24211;" TargetMode="External"/><Relationship Id="rId3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214" Type="http://schemas.openxmlformats.org/officeDocument/2006/relationships/hyperlink" Target="http://172.16.9.156:9001/svn/MISO_ECHD/%E6%80%BB%E9%83%A8/%E7%94%B5%E4%BF%A1%E7%BD%91%E5%8E%85/weixin_mysql/weixin-mysql" TargetMode="External"/><Relationship Id="rId235" Type="http://schemas.openxmlformats.org/officeDocument/2006/relationships/hyperlink" Target="http://172.16.9.156:9001/svn/peb_pd/&#21457;&#24067;&#21306;/&#28192;&#36947;&#31649;&#29702;" TargetMode="External"/><Relationship Id="rId256" Type="http://schemas.openxmlformats.org/officeDocument/2006/relationships/hyperlink" Target="http://172.16.9.156:9001/svn/peb_pd/&#21463;&#25511;&#21306;/&#28192;&#36947;&#32593;&#26684;&#26381;&#21153;&#24179;&#21488;" TargetMode="External"/><Relationship Id="rId277" Type="http://schemas.openxmlformats.org/officeDocument/2006/relationships/hyperlink" Target="http://172.16.9.156:9001/svn/peb_pd/&#24320;&#21457;&#21306;/&#28192;&#36947;&#31649;&#29702;" TargetMode="External"/><Relationship Id="rId298" Type="http://schemas.openxmlformats.org/officeDocument/2006/relationships/hyperlink" Target="http://172.16.9.156:9001/svn/peb_pd/&#21463;&#25511;&#21306;/&#28192;&#36947;&#31649;&#29702;" TargetMode="External"/><Relationship Id="rId400" Type="http://schemas.openxmlformats.org/officeDocument/2006/relationships/hyperlink" Target="http://172.16.9.106:9001/svn/BILLING_AHMob_BOSSNB2015/&#21457;&#24067;&#21306;" TargetMode="External"/><Relationship Id="rId421" Type="http://schemas.openxmlformats.org/officeDocument/2006/relationships/hyperlink" Target="http://172.16.9.106:9001/svn/BILLING_AHMob_BOSSNB2015/&#21463;&#25511;&#24211;" TargetMode="External"/><Relationship Id="rId116" Type="http://schemas.openxmlformats.org/officeDocument/2006/relationships/hyperlink" Target="http://172.16.9.106:9001/svn/RTID/branch/shanxi" TargetMode="External"/><Relationship Id="rId137" Type="http://schemas.openxmlformats.org/officeDocument/2006/relationships/hyperlink" Target="http://172.16.9.106:9001/svn/RTID/tag/sichuan" TargetMode="External"/><Relationship Id="rId158" Type="http://schemas.openxmlformats.org/officeDocument/2006/relationships/hyperlink" Target="http://172.16.9.156:9001/svn/MISO_ECHD/&#23433;&#24509;&#31227;&#21160;/&#30005;&#21830;&#21270;&#25913;&#29256;/web-ah" TargetMode="External"/><Relationship Id="rId302" Type="http://schemas.openxmlformats.org/officeDocument/2006/relationships/hyperlink" Target="http://172.16.9.156:9001/svn/peb_pd/&#21457;&#24067;&#21306;/&#28192;&#36947;&#32593;&#26684;&#26381;&#21153;&#24179;&#21488;" TargetMode="External"/><Relationship Id="rId323" Type="http://schemas.openxmlformats.org/officeDocument/2006/relationships/hyperlink" Target="http://172.16.9.156:9001/svn/peb_pd/&#24320;&#21457;&#21306;/&#28192;&#36947;&#30452;&#20379;&#24179;&#21488;" TargetMode="External"/><Relationship Id="rId344" Type="http://schemas.openxmlformats.org/officeDocument/2006/relationships/hyperlink" Target="http://172.16.9.106:9001/svn/BILLING_CQMob_iDSC(cloud%20storage)%202014NR/&#36134;&#35814;&#21333;&#25968;&#25454;&#31649;&#29702;%20V9.0.0/&#21463;&#25511;&#21306;" TargetMode="External"/><Relationship Id="rId20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41" Type="http://schemas.openxmlformats.org/officeDocument/2006/relationships/hyperlink" Target="http://172.16.9.106:9001/svn/RTID/branch/anhui" TargetMode="External"/><Relationship Id="rId62" Type="http://schemas.openxmlformats.org/officeDocument/2006/relationships/hyperlink" Target="http://172.16.9.106:9001/svn/RTID/tag/anhui" TargetMode="External"/><Relationship Id="rId83" Type="http://schemas.openxmlformats.org/officeDocument/2006/relationships/hyperlink" Target="http://172.16.9.106:9001/svn/RTID/tag/guangzhou" TargetMode="External"/><Relationship Id="rId179" Type="http://schemas.openxmlformats.org/officeDocument/2006/relationships/hyperlink" Target="http://172.16.9.156:9001/svn/MISO_ECHD/&#21513;&#26519;&#30005;&#20449;/&#29983;&#20135;/echd-telecom-jl-business/Web-jl" TargetMode="External"/><Relationship Id="rId365" Type="http://schemas.openxmlformats.org/officeDocument/2006/relationships/hyperlink" Target="http://172.16.9.106:9001/svn/BILLING_SXTelecom_iBSS%20v1.0.3%202015NR/&#24320;&#21457;&#24211;" TargetMode="External"/><Relationship Id="rId386" Type="http://schemas.openxmlformats.org/officeDocument/2006/relationships/hyperlink" Target="http://172.16.9.106:9001/svn/BILLING_AHMob_BOSSNB2015/&#24320;&#21457;&#24211;" TargetMode="External"/><Relationship Id="rId190" Type="http://schemas.openxmlformats.org/officeDocument/2006/relationships/hyperlink" Target="http://172.16.9.156:9001/svn/MISO_ECHD/&#21508;&#23567;&#32452;&#25991;&#26723;/&#35774;&#35745;&#32452;/infrastructure/workspace-code/gray-released-econsole" TargetMode="External"/><Relationship Id="rId204" Type="http://schemas.openxmlformats.org/officeDocument/2006/relationships/hyperlink" Target="http://172.16.9.156:9001/svn/MISO_ECHD/&#22825;&#27941;&#30005;&#20449;/&#29983;&#20135;/UI&#25913;&#29256;/echd-telecom-tj-business" TargetMode="External"/><Relationship Id="rId225" Type="http://schemas.openxmlformats.org/officeDocument/2006/relationships/hyperlink" Target="http://172.16.9.156:9001/svn/peb_pd/&#21457;&#24067;&#21306;/&#37327;&#21270;&#34218;&#37228;" TargetMode="External"/><Relationship Id="rId246" Type="http://schemas.openxmlformats.org/officeDocument/2006/relationships/hyperlink" Target="http://172.16.9.156:9001/svn/peb_pd/&#21463;&#25511;&#21306;/&#23458;&#25143;&#31471;&#24179;&#21488;" TargetMode="External"/><Relationship Id="rId267" Type="http://schemas.openxmlformats.org/officeDocument/2006/relationships/hyperlink" Target="http://172.16.9.156:9001/svn/peb_pd/&#24320;&#21457;&#21306;/&#28192;&#36947;&#31649;&#29702;" TargetMode="External"/><Relationship Id="rId288" Type="http://schemas.openxmlformats.org/officeDocument/2006/relationships/hyperlink" Target="http://172.16.9.156:9001/svn/peb_pd/&#21463;&#25511;&#21306;/&#20195;&#29702;&#21830;&#37228;&#37329;" TargetMode="External"/><Relationship Id="rId411" Type="http://schemas.openxmlformats.org/officeDocument/2006/relationships/hyperlink" Target="http://172.16.9.106:9001/svn/BILLING_AHMob_BOSSNB2015/&#21457;&#24067;&#21306;" TargetMode="External"/><Relationship Id="rId432" Type="http://schemas.openxmlformats.org/officeDocument/2006/relationships/comments" Target="../comments2.xml"/><Relationship Id="rId106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127" Type="http://schemas.openxmlformats.org/officeDocument/2006/relationships/hyperlink" Target="http://172.16.9.106:9001/svn/RTID/branch/sichuan" TargetMode="External"/><Relationship Id="rId313" Type="http://schemas.openxmlformats.org/officeDocument/2006/relationships/hyperlink" Target="http://172.16.9.156:9001/svn/peb_pd/&#21457;&#24067;&#21306;/&#28192;&#36947;&#31649;&#29702;" TargetMode="External"/><Relationship Id="rId10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31" Type="http://schemas.openxmlformats.org/officeDocument/2006/relationships/hyperlink" Target="http://172.16.9.106:9001/svn/CRM_CUI_BJUni_Mobile%20Sales/&#24320;&#21457;&#24211;" TargetMode="External"/><Relationship Id="rId52" Type="http://schemas.openxmlformats.org/officeDocument/2006/relationships/hyperlink" Target="http://172.16.9.106:9001/svn/RTID/branch/anhui" TargetMode="External"/><Relationship Id="rId73" Type="http://schemas.openxmlformats.org/officeDocument/2006/relationships/hyperlink" Target="http://172.16.9.106:9001/svn/RTID/sourcecode/icboss" TargetMode="External"/><Relationship Id="rId94" Type="http://schemas.openxmlformats.org/officeDocument/2006/relationships/hyperlink" Target="http://172.16.9.106:9001/svn/RTID/tag/guangzhou" TargetMode="External"/><Relationship Id="rId148" Type="http://schemas.openxmlformats.org/officeDocument/2006/relationships/hyperlink" Target="http://172.16.9.106:9001/svn/RTID/&#28304;&#20195;&#30721;/isas1.5" TargetMode="External"/><Relationship Id="rId169" Type="http://schemas.openxmlformats.org/officeDocument/2006/relationships/hyperlink" Target="http://172.16.9.156:9001/svn/MISO_ECHD/&#23433;&#24509;&#31227;&#21160;/gray-released" TargetMode="External"/><Relationship Id="rId334" Type="http://schemas.openxmlformats.org/officeDocument/2006/relationships/hyperlink" Target="http://172.16.9.106:9001/svn/AC_BPM/branches/4.0_pre" TargetMode="External"/><Relationship Id="rId355" Type="http://schemas.openxmlformats.org/officeDocument/2006/relationships/hyperlink" Target="http://172.16.9.106:9001/svn/BILLING_GDTelecom_HSS/&#20135;&#21697;&#24211;" TargetMode="External"/><Relationship Id="rId376" Type="http://schemas.openxmlformats.org/officeDocument/2006/relationships/hyperlink" Target="http://172.16.9.106:9001/svn/BILLING_JLMob_iNG%20v3.0.03%202015NR/&#21463;&#25511;&#21306;" TargetMode="External"/><Relationship Id="rId397" Type="http://schemas.openxmlformats.org/officeDocument/2006/relationships/hyperlink" Target="http://172.16.9.106:9001/svn/BILLING_AHMob_BOSSNB2015/&#21463;&#25511;&#24211;" TargetMode="External"/><Relationship Id="rId4" Type="http://schemas.openxmlformats.org/officeDocument/2006/relationships/hyperlink" Target="http://172.16.9.106:9001/svn/CRM_CUI_%20HLJMob_NG2-PBOSS2.0/&#24320;&#21457;&#24211;" TargetMode="External"/><Relationship Id="rId180" Type="http://schemas.openxmlformats.org/officeDocument/2006/relationships/hyperlink" Target="http://172.16.9.156:9001/svn/eshop/&#27743;&#35199;&#30005;&#20449;" TargetMode="External"/><Relationship Id="rId215" Type="http://schemas.openxmlformats.org/officeDocument/2006/relationships/hyperlink" Target="http://172.16.9.156:9001/svn/eshop/&#34394;&#25311;&#36816;&#33829;&#21830;/&#22825;&#38899;/&#28304;&#20195;&#30721;/maven" TargetMode="External"/><Relationship Id="rId236" Type="http://schemas.openxmlformats.org/officeDocument/2006/relationships/hyperlink" Target="http://172.16.9.156:9001/svn/peb_pd/&#24320;&#21457;&#21306;/&#20195;&#29702;&#21830;&#37228;&#37329;" TargetMode="External"/><Relationship Id="rId257" Type="http://schemas.openxmlformats.org/officeDocument/2006/relationships/hyperlink" Target="http://172.16.9.156:9001/svn/peb_pd/&#21457;&#24067;&#21306;/&#28192;&#36947;&#32593;&#26684;&#26381;&#21153;&#24179;&#21488;" TargetMode="External"/><Relationship Id="rId278" Type="http://schemas.openxmlformats.org/officeDocument/2006/relationships/hyperlink" Target="http://172.16.9.156:9001/svn/peb_pd/&#21463;&#25511;&#21306;/&#28192;&#36947;&#31649;&#29702;" TargetMode="External"/><Relationship Id="rId401" Type="http://schemas.openxmlformats.org/officeDocument/2006/relationships/hyperlink" Target="http://172.16.9.106:9001/svn/BILLING_AHMob_BOSSNB2015/&#21457;&#24067;&#21306;" TargetMode="External"/><Relationship Id="rId422" Type="http://schemas.openxmlformats.org/officeDocument/2006/relationships/hyperlink" Target="http://172.16.9.106:9001/svn/BILLING_AHMob_BOSSNB2015/&#21457;&#24067;&#21306;" TargetMode="External"/><Relationship Id="rId303" Type="http://schemas.openxmlformats.org/officeDocument/2006/relationships/hyperlink" Target="http://172.16.9.156:9001/svn/peb_pd/&#24320;&#21457;&#21306;/&#28192;&#36947;&#31649;&#29702;" TargetMode="External"/><Relationship Id="rId42" Type="http://schemas.openxmlformats.org/officeDocument/2006/relationships/hyperlink" Target="http://172.16.9.106:9001/svn/RTID/tag/anhui" TargetMode="External"/><Relationship Id="rId84" Type="http://schemas.openxmlformats.org/officeDocument/2006/relationships/hyperlink" Target="http://172.16.9.106:9001/svn/RTID/&#28304;&#20195;&#30721;/gzisas1.5" TargetMode="External"/><Relationship Id="rId138" Type="http://schemas.openxmlformats.org/officeDocument/2006/relationships/hyperlink" Target="http://172.16.9.106:9001/svn/RTID/branch/sichuan" TargetMode="External"/><Relationship Id="rId345" Type="http://schemas.openxmlformats.org/officeDocument/2006/relationships/hyperlink" Target="http://172.16.9.106:9001/svn/BILLING_CQMob_iDSC(cloud%20storage)%202014NR/&#36134;&#35814;&#21333;&#25968;&#25454;&#31649;&#29702;%20V9.0.0/&#21457;&#24067;&#21306;" TargetMode="External"/><Relationship Id="rId387" Type="http://schemas.openxmlformats.org/officeDocument/2006/relationships/hyperlink" Target="http://172.16.9.106:9001/svn/BILLING_AHMob_BOSSNB2015/&#24320;&#21457;&#24211;" TargetMode="External"/><Relationship Id="rId191" Type="http://schemas.openxmlformats.org/officeDocument/2006/relationships/hyperlink" Target="http://172.16.9.156:9001/svn/MISO_ECHD/&#21508;&#23567;&#32452;&#25991;&#26723;/&#35774;&#35745;&#32452;/infrastructure/workspace-code/gray-released-econsole" TargetMode="External"/><Relationship Id="rId205" Type="http://schemas.openxmlformats.org/officeDocument/2006/relationships/hyperlink" Target="http://172.16.9.156:9001/svn/MISO_ECHD/&#22825;&#27941;&#30005;&#20449;/&#21830;&#21153;/UI&#25913;&#29256;/echd-telecom-tj-business" TargetMode="External"/><Relationship Id="rId247" Type="http://schemas.openxmlformats.org/officeDocument/2006/relationships/hyperlink" Target="http://172.16.9.156:9001/svn/peb_pd/&#21463;&#25511;&#21306;/&#28192;&#36947;&#31649;&#29702;" TargetMode="External"/><Relationship Id="rId412" Type="http://schemas.openxmlformats.org/officeDocument/2006/relationships/hyperlink" Target="http://172.16.9.106:9001/svn/BILLING_AHMob_BOSSNB2015/&#21457;&#24067;&#21306;" TargetMode="External"/><Relationship Id="rId107" Type="http://schemas.openxmlformats.org/officeDocument/2006/relationships/hyperlink" Target="http://172.16.9.106:9001/svn/RTID/sourcecode/icboss" TargetMode="External"/><Relationship Id="rId289" Type="http://schemas.openxmlformats.org/officeDocument/2006/relationships/hyperlink" Target="http://172.16.9.156:9001/svn/peb_pd/&#21457;&#24067;&#21306;/&#20195;&#29702;&#21830;&#37228;&#37329;" TargetMode="External"/><Relationship Id="rId11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53" Type="http://schemas.openxmlformats.org/officeDocument/2006/relationships/hyperlink" Target="http://172.16.9.106:9001/svn/RTID/tag/anhui" TargetMode="External"/><Relationship Id="rId149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314" Type="http://schemas.openxmlformats.org/officeDocument/2006/relationships/hyperlink" Target="http://172.16.9.156:9001/svn/peb_pd/&#21463;&#25511;&#21306;/&#20195;&#29702;&#21830;&#37228;&#37329;" TargetMode="External"/><Relationship Id="rId356" Type="http://schemas.openxmlformats.org/officeDocument/2006/relationships/hyperlink" Target="http://172.16.9.106:9001/svn/BILLING_GDUni_PSS/&#20135;&#21697;&#24211;" TargetMode="External"/><Relationship Id="rId398" Type="http://schemas.openxmlformats.org/officeDocument/2006/relationships/hyperlink" Target="http://172.16.9.106:9001/svn/BILLING_AHMob_BOSSNB2015/&#21463;&#25511;&#24211;" TargetMode="External"/><Relationship Id="rId95" Type="http://schemas.openxmlformats.org/officeDocument/2006/relationships/hyperlink" Target="http://172.16.9.106:9001/svn/RTID/&#28304;&#20195;&#30721;/idss1.1" TargetMode="External"/><Relationship Id="rId160" Type="http://schemas.openxmlformats.org/officeDocument/2006/relationships/hyperlink" Target="http://172.16.9.156:9001/svn/MISO_ECHD/&#23433;&#24509;&#31227;&#21160;/&#38598;&#22242;&#32593;&#21381;/ah_group4.0" TargetMode="External"/><Relationship Id="rId216" Type="http://schemas.openxmlformats.org/officeDocument/2006/relationships/hyperlink" Target="http://172.16.9.156:9001/svn/MISO_ECHD/%E8%99%9A%E6%8B%9F%E8%90%A5%E4%B8%9A%E5%8E%85/%E5%A4%A9%E9%9F%B3%E7%BD%91%E5%8E%85/VirtualNetbWeb-telling" TargetMode="External"/><Relationship Id="rId423" Type="http://schemas.openxmlformats.org/officeDocument/2006/relationships/hyperlink" Target="http://172.16.9.106:9001/svn/CRM_CMI_AHMob_iCrm%20v5.5.01/04%E7%BC%96%E7%A0%81%E5%8F%8A%E5%8D%95%E5%85%83%E6%B5%8B%E8%AF%95/4%E4%BB%A3%E7%A0%81/%E6%BA%90%E4%BB%A3%E7%A0%81/esop1.5" TargetMode="External"/><Relationship Id="rId258" Type="http://schemas.openxmlformats.org/officeDocument/2006/relationships/hyperlink" Target="http://172.16.9.156:9001/svn/peb_pd/&#24320;&#21457;&#21306;/&#28192;&#36947;&#30452;&#20379;&#24179;&#21488;" TargetMode="External"/><Relationship Id="rId22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64" Type="http://schemas.openxmlformats.org/officeDocument/2006/relationships/hyperlink" Target="http://172.16.9.106:9001/svn/RTID/tag/anhui" TargetMode="External"/><Relationship Id="rId118" Type="http://schemas.openxmlformats.org/officeDocument/2006/relationships/hyperlink" Target="http://172.16.9.106:9001/svn/RTID/sourcecode/icboss" TargetMode="External"/><Relationship Id="rId325" Type="http://schemas.openxmlformats.org/officeDocument/2006/relationships/hyperlink" Target="http://172.16.9.156:9001/svn/peb_pd/&#21457;&#24067;&#21306;/&#28192;&#36947;&#30452;&#20379;&#24179;&#21488;" TargetMode="External"/><Relationship Id="rId367" Type="http://schemas.openxmlformats.org/officeDocument/2006/relationships/hyperlink" Target="http://172.16.9.106:9001/svn/BILLING_JLMob_iNG%20v3.0.03%202015NR/&#21463;&#25511;&#21306;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132.77.128.60:8443/svn/MyRepository" TargetMode="External"/><Relationship Id="rId117" Type="http://schemas.openxmlformats.org/officeDocument/2006/relationships/hyperlink" Target="http://172.16.9.106:9001/svn/RTID/tag/shanxi" TargetMode="External"/><Relationship Id="rId21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42" Type="http://schemas.openxmlformats.org/officeDocument/2006/relationships/hyperlink" Target="http://172.16.9.106:9001/svn/RTID/tag/anhui" TargetMode="External"/><Relationship Id="rId47" Type="http://schemas.openxmlformats.org/officeDocument/2006/relationships/hyperlink" Target="http://172.16.9.106:9001/svn/RTID/branch/anhui" TargetMode="External"/><Relationship Id="rId63" Type="http://schemas.openxmlformats.org/officeDocument/2006/relationships/hyperlink" Target="http://172.16.9.106:9001/svn/RTID/branch/anhui" TargetMode="External"/><Relationship Id="rId68" Type="http://schemas.openxmlformats.org/officeDocument/2006/relationships/hyperlink" Target="http://172.16.9.106:9001/svn/RTID/tag/anhui" TargetMode="External"/><Relationship Id="rId84" Type="http://schemas.openxmlformats.org/officeDocument/2006/relationships/hyperlink" Target="http://172.16.9.106:9001/svn/RTID/&#28304;&#20195;&#30721;/gzisas1.5" TargetMode="External"/><Relationship Id="rId89" Type="http://schemas.openxmlformats.org/officeDocument/2006/relationships/hyperlink" Target="http://172.16.9.106:9001/svn/RTID/tag/guangzhou" TargetMode="External"/><Relationship Id="rId112" Type="http://schemas.openxmlformats.org/officeDocument/2006/relationships/hyperlink" Target="http://172.16.9.106:9001/svn/RTID/&#24191;&#30005;&#26381;&#21153;&#24320;&#36890;/iSPMS1.0/3%20&#21457;&#24067;&#21306;/&#24191;&#24030;&#21457;&#24067;&#21306;" TargetMode="External"/><Relationship Id="rId133" Type="http://schemas.openxmlformats.org/officeDocument/2006/relationships/hyperlink" Target="http://172.16.9.106:9001/svn/RTID/branch/sichuan" TargetMode="External"/><Relationship Id="rId138" Type="http://schemas.openxmlformats.org/officeDocument/2006/relationships/hyperlink" Target="http://172.16.9.106:9001/svn/RTID/branch/sichuan" TargetMode="External"/><Relationship Id="rId154" Type="http://schemas.openxmlformats.org/officeDocument/2006/relationships/hyperlink" Target="http://172.16.9.106:9001/svn/CRM_TPD_SVN_PUB/crm_tpd_vip/old_version/tj/tpd_vip" TargetMode="External"/><Relationship Id="rId16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107" Type="http://schemas.openxmlformats.org/officeDocument/2006/relationships/hyperlink" Target="http://172.16.9.106:9001/svn/RTID/sourcecode/icboss" TargetMode="External"/><Relationship Id="rId11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32" Type="http://schemas.openxmlformats.org/officeDocument/2006/relationships/hyperlink" Target="http://172.16.9.106:9001/svn/crmcui/DevelopCodeNew" TargetMode="External"/><Relationship Id="rId37" Type="http://schemas.openxmlformats.org/officeDocument/2006/relationships/hyperlink" Target="http://172.16.9.106:9001/svn/RTID/&#28304;&#20195;&#30721;/cmmb" TargetMode="External"/><Relationship Id="rId53" Type="http://schemas.openxmlformats.org/officeDocument/2006/relationships/hyperlink" Target="http://172.16.9.106:9001/svn/RTID/tag/anhui" TargetMode="External"/><Relationship Id="rId58" Type="http://schemas.openxmlformats.org/officeDocument/2006/relationships/hyperlink" Target="http://172.16.9.106:9001/svn/RTID/tag/anhui" TargetMode="External"/><Relationship Id="rId74" Type="http://schemas.openxmlformats.org/officeDocument/2006/relationships/hyperlink" Target="http://172.16.9.106:9001/svn/RTID/branch/guangzhou" TargetMode="External"/><Relationship Id="rId79" Type="http://schemas.openxmlformats.org/officeDocument/2006/relationships/hyperlink" Target="http://172.16.9.106:9001/svn/RTID/branch/guangzhou" TargetMode="External"/><Relationship Id="rId102" Type="http://schemas.openxmlformats.org/officeDocument/2006/relationships/hyperlink" Target="http://172.16.9.106:9001/svn/CRM_TPD_SVN_PUB/crm_tpd_crm/branch/" TargetMode="External"/><Relationship Id="rId123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128" Type="http://schemas.openxmlformats.org/officeDocument/2006/relationships/hyperlink" Target="http://172.16.9.106:9001/svn/RTID/tag/sichuan" TargetMode="External"/><Relationship Id="rId144" Type="http://schemas.openxmlformats.org/officeDocument/2006/relationships/hyperlink" Target="http://172.16.9.106:9001/svn/CRM_TPD_CODE_REPO/test/telling/" TargetMode="External"/><Relationship Id="rId149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5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90" Type="http://schemas.openxmlformats.org/officeDocument/2006/relationships/hyperlink" Target="http://172.16.9.106:9001/svn/RTID/branch/guangzhou" TargetMode="External"/><Relationship Id="rId95" Type="http://schemas.openxmlformats.org/officeDocument/2006/relationships/hyperlink" Target="http://172.16.9.106:9001/svn/RTID/&#28304;&#20195;&#30721;/idss1.1" TargetMode="External"/><Relationship Id="rId22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27" Type="http://schemas.openxmlformats.org/officeDocument/2006/relationships/hyperlink" Target="https://132.77.128.60:8443/svn/MyRepository" TargetMode="External"/><Relationship Id="rId43" Type="http://schemas.openxmlformats.org/officeDocument/2006/relationships/hyperlink" Target="http://172.16.9.106:9001/svn/RTID/&#24191;&#30005;&#26381;&#21153;&#24320;&#36890;/iSPMS1.0/3%20&#21457;&#24067;&#21306;/&#24191;&#24030;&#21457;&#24067;&#21306;" TargetMode="External"/><Relationship Id="rId48" Type="http://schemas.openxmlformats.org/officeDocument/2006/relationships/hyperlink" Target="http://172.16.9.106:9001/svn/RTID/tag/anhui" TargetMode="External"/><Relationship Id="rId64" Type="http://schemas.openxmlformats.org/officeDocument/2006/relationships/hyperlink" Target="http://172.16.9.106:9001/svn/RTID/tag/anhui" TargetMode="External"/><Relationship Id="rId69" Type="http://schemas.openxmlformats.org/officeDocument/2006/relationships/hyperlink" Target="http://172.16.9.106:9001/svn/RTID/branch/anhui" TargetMode="External"/><Relationship Id="rId113" Type="http://schemas.openxmlformats.org/officeDocument/2006/relationships/hyperlink" Target="http://172.16.9.106:9001/svn/RTID/branch/shanxi" TargetMode="External"/><Relationship Id="rId118" Type="http://schemas.openxmlformats.org/officeDocument/2006/relationships/hyperlink" Target="http://172.16.9.106:9001/svn/RTID/sourcecode/icboss" TargetMode="External"/><Relationship Id="rId134" Type="http://schemas.openxmlformats.org/officeDocument/2006/relationships/hyperlink" Target="http://172.16.9.106:9001/svn/RTID/tag/sichuan" TargetMode="External"/><Relationship Id="rId139" Type="http://schemas.openxmlformats.org/officeDocument/2006/relationships/hyperlink" Target="http://172.16.9.106:9001/svn/RTID/tag/sichuan" TargetMode="External"/><Relationship Id="rId80" Type="http://schemas.openxmlformats.org/officeDocument/2006/relationships/hyperlink" Target="http://172.16.9.106:9001/svn/RTID/tag/guangzhou" TargetMode="External"/><Relationship Id="rId85" Type="http://schemas.openxmlformats.org/officeDocument/2006/relationships/hyperlink" Target="http://172.16.9.106:9001/svn/RTID/branch/guangzhou" TargetMode="External"/><Relationship Id="rId150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155" Type="http://schemas.openxmlformats.org/officeDocument/2006/relationships/hyperlink" Target="http://172.16.9.106:9001/svn/CRM_CUI_BJUni_iBSS%20v4.1%20-iCRM%20v4.1/" TargetMode="External"/><Relationship Id="rId12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17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25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33" Type="http://schemas.openxmlformats.org/officeDocument/2006/relationships/hyperlink" Target="http://172.16.9.106:9001/svn/crmcui/Baseline" TargetMode="External"/><Relationship Id="rId38" Type="http://schemas.openxmlformats.org/officeDocument/2006/relationships/hyperlink" Target="http://172.16.9.106:9001/svn/RTID/&#28304;&#20195;&#30721;/cmmb" TargetMode="External"/><Relationship Id="rId46" Type="http://schemas.openxmlformats.org/officeDocument/2006/relationships/hyperlink" Target="http://172.16.9.106:9001/svn/RTID/&#28304;&#20195;&#30721;/isas1.0" TargetMode="External"/><Relationship Id="rId59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67" Type="http://schemas.openxmlformats.org/officeDocument/2006/relationships/hyperlink" Target="http://172.16.9.106:9001/svn/RTID/branch/anhui" TargetMode="External"/><Relationship Id="rId103" Type="http://schemas.openxmlformats.org/officeDocument/2006/relationships/hyperlink" Target="http://172.16.9.106:9001/svn/CRM_TPD_CODE_REPO/project/W4663/" TargetMode="External"/><Relationship Id="rId108" Type="http://schemas.openxmlformats.org/officeDocument/2006/relationships/hyperlink" Target="http://172.16.9.106:9001/svn/RTID/branch/shanxi" TargetMode="External"/><Relationship Id="rId116" Type="http://schemas.openxmlformats.org/officeDocument/2006/relationships/hyperlink" Target="http://172.16.9.106:9001/svn/RTID/branch/shanxi" TargetMode="External"/><Relationship Id="rId124" Type="http://schemas.openxmlformats.org/officeDocument/2006/relationships/hyperlink" Target="http://172.16.9.106:9001/svn/RTID/sourcecode/icboss" TargetMode="External"/><Relationship Id="rId129" Type="http://schemas.openxmlformats.org/officeDocument/2006/relationships/hyperlink" Target="http://172.16.9.106:9001/svn/RTID/&#28304;&#20195;&#30721;/isas1.5" TargetMode="External"/><Relationship Id="rId137" Type="http://schemas.openxmlformats.org/officeDocument/2006/relationships/hyperlink" Target="http://172.16.9.106:9001/svn/RTID/tag/sichuan" TargetMode="External"/><Relationship Id="rId20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41" Type="http://schemas.openxmlformats.org/officeDocument/2006/relationships/hyperlink" Target="http://172.16.9.106:9001/svn/RTID/branch/anhui" TargetMode="External"/><Relationship Id="rId54" Type="http://schemas.openxmlformats.org/officeDocument/2006/relationships/hyperlink" Target="http://172.16.9.106:9001/svn/RTID/branch/anhui" TargetMode="External"/><Relationship Id="rId62" Type="http://schemas.openxmlformats.org/officeDocument/2006/relationships/hyperlink" Target="http://172.16.9.106:9001/svn/RTID/tag/anhui" TargetMode="External"/><Relationship Id="rId70" Type="http://schemas.openxmlformats.org/officeDocument/2006/relationships/hyperlink" Target="http://172.16.9.106:9001/svn/RTID/tag/anhui" TargetMode="External"/><Relationship Id="rId75" Type="http://schemas.openxmlformats.org/officeDocument/2006/relationships/hyperlink" Target="http://172.16.9.106:9001/svn/RTID/tag/guangzhou" TargetMode="External"/><Relationship Id="rId83" Type="http://schemas.openxmlformats.org/officeDocument/2006/relationships/hyperlink" Target="http://172.16.9.106:9001/svn/RTID/tag/guangzhou" TargetMode="External"/><Relationship Id="rId88" Type="http://schemas.openxmlformats.org/officeDocument/2006/relationships/hyperlink" Target="http://172.16.9.106:9001/svn/RTID/branch/guangzhou" TargetMode="External"/><Relationship Id="rId91" Type="http://schemas.openxmlformats.org/officeDocument/2006/relationships/hyperlink" Target="http://172.16.9.106:9001/svn/RTID/tag/guangzhou" TargetMode="External"/><Relationship Id="rId96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111" Type="http://schemas.openxmlformats.org/officeDocument/2006/relationships/hyperlink" Target="http://172.16.9.106:9001/svn/RTID/tag/shanxi" TargetMode="External"/><Relationship Id="rId132" Type="http://schemas.openxmlformats.org/officeDocument/2006/relationships/hyperlink" Target="http://172.16.9.106:9001/svn/RTID/tag/sichuan" TargetMode="External"/><Relationship Id="rId140" Type="http://schemas.openxmlformats.org/officeDocument/2006/relationships/hyperlink" Target="http://172.16.9.106:9001/svn/CRM_TPD_CODE_REPO/tag/asd" TargetMode="External"/><Relationship Id="rId145" Type="http://schemas.openxmlformats.org/officeDocument/2006/relationships/hyperlink" Target="http://172.16.9.106:9001/svn/CRM_TPD_CODE_REPO/test/test" TargetMode="External"/><Relationship Id="rId153" Type="http://schemas.openxmlformats.org/officeDocument/2006/relationships/hyperlink" Target="http://172.16.9.106:9001/svn/CRM_TPD_SVN_PUB/crm_tpd_cmp/trunk/CTCMP" TargetMode="External"/><Relationship Id="rId1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6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15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23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28" Type="http://schemas.openxmlformats.org/officeDocument/2006/relationships/hyperlink" Target="https://132.77.128.60:8443/svn/MyRepository" TargetMode="External"/><Relationship Id="rId36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49" Type="http://schemas.openxmlformats.org/officeDocument/2006/relationships/hyperlink" Target="http://172.16.9.106:9001/svn/RTID/branch/anhui" TargetMode="External"/><Relationship Id="rId57" Type="http://schemas.openxmlformats.org/officeDocument/2006/relationships/hyperlink" Target="http://172.16.9.106:9001/svn/RTID/branch/anhui" TargetMode="External"/><Relationship Id="rId106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114" Type="http://schemas.openxmlformats.org/officeDocument/2006/relationships/hyperlink" Target="http://172.16.9.106:9001/svn/RTID/tag/shanxi" TargetMode="External"/><Relationship Id="rId119" Type="http://schemas.openxmlformats.org/officeDocument/2006/relationships/hyperlink" Target="http://172.16.9.106:9001/svn/RTID/branch/shanxi" TargetMode="External"/><Relationship Id="rId127" Type="http://schemas.openxmlformats.org/officeDocument/2006/relationships/hyperlink" Target="http://172.16.9.106:9001/svn/RTID/branch/sichuan" TargetMode="External"/><Relationship Id="rId10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31" Type="http://schemas.openxmlformats.org/officeDocument/2006/relationships/hyperlink" Target="http://172.16.9.106:9001/svn/CRM_CUI_BJUni_Mobile%20Sales/&#24320;&#21457;&#24211;" TargetMode="External"/><Relationship Id="rId44" Type="http://schemas.openxmlformats.org/officeDocument/2006/relationships/hyperlink" Target="http://172.16.9.106:9001/svn/RTID/branch/anhui" TargetMode="External"/><Relationship Id="rId52" Type="http://schemas.openxmlformats.org/officeDocument/2006/relationships/hyperlink" Target="http://172.16.9.106:9001/svn/RTID/branch/anhui" TargetMode="External"/><Relationship Id="rId60" Type="http://schemas.openxmlformats.org/officeDocument/2006/relationships/hyperlink" Target="http://172.16.9.106:9001/svn/RTID/sourcecode/icboss" TargetMode="External"/><Relationship Id="rId65" Type="http://schemas.openxmlformats.org/officeDocument/2006/relationships/hyperlink" Target="http://172.16.9.106:9001/svn/RTID/sourcecode/icboss" TargetMode="External"/><Relationship Id="rId73" Type="http://schemas.openxmlformats.org/officeDocument/2006/relationships/hyperlink" Target="http://172.16.9.106:9001/svn/RTID/sourcecode/icboss" TargetMode="External"/><Relationship Id="rId78" Type="http://schemas.openxmlformats.org/officeDocument/2006/relationships/hyperlink" Target="http://172.16.9.106:9001/svn/RTID/tag/guangzhou" TargetMode="External"/><Relationship Id="rId81" Type="http://schemas.openxmlformats.org/officeDocument/2006/relationships/hyperlink" Target="http://172.16.9.106:9001/svn/RTID/&#24191;&#30005;&#26381;&#21153;&#24320;&#36890;/iSPMS1.0/3%20&#21457;&#24067;&#21306;/&#24191;&#24030;&#21457;&#24067;&#21306;" TargetMode="External"/><Relationship Id="rId86" Type="http://schemas.openxmlformats.org/officeDocument/2006/relationships/hyperlink" Target="http://172.16.9.106:9001/svn/RTID/tag/guangzhou" TargetMode="External"/><Relationship Id="rId94" Type="http://schemas.openxmlformats.org/officeDocument/2006/relationships/hyperlink" Target="http://172.16.9.106:9001/svn/RTID/tag/guangzhou" TargetMode="External"/><Relationship Id="rId99" Type="http://schemas.openxmlformats.org/officeDocument/2006/relationships/hyperlink" Target="http://172.16.9.106:9001/svn/RTID/&#28304;&#20195;&#30721;/iBoss2.5" TargetMode="External"/><Relationship Id="rId101" Type="http://schemas.openxmlformats.org/officeDocument/2006/relationships/hyperlink" Target="http://172.16.9.106:9001/svn/CRM_TPD_CODE_REPO/develop" TargetMode="External"/><Relationship Id="rId122" Type="http://schemas.openxmlformats.org/officeDocument/2006/relationships/hyperlink" Target="http://172.16.9.106:9001/svn/RTID/tag/shanxi" TargetMode="External"/><Relationship Id="rId130" Type="http://schemas.openxmlformats.org/officeDocument/2006/relationships/hyperlink" Target="http://172.16.9.106:9001/svn/RTID/&#28304;&#20195;&#30721;/iwlan1.0" TargetMode="External"/><Relationship Id="rId135" Type="http://schemas.openxmlformats.org/officeDocument/2006/relationships/hyperlink" Target="http://172.16.9.106:9001/svn/RTID/sourcecode/icboss" TargetMode="External"/><Relationship Id="rId143" Type="http://schemas.openxmlformats.org/officeDocument/2006/relationships/hyperlink" Target="http://172.16.9.106:9001/svn/CRM_TPD_CODE_REPO/develop" TargetMode="External"/><Relationship Id="rId148" Type="http://schemas.openxmlformats.org/officeDocument/2006/relationships/hyperlink" Target="http://172.16.9.106:9001/svn/RTID/&#28304;&#20195;&#30721;/isas1.5" TargetMode="External"/><Relationship Id="rId151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4" Type="http://schemas.openxmlformats.org/officeDocument/2006/relationships/hyperlink" Target="http://172.16.9.106:9001/svn/CRM_CUI_%20HLJMob_NG2-PBOSS2.0/&#24320;&#21457;&#24211;" TargetMode="External"/><Relationship Id="rId9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13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18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39" Type="http://schemas.openxmlformats.org/officeDocument/2006/relationships/hyperlink" Target="http://172.16.9.106:9001/svn/CRM_TPD_SVN_PUB/crm_tpd_vip/old_version/ah/ahtel-hold2.0_new" TargetMode="External"/><Relationship Id="rId109" Type="http://schemas.openxmlformats.org/officeDocument/2006/relationships/hyperlink" Target="http://172.16.9.106:9001/svn/RTID/tag/shanxi" TargetMode="External"/><Relationship Id="rId34" Type="http://schemas.openxmlformats.org/officeDocument/2006/relationships/hyperlink" Target="http://203.95.109.36:8888/svn/CUJKS/8.0%20&#21457;&#24067;&#21306;/8.1%20&#38144;&#21806;&#31649;&#29702;&#32452;/&#39044;&#25552;&#20132;/&#25512;&#24191;&#29256;" TargetMode="External"/><Relationship Id="rId50" Type="http://schemas.openxmlformats.org/officeDocument/2006/relationships/hyperlink" Target="http://172.16.9.106:9001/svn/RTID/tag/anhui" TargetMode="External"/><Relationship Id="rId55" Type="http://schemas.openxmlformats.org/officeDocument/2006/relationships/hyperlink" Target="http://172.16.9.106:9001/svn/RTID/tag/anhui" TargetMode="External"/><Relationship Id="rId76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97" Type="http://schemas.openxmlformats.org/officeDocument/2006/relationships/hyperlink" Target="http://172.16.9.106:9001/svn/RTID/dev_src/iBoss2.5" TargetMode="External"/><Relationship Id="rId104" Type="http://schemas.openxmlformats.org/officeDocument/2006/relationships/hyperlink" Target="http://172.16.9.106:9001/svn/CRM_TPD_SVN_PUB/crm_tpd_vip/old_version/sx/" TargetMode="External"/><Relationship Id="rId120" Type="http://schemas.openxmlformats.org/officeDocument/2006/relationships/hyperlink" Target="http://172.16.9.106:9001/svn/RTID/tag/shanxi" TargetMode="External"/><Relationship Id="rId125" Type="http://schemas.openxmlformats.org/officeDocument/2006/relationships/hyperlink" Target="http://172.16.9.106:9001/svn/RTID/branch/sichuan" TargetMode="External"/><Relationship Id="rId141" Type="http://schemas.openxmlformats.org/officeDocument/2006/relationships/hyperlink" Target="http://172.16.9.106:9001/svn/CRM_TPD_CODE_REPO/test/asd/" TargetMode="External"/><Relationship Id="rId146" Type="http://schemas.openxmlformats.org/officeDocument/2006/relationships/hyperlink" Target="http://172.16.9.106:9001/svn/RTID/&#33829;&#38144;&#19994;&#21153;&#36164;&#28304;&#31649;&#29702;&#31995;&#32479;/iRBMS3.0.4/2%20&#24320;&#21457;&#21306;/catv_citvc" TargetMode="External"/><Relationship Id="rId7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71" Type="http://schemas.openxmlformats.org/officeDocument/2006/relationships/hyperlink" Target="http://172.16.9.106:9001/svn/RTID/branch/anhui" TargetMode="External"/><Relationship Id="rId92" Type="http://schemas.openxmlformats.org/officeDocument/2006/relationships/hyperlink" Target="http://172.16.9.106:9001/svn/RTID/sourcecode/VASMC" TargetMode="External"/><Relationship Id="rId2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29" Type="http://schemas.openxmlformats.org/officeDocument/2006/relationships/hyperlink" Target="http://172.16.9.106:9001/svn/CRM_CUI_BJUni_Mobile%20Sales/&#24320;&#21457;&#24211;" TargetMode="External"/><Relationship Id="rId24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40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45" Type="http://schemas.openxmlformats.org/officeDocument/2006/relationships/hyperlink" Target="http://172.16.9.106:9001/svn/RTID/tag/anhui" TargetMode="External"/><Relationship Id="rId66" Type="http://schemas.openxmlformats.org/officeDocument/2006/relationships/hyperlink" Target="http://172.16.9.106:9001/svn/RTID/&#28304;&#20195;&#30721;/isas1.5" TargetMode="External"/><Relationship Id="rId87" Type="http://schemas.openxmlformats.org/officeDocument/2006/relationships/hyperlink" Target="http://172.16.9.106:9001/svn/RTID/sourcecode/icboss" TargetMode="External"/><Relationship Id="rId110" Type="http://schemas.openxmlformats.org/officeDocument/2006/relationships/hyperlink" Target="http://172.16.9.106:9001/svn/RTID/branch/shanxi" TargetMode="External"/><Relationship Id="rId115" Type="http://schemas.openxmlformats.org/officeDocument/2006/relationships/hyperlink" Target="http://172.16.9.106:9001/svn/RTID/&#28304;&#20195;&#30721;/isas1.5" TargetMode="External"/><Relationship Id="rId131" Type="http://schemas.openxmlformats.org/officeDocument/2006/relationships/hyperlink" Target="http://172.16.9.106:9001/svn/RTID/branch/sichuan" TargetMode="External"/><Relationship Id="rId136" Type="http://schemas.openxmlformats.org/officeDocument/2006/relationships/hyperlink" Target="http://172.16.9.106:9001/svn/RTID/branch/sichuan" TargetMode="External"/><Relationship Id="rId61" Type="http://schemas.openxmlformats.org/officeDocument/2006/relationships/hyperlink" Target="http://172.16.9.106:9001/svn/RTID/branch/anhui" TargetMode="External"/><Relationship Id="rId82" Type="http://schemas.openxmlformats.org/officeDocument/2006/relationships/hyperlink" Target="http://172.16.9.106:9001/svn/RTID/branch/guangzhou" TargetMode="External"/><Relationship Id="rId152" Type="http://schemas.openxmlformats.org/officeDocument/2006/relationships/hyperlink" Target="http://172.16.9.106:9001/svn/CRM_TPD_SVN_PUB/crm_tpd_vip/old_version/tj/tpd_vip" TargetMode="External"/><Relationship Id="rId19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14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30" Type="http://schemas.openxmlformats.org/officeDocument/2006/relationships/hyperlink" Target="http://172.16.9.106:9001/svn/CRM_CUI_BJUni_Mobile%20Sales/&#24320;&#21457;&#24211;" TargetMode="External"/><Relationship Id="rId35" Type="http://schemas.openxmlformats.org/officeDocument/2006/relationships/hyperlink" Target="http://172.16.9.106:9001/svn/CTND_SDNetcom_iCRM-Consult%20v1.0/04&#32534;&#30721;&#21450;&#21333;&#20803;&#27979;&#35797;/4&#20195;&#30721;/&#28304;&#20195;&#30721;" TargetMode="External"/><Relationship Id="rId56" Type="http://schemas.openxmlformats.org/officeDocument/2006/relationships/hyperlink" Target="http://172.16.9.106:9001/svn/RTID/&#24191;&#30005;&#26381;&#21153;&#24320;&#36890;/iSPMS1.0/3%20&#21457;&#24067;&#21306;/&#24191;&#24030;&#21457;&#24067;&#21306;" TargetMode="External"/><Relationship Id="rId77" Type="http://schemas.openxmlformats.org/officeDocument/2006/relationships/hyperlink" Target="http://172.16.9.106:9001/svn/RTID/branch/guangzhou" TargetMode="External"/><Relationship Id="rId100" Type="http://schemas.openxmlformats.org/officeDocument/2006/relationships/hyperlink" Target="qq://txfile/" TargetMode="External"/><Relationship Id="rId105" Type="http://schemas.openxmlformats.org/officeDocument/2006/relationships/hyperlink" Target="http://172.16.9.106:9001/svn/CRM_TPD_SVN_PUB/crm_tpd_vip/old_version/sx/" TargetMode="External"/><Relationship Id="rId126" Type="http://schemas.openxmlformats.org/officeDocument/2006/relationships/hyperlink" Target="http://172.16.9.106:9001/svn/RTID/tag/sichuan" TargetMode="External"/><Relationship Id="rId147" Type="http://schemas.openxmlformats.org/officeDocument/2006/relationships/hyperlink" Target="http://172.16.9.106:9001/svn/RTID/&#28304;&#20195;&#30721;/cctv" TargetMode="External"/><Relationship Id="rId8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51" Type="http://schemas.openxmlformats.org/officeDocument/2006/relationships/hyperlink" Target="http://172.16.9.106:9001/svn/RTID/sourcecode/icboss" TargetMode="External"/><Relationship Id="rId72" Type="http://schemas.openxmlformats.org/officeDocument/2006/relationships/hyperlink" Target="http://172.16.9.106:9001/svn/RTID/tag/anhui" TargetMode="External"/><Relationship Id="rId93" Type="http://schemas.openxmlformats.org/officeDocument/2006/relationships/hyperlink" Target="http://172.16.9.106:9001/svn/RTID/branch/guangzhou" TargetMode="External"/><Relationship Id="rId98" Type="http://schemas.openxmlformats.org/officeDocument/2006/relationships/hyperlink" Target="http://172.16.9.106:9001/svn/RTID/&#28304;&#20195;&#30721;/iwlan1.0" TargetMode="External"/><Relationship Id="rId121" Type="http://schemas.openxmlformats.org/officeDocument/2006/relationships/hyperlink" Target="http://172.16.9.106:9001/svn/RTID/branch/shanxi" TargetMode="External"/><Relationship Id="rId142" Type="http://schemas.openxmlformats.org/officeDocument/2006/relationships/hyperlink" Target="http://172.16.9.106:9001/svn/CRM_TPD_CODE_REPO/develop" TargetMode="External"/><Relationship Id="rId3" Type="http://schemas.openxmlformats.org/officeDocument/2006/relationships/hyperlink" Target="http://172.16.9.106:9001/svn/IOM_RD/05&#32534;&#30721;&#21450;&#21333;&#20803;&#27979;&#35797;/51&#28304;&#20195;&#30721;/5101&#38598;&#25104;&#23450;&#21333;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132.77.128.60:8443/svn/MyRepository" TargetMode="External"/><Relationship Id="rId117" Type="http://schemas.openxmlformats.org/officeDocument/2006/relationships/hyperlink" Target="http://172.16.9.106:9001/svn/RTID/tag/shanxi" TargetMode="External"/><Relationship Id="rId21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42" Type="http://schemas.openxmlformats.org/officeDocument/2006/relationships/hyperlink" Target="http://172.16.9.106:9001/svn/RTID/tag/anhui" TargetMode="External"/><Relationship Id="rId47" Type="http://schemas.openxmlformats.org/officeDocument/2006/relationships/hyperlink" Target="http://172.16.9.106:9001/svn/RTID/branch/anhui" TargetMode="External"/><Relationship Id="rId63" Type="http://schemas.openxmlformats.org/officeDocument/2006/relationships/hyperlink" Target="http://172.16.9.106:9001/svn/RTID/branch/anhui" TargetMode="External"/><Relationship Id="rId68" Type="http://schemas.openxmlformats.org/officeDocument/2006/relationships/hyperlink" Target="http://172.16.9.106:9001/svn/RTID/tag/anhui" TargetMode="External"/><Relationship Id="rId84" Type="http://schemas.openxmlformats.org/officeDocument/2006/relationships/hyperlink" Target="http://172.16.9.106:9001/svn/RTID/&#28304;&#20195;&#30721;/gzisas1.5" TargetMode="External"/><Relationship Id="rId89" Type="http://schemas.openxmlformats.org/officeDocument/2006/relationships/hyperlink" Target="http://172.16.9.106:9001/svn/RTID/tag/guangzhou" TargetMode="External"/><Relationship Id="rId112" Type="http://schemas.openxmlformats.org/officeDocument/2006/relationships/hyperlink" Target="http://172.16.9.106:9001/svn/RTID/&#24191;&#30005;&#26381;&#21153;&#24320;&#36890;/iSPMS1.0/3%20&#21457;&#24067;&#21306;/&#24191;&#24030;&#21457;&#24067;&#21306;" TargetMode="External"/><Relationship Id="rId133" Type="http://schemas.openxmlformats.org/officeDocument/2006/relationships/hyperlink" Target="http://172.16.9.106:9001/svn/RTID/branch/sichuan" TargetMode="External"/><Relationship Id="rId138" Type="http://schemas.openxmlformats.org/officeDocument/2006/relationships/hyperlink" Target="http://172.16.9.106:9001/svn/RTID/branch/sichuan" TargetMode="External"/><Relationship Id="rId16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107" Type="http://schemas.openxmlformats.org/officeDocument/2006/relationships/hyperlink" Target="http://172.16.9.106:9001/svn/RTID/sourcecode/icboss" TargetMode="External"/><Relationship Id="rId11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32" Type="http://schemas.openxmlformats.org/officeDocument/2006/relationships/hyperlink" Target="http://172.16.9.106:9001/svn/crmcui/DevelopCodeNew" TargetMode="External"/><Relationship Id="rId37" Type="http://schemas.openxmlformats.org/officeDocument/2006/relationships/hyperlink" Target="http://172.16.9.106:9001/svn/RTID/&#28304;&#20195;&#30721;/cmmb" TargetMode="External"/><Relationship Id="rId53" Type="http://schemas.openxmlformats.org/officeDocument/2006/relationships/hyperlink" Target="http://172.16.9.106:9001/svn/RTID/tag/anhui" TargetMode="External"/><Relationship Id="rId58" Type="http://schemas.openxmlformats.org/officeDocument/2006/relationships/hyperlink" Target="http://172.16.9.106:9001/svn/RTID/tag/anhui" TargetMode="External"/><Relationship Id="rId74" Type="http://schemas.openxmlformats.org/officeDocument/2006/relationships/hyperlink" Target="http://172.16.9.106:9001/svn/RTID/branch/guangzhou" TargetMode="External"/><Relationship Id="rId79" Type="http://schemas.openxmlformats.org/officeDocument/2006/relationships/hyperlink" Target="http://172.16.9.106:9001/svn/RTID/branch/guangzhou" TargetMode="External"/><Relationship Id="rId102" Type="http://schemas.openxmlformats.org/officeDocument/2006/relationships/hyperlink" Target="http://172.16.9.106:9001/svn/CRM_TPD_SVN_PUB/crm_tpd_crm/branch/" TargetMode="External"/><Relationship Id="rId123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128" Type="http://schemas.openxmlformats.org/officeDocument/2006/relationships/hyperlink" Target="http://172.16.9.106:9001/svn/RTID/tag/sichuan" TargetMode="External"/><Relationship Id="rId144" Type="http://schemas.openxmlformats.org/officeDocument/2006/relationships/hyperlink" Target="http://172.16.9.106:9001/svn/CRM_TPD_CODE_REPO/test/telling/" TargetMode="External"/><Relationship Id="rId149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5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90" Type="http://schemas.openxmlformats.org/officeDocument/2006/relationships/hyperlink" Target="http://172.16.9.106:9001/svn/RTID/branch/guangzhou" TargetMode="External"/><Relationship Id="rId95" Type="http://schemas.openxmlformats.org/officeDocument/2006/relationships/hyperlink" Target="http://172.16.9.106:9001/svn/RTID/&#28304;&#20195;&#30721;/idss1.1" TargetMode="External"/><Relationship Id="rId22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27" Type="http://schemas.openxmlformats.org/officeDocument/2006/relationships/hyperlink" Target="https://132.77.128.60:8443/svn/MyRepository" TargetMode="External"/><Relationship Id="rId43" Type="http://schemas.openxmlformats.org/officeDocument/2006/relationships/hyperlink" Target="http://172.16.9.106:9001/svn/RTID/&#24191;&#30005;&#26381;&#21153;&#24320;&#36890;/iSPMS1.0/3%20&#21457;&#24067;&#21306;/&#24191;&#24030;&#21457;&#24067;&#21306;" TargetMode="External"/><Relationship Id="rId48" Type="http://schemas.openxmlformats.org/officeDocument/2006/relationships/hyperlink" Target="http://172.16.9.106:9001/svn/RTID/tag/anhui" TargetMode="External"/><Relationship Id="rId64" Type="http://schemas.openxmlformats.org/officeDocument/2006/relationships/hyperlink" Target="http://172.16.9.106:9001/svn/RTID/tag/anhui" TargetMode="External"/><Relationship Id="rId69" Type="http://schemas.openxmlformats.org/officeDocument/2006/relationships/hyperlink" Target="http://172.16.9.106:9001/svn/RTID/branch/anhui" TargetMode="External"/><Relationship Id="rId113" Type="http://schemas.openxmlformats.org/officeDocument/2006/relationships/hyperlink" Target="http://172.16.9.106:9001/svn/RTID/branch/shanxi" TargetMode="External"/><Relationship Id="rId118" Type="http://schemas.openxmlformats.org/officeDocument/2006/relationships/hyperlink" Target="http://172.16.9.106:9001/svn/RTID/sourcecode/icboss" TargetMode="External"/><Relationship Id="rId134" Type="http://schemas.openxmlformats.org/officeDocument/2006/relationships/hyperlink" Target="http://172.16.9.106:9001/svn/RTID/tag/sichuan" TargetMode="External"/><Relationship Id="rId139" Type="http://schemas.openxmlformats.org/officeDocument/2006/relationships/hyperlink" Target="http://172.16.9.106:9001/svn/RTID/tag/sichuan" TargetMode="External"/><Relationship Id="rId80" Type="http://schemas.openxmlformats.org/officeDocument/2006/relationships/hyperlink" Target="http://172.16.9.106:9001/svn/RTID/tag/guangzhou" TargetMode="External"/><Relationship Id="rId85" Type="http://schemas.openxmlformats.org/officeDocument/2006/relationships/hyperlink" Target="http://172.16.9.106:9001/svn/RTID/branch/guangzhou" TargetMode="External"/><Relationship Id="rId150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12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17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25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33" Type="http://schemas.openxmlformats.org/officeDocument/2006/relationships/hyperlink" Target="http://172.16.9.106:9001/svn/crmcui/Baseline" TargetMode="External"/><Relationship Id="rId38" Type="http://schemas.openxmlformats.org/officeDocument/2006/relationships/hyperlink" Target="http://172.16.9.106:9001/svn/RTID/&#28304;&#20195;&#30721;/cmmb" TargetMode="External"/><Relationship Id="rId46" Type="http://schemas.openxmlformats.org/officeDocument/2006/relationships/hyperlink" Target="http://172.16.9.106:9001/svn/RTID/&#28304;&#20195;&#30721;/isas1.0" TargetMode="External"/><Relationship Id="rId59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67" Type="http://schemas.openxmlformats.org/officeDocument/2006/relationships/hyperlink" Target="http://172.16.9.106:9001/svn/RTID/branch/anhui" TargetMode="External"/><Relationship Id="rId103" Type="http://schemas.openxmlformats.org/officeDocument/2006/relationships/hyperlink" Target="http://172.16.9.106:9001/svn/CRM_TPD_CODE_REPO/project/W4663/" TargetMode="External"/><Relationship Id="rId108" Type="http://schemas.openxmlformats.org/officeDocument/2006/relationships/hyperlink" Target="http://172.16.9.106:9001/svn/RTID/branch/shanxi" TargetMode="External"/><Relationship Id="rId116" Type="http://schemas.openxmlformats.org/officeDocument/2006/relationships/hyperlink" Target="http://172.16.9.106:9001/svn/RTID/branch/shanxi" TargetMode="External"/><Relationship Id="rId124" Type="http://schemas.openxmlformats.org/officeDocument/2006/relationships/hyperlink" Target="http://172.16.9.106:9001/svn/RTID/sourcecode/icboss" TargetMode="External"/><Relationship Id="rId129" Type="http://schemas.openxmlformats.org/officeDocument/2006/relationships/hyperlink" Target="http://172.16.9.106:9001/svn/RTID/&#28304;&#20195;&#30721;/isas1.5" TargetMode="External"/><Relationship Id="rId137" Type="http://schemas.openxmlformats.org/officeDocument/2006/relationships/hyperlink" Target="http://172.16.9.106:9001/svn/RTID/tag/sichuan" TargetMode="External"/><Relationship Id="rId20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41" Type="http://schemas.openxmlformats.org/officeDocument/2006/relationships/hyperlink" Target="http://172.16.9.106:9001/svn/RTID/branch/anhui" TargetMode="External"/><Relationship Id="rId54" Type="http://schemas.openxmlformats.org/officeDocument/2006/relationships/hyperlink" Target="http://172.16.9.106:9001/svn/RTID/branch/anhui" TargetMode="External"/><Relationship Id="rId62" Type="http://schemas.openxmlformats.org/officeDocument/2006/relationships/hyperlink" Target="http://172.16.9.106:9001/svn/RTID/tag/anhui" TargetMode="External"/><Relationship Id="rId70" Type="http://schemas.openxmlformats.org/officeDocument/2006/relationships/hyperlink" Target="http://172.16.9.106:9001/svn/RTID/tag/anhui" TargetMode="External"/><Relationship Id="rId75" Type="http://schemas.openxmlformats.org/officeDocument/2006/relationships/hyperlink" Target="http://172.16.9.106:9001/svn/RTID/tag/guangzhou" TargetMode="External"/><Relationship Id="rId83" Type="http://schemas.openxmlformats.org/officeDocument/2006/relationships/hyperlink" Target="http://172.16.9.106:9001/svn/RTID/tag/guangzhou" TargetMode="External"/><Relationship Id="rId88" Type="http://schemas.openxmlformats.org/officeDocument/2006/relationships/hyperlink" Target="http://172.16.9.106:9001/svn/RTID/branch/guangzhou" TargetMode="External"/><Relationship Id="rId91" Type="http://schemas.openxmlformats.org/officeDocument/2006/relationships/hyperlink" Target="http://172.16.9.106:9001/svn/RTID/tag/guangzhou" TargetMode="External"/><Relationship Id="rId96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111" Type="http://schemas.openxmlformats.org/officeDocument/2006/relationships/hyperlink" Target="http://172.16.9.106:9001/svn/RTID/tag/shanxi" TargetMode="External"/><Relationship Id="rId132" Type="http://schemas.openxmlformats.org/officeDocument/2006/relationships/hyperlink" Target="http://172.16.9.106:9001/svn/RTID/tag/sichuan" TargetMode="External"/><Relationship Id="rId140" Type="http://schemas.openxmlformats.org/officeDocument/2006/relationships/hyperlink" Target="http://172.16.9.106:9001/svn/CRM_TPD_CODE_REPO/tag/asd" TargetMode="External"/><Relationship Id="rId145" Type="http://schemas.openxmlformats.org/officeDocument/2006/relationships/hyperlink" Target="http://172.16.9.106:9001/svn/CRM_TPD_CODE_REPO/test/test" TargetMode="External"/><Relationship Id="rId1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6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15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23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28" Type="http://schemas.openxmlformats.org/officeDocument/2006/relationships/hyperlink" Target="https://132.77.128.60:8443/svn/MyRepository" TargetMode="External"/><Relationship Id="rId36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49" Type="http://schemas.openxmlformats.org/officeDocument/2006/relationships/hyperlink" Target="http://172.16.9.106:9001/svn/RTID/branch/anhui" TargetMode="External"/><Relationship Id="rId57" Type="http://schemas.openxmlformats.org/officeDocument/2006/relationships/hyperlink" Target="http://172.16.9.106:9001/svn/RTID/branch/anhui" TargetMode="External"/><Relationship Id="rId106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114" Type="http://schemas.openxmlformats.org/officeDocument/2006/relationships/hyperlink" Target="http://172.16.9.106:9001/svn/RTID/tag/shanxi" TargetMode="External"/><Relationship Id="rId119" Type="http://schemas.openxmlformats.org/officeDocument/2006/relationships/hyperlink" Target="http://172.16.9.106:9001/svn/RTID/branch/shanxi" TargetMode="External"/><Relationship Id="rId127" Type="http://schemas.openxmlformats.org/officeDocument/2006/relationships/hyperlink" Target="http://172.16.9.106:9001/svn/RTID/branch/sichuan" TargetMode="External"/><Relationship Id="rId10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31" Type="http://schemas.openxmlformats.org/officeDocument/2006/relationships/hyperlink" Target="http://172.16.9.106:9001/svn/CRM_CUI_BJUni_Mobile%20Sales/&#24320;&#21457;&#24211;" TargetMode="External"/><Relationship Id="rId44" Type="http://schemas.openxmlformats.org/officeDocument/2006/relationships/hyperlink" Target="http://172.16.9.106:9001/svn/RTID/branch/anhui" TargetMode="External"/><Relationship Id="rId52" Type="http://schemas.openxmlformats.org/officeDocument/2006/relationships/hyperlink" Target="http://172.16.9.106:9001/svn/RTID/branch/anhui" TargetMode="External"/><Relationship Id="rId60" Type="http://schemas.openxmlformats.org/officeDocument/2006/relationships/hyperlink" Target="http://172.16.9.106:9001/svn/RTID/sourcecode/icboss" TargetMode="External"/><Relationship Id="rId65" Type="http://schemas.openxmlformats.org/officeDocument/2006/relationships/hyperlink" Target="http://172.16.9.106:9001/svn/RTID/sourcecode/icboss" TargetMode="External"/><Relationship Id="rId73" Type="http://schemas.openxmlformats.org/officeDocument/2006/relationships/hyperlink" Target="http://172.16.9.106:9001/svn/RTID/sourcecode/icboss" TargetMode="External"/><Relationship Id="rId78" Type="http://schemas.openxmlformats.org/officeDocument/2006/relationships/hyperlink" Target="http://172.16.9.106:9001/svn/RTID/tag/guangzhou" TargetMode="External"/><Relationship Id="rId81" Type="http://schemas.openxmlformats.org/officeDocument/2006/relationships/hyperlink" Target="http://172.16.9.106:9001/svn/RTID/&#24191;&#30005;&#26381;&#21153;&#24320;&#36890;/iSPMS1.0/3%20&#21457;&#24067;&#21306;/&#24191;&#24030;&#21457;&#24067;&#21306;" TargetMode="External"/><Relationship Id="rId86" Type="http://schemas.openxmlformats.org/officeDocument/2006/relationships/hyperlink" Target="http://172.16.9.106:9001/svn/RTID/tag/guangzhou" TargetMode="External"/><Relationship Id="rId94" Type="http://schemas.openxmlformats.org/officeDocument/2006/relationships/hyperlink" Target="http://172.16.9.106:9001/svn/RTID/tag/guangzhou" TargetMode="External"/><Relationship Id="rId99" Type="http://schemas.openxmlformats.org/officeDocument/2006/relationships/hyperlink" Target="http://172.16.9.106:9001/svn/RTID/&#28304;&#20195;&#30721;/iBoss2.5" TargetMode="External"/><Relationship Id="rId101" Type="http://schemas.openxmlformats.org/officeDocument/2006/relationships/hyperlink" Target="http://172.16.9.106:9001/svn/CRM_TPD_CODE_REPO/develop" TargetMode="External"/><Relationship Id="rId122" Type="http://schemas.openxmlformats.org/officeDocument/2006/relationships/hyperlink" Target="http://172.16.9.106:9001/svn/RTID/tag/shanxi" TargetMode="External"/><Relationship Id="rId130" Type="http://schemas.openxmlformats.org/officeDocument/2006/relationships/hyperlink" Target="http://172.16.9.106:9001/svn/RTID/&#28304;&#20195;&#30721;/iwlan1.0" TargetMode="External"/><Relationship Id="rId135" Type="http://schemas.openxmlformats.org/officeDocument/2006/relationships/hyperlink" Target="http://172.16.9.106:9001/svn/RTID/sourcecode/icboss" TargetMode="External"/><Relationship Id="rId143" Type="http://schemas.openxmlformats.org/officeDocument/2006/relationships/hyperlink" Target="http://172.16.9.106:9001/svn/CRM_TPD_CODE_REPO/develop" TargetMode="External"/><Relationship Id="rId148" Type="http://schemas.openxmlformats.org/officeDocument/2006/relationships/hyperlink" Target="http://172.16.9.106:9001/svn/RTID/&#28304;&#20195;&#30721;/isas1.5" TargetMode="External"/><Relationship Id="rId151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4" Type="http://schemas.openxmlformats.org/officeDocument/2006/relationships/hyperlink" Target="http://172.16.9.106:9001/svn/CRM_CUI_%20HLJMob_NG2-PBOSS2.0/&#24320;&#21457;&#24211;" TargetMode="External"/><Relationship Id="rId9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13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18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39" Type="http://schemas.openxmlformats.org/officeDocument/2006/relationships/hyperlink" Target="http://172.16.9.106:9001/svn/CRM_TPD_SVN_PUB/crm_tpd_vip/old_version/ah/ahtel-hold2.0_new" TargetMode="External"/><Relationship Id="rId109" Type="http://schemas.openxmlformats.org/officeDocument/2006/relationships/hyperlink" Target="http://172.16.9.106:9001/svn/RTID/tag/shanxi" TargetMode="External"/><Relationship Id="rId34" Type="http://schemas.openxmlformats.org/officeDocument/2006/relationships/hyperlink" Target="http://203.95.109.36:8888/svn/CUJKS/8.0%20&#21457;&#24067;&#21306;/8.1%20&#38144;&#21806;&#31649;&#29702;&#32452;/&#39044;&#25552;&#20132;/&#25512;&#24191;&#29256;" TargetMode="External"/><Relationship Id="rId50" Type="http://schemas.openxmlformats.org/officeDocument/2006/relationships/hyperlink" Target="http://172.16.9.106:9001/svn/RTID/tag/anhui" TargetMode="External"/><Relationship Id="rId55" Type="http://schemas.openxmlformats.org/officeDocument/2006/relationships/hyperlink" Target="http://172.16.9.106:9001/svn/RTID/tag/anhui" TargetMode="External"/><Relationship Id="rId76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97" Type="http://schemas.openxmlformats.org/officeDocument/2006/relationships/hyperlink" Target="http://172.16.9.106:9001/svn/RTID/dev_src/iBoss2.5" TargetMode="External"/><Relationship Id="rId104" Type="http://schemas.openxmlformats.org/officeDocument/2006/relationships/hyperlink" Target="http://172.16.9.106:9001/svn/CRM_TPD_SVN_PUB/crm_tpd_vip/old_version/sx/" TargetMode="External"/><Relationship Id="rId120" Type="http://schemas.openxmlformats.org/officeDocument/2006/relationships/hyperlink" Target="http://172.16.9.106:9001/svn/RTID/tag/shanxi" TargetMode="External"/><Relationship Id="rId125" Type="http://schemas.openxmlformats.org/officeDocument/2006/relationships/hyperlink" Target="http://172.16.9.106:9001/svn/RTID/branch/sichuan" TargetMode="External"/><Relationship Id="rId141" Type="http://schemas.openxmlformats.org/officeDocument/2006/relationships/hyperlink" Target="http://172.16.9.106:9001/svn/CRM_TPD_CODE_REPO/test/asd/" TargetMode="External"/><Relationship Id="rId146" Type="http://schemas.openxmlformats.org/officeDocument/2006/relationships/hyperlink" Target="http://172.16.9.106:9001/svn/RTID/&#33829;&#38144;&#19994;&#21153;&#36164;&#28304;&#31649;&#29702;&#31995;&#32479;/iRBMS3.0.4/2%20&#24320;&#21457;&#21306;/catv_citvc" TargetMode="External"/><Relationship Id="rId7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71" Type="http://schemas.openxmlformats.org/officeDocument/2006/relationships/hyperlink" Target="http://172.16.9.106:9001/svn/RTID/branch/anhui" TargetMode="External"/><Relationship Id="rId92" Type="http://schemas.openxmlformats.org/officeDocument/2006/relationships/hyperlink" Target="http://172.16.9.106:9001/svn/RTID/sourcecode/VASMC" TargetMode="External"/><Relationship Id="rId2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29" Type="http://schemas.openxmlformats.org/officeDocument/2006/relationships/hyperlink" Target="http://172.16.9.106:9001/svn/CRM_CUI_BJUni_Mobile%20Sales/&#24320;&#21457;&#24211;" TargetMode="External"/><Relationship Id="rId24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40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45" Type="http://schemas.openxmlformats.org/officeDocument/2006/relationships/hyperlink" Target="http://172.16.9.106:9001/svn/RTID/tag/anhui" TargetMode="External"/><Relationship Id="rId66" Type="http://schemas.openxmlformats.org/officeDocument/2006/relationships/hyperlink" Target="http://172.16.9.106:9001/svn/RTID/&#28304;&#20195;&#30721;/isas1.5" TargetMode="External"/><Relationship Id="rId87" Type="http://schemas.openxmlformats.org/officeDocument/2006/relationships/hyperlink" Target="http://172.16.9.106:9001/svn/RTID/sourcecode/icboss" TargetMode="External"/><Relationship Id="rId110" Type="http://schemas.openxmlformats.org/officeDocument/2006/relationships/hyperlink" Target="http://172.16.9.106:9001/svn/RTID/branch/shanxi" TargetMode="External"/><Relationship Id="rId115" Type="http://schemas.openxmlformats.org/officeDocument/2006/relationships/hyperlink" Target="http://172.16.9.106:9001/svn/RTID/&#28304;&#20195;&#30721;/isas1.5" TargetMode="External"/><Relationship Id="rId131" Type="http://schemas.openxmlformats.org/officeDocument/2006/relationships/hyperlink" Target="http://172.16.9.106:9001/svn/RTID/branch/sichuan" TargetMode="External"/><Relationship Id="rId136" Type="http://schemas.openxmlformats.org/officeDocument/2006/relationships/hyperlink" Target="http://172.16.9.106:9001/svn/RTID/branch/sichuan" TargetMode="External"/><Relationship Id="rId61" Type="http://schemas.openxmlformats.org/officeDocument/2006/relationships/hyperlink" Target="http://172.16.9.106:9001/svn/RTID/branch/anhui" TargetMode="External"/><Relationship Id="rId82" Type="http://schemas.openxmlformats.org/officeDocument/2006/relationships/hyperlink" Target="http://172.16.9.106:9001/svn/RTID/branch/guangzhou" TargetMode="External"/><Relationship Id="rId19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14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30" Type="http://schemas.openxmlformats.org/officeDocument/2006/relationships/hyperlink" Target="http://172.16.9.106:9001/svn/CRM_CUI_BJUni_Mobile%20Sales/&#24320;&#21457;&#24211;" TargetMode="External"/><Relationship Id="rId35" Type="http://schemas.openxmlformats.org/officeDocument/2006/relationships/hyperlink" Target="http://172.16.9.106:9001/svn/CTND_SDNetcom_iCRM-Consult%20v1.0/04&#32534;&#30721;&#21450;&#21333;&#20803;&#27979;&#35797;/4&#20195;&#30721;/&#28304;&#20195;&#30721;" TargetMode="External"/><Relationship Id="rId56" Type="http://schemas.openxmlformats.org/officeDocument/2006/relationships/hyperlink" Target="http://172.16.9.106:9001/svn/RTID/&#24191;&#30005;&#26381;&#21153;&#24320;&#36890;/iSPMS1.0/3%20&#21457;&#24067;&#21306;/&#24191;&#24030;&#21457;&#24067;&#21306;" TargetMode="External"/><Relationship Id="rId77" Type="http://schemas.openxmlformats.org/officeDocument/2006/relationships/hyperlink" Target="http://172.16.9.106:9001/svn/RTID/branch/guangzhou" TargetMode="External"/><Relationship Id="rId100" Type="http://schemas.openxmlformats.org/officeDocument/2006/relationships/hyperlink" Target="qq://txfile/" TargetMode="External"/><Relationship Id="rId105" Type="http://schemas.openxmlformats.org/officeDocument/2006/relationships/hyperlink" Target="http://172.16.9.106:9001/svn/CRM_TPD_SVN_PUB/crm_tpd_vip/old_version/sx/" TargetMode="External"/><Relationship Id="rId126" Type="http://schemas.openxmlformats.org/officeDocument/2006/relationships/hyperlink" Target="http://172.16.9.106:9001/svn/RTID/tag/sichuan" TargetMode="External"/><Relationship Id="rId147" Type="http://schemas.openxmlformats.org/officeDocument/2006/relationships/hyperlink" Target="http://172.16.9.106:9001/svn/RTID/&#28304;&#20195;&#30721;/cctv" TargetMode="External"/><Relationship Id="rId8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51" Type="http://schemas.openxmlformats.org/officeDocument/2006/relationships/hyperlink" Target="http://172.16.9.106:9001/svn/RTID/sourcecode/icboss" TargetMode="External"/><Relationship Id="rId72" Type="http://schemas.openxmlformats.org/officeDocument/2006/relationships/hyperlink" Target="http://172.16.9.106:9001/svn/RTID/tag/anhui" TargetMode="External"/><Relationship Id="rId93" Type="http://schemas.openxmlformats.org/officeDocument/2006/relationships/hyperlink" Target="http://172.16.9.106:9001/svn/RTID/branch/guangzhou" TargetMode="External"/><Relationship Id="rId98" Type="http://schemas.openxmlformats.org/officeDocument/2006/relationships/hyperlink" Target="http://172.16.9.106:9001/svn/RTID/&#28304;&#20195;&#30721;/iwlan1.0" TargetMode="External"/><Relationship Id="rId121" Type="http://schemas.openxmlformats.org/officeDocument/2006/relationships/hyperlink" Target="http://172.16.9.106:9001/svn/RTID/branch/shanxi" TargetMode="External"/><Relationship Id="rId142" Type="http://schemas.openxmlformats.org/officeDocument/2006/relationships/hyperlink" Target="http://172.16.9.106:9001/svn/CRM_TPD_CODE_REPO/develop" TargetMode="External"/><Relationship Id="rId3" Type="http://schemas.openxmlformats.org/officeDocument/2006/relationships/hyperlink" Target="http://172.16.9.106:9001/svn/IOM_RD/05&#32534;&#30721;&#21450;&#21333;&#20803;&#27979;&#35797;/51&#28304;&#20195;&#30721;/5101&#38598;&#25104;&#23450;&#21333;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172.16.9.106:9001/svn/RTID/tag/shanxi" TargetMode="External"/><Relationship Id="rId671" Type="http://schemas.openxmlformats.org/officeDocument/2006/relationships/hyperlink" Target="http://172.16.9.106:9001/svn/basd/eln/&#31227;&#21160;&#34892;&#19994;/&#21463;&#25511;&#21306;/eln_v1.0.0/eln_cmcc" TargetMode="External"/><Relationship Id="rId769" Type="http://schemas.openxmlformats.org/officeDocument/2006/relationships/hyperlink" Target="http://172.16.9.106:9001/svn/basd/mrt/&#31227;&#21160;&#34892;&#19994;/&#21463;&#25511;&#21306;/mrt_3.0.0_ah" TargetMode="External"/><Relationship Id="rId21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324" Type="http://schemas.openxmlformats.org/officeDocument/2006/relationships/hyperlink" Target="http://172.16.9.156:9001/svn/peb_pd/&#21463;&#25511;&#21306;/&#28192;&#36947;&#31649;&#29702;" TargetMode="External"/><Relationship Id="rId531" Type="http://schemas.openxmlformats.org/officeDocument/2006/relationships/hyperlink" Target="http://172.16.9.106:9001/svn/DSS_XJUni_iUREPORT%20v2.0/" TargetMode="External"/><Relationship Id="rId629" Type="http://schemas.openxmlformats.org/officeDocument/2006/relationships/hyperlink" Target="http://172.16.9.106:9001/svn/basd/eln/&#30005;&#20449;&#34892;&#19994;/&#21463;&#25511;&#21306;/provinceVersion/eln_bj_dianxin" TargetMode="External"/><Relationship Id="rId170" Type="http://schemas.openxmlformats.org/officeDocument/2006/relationships/hyperlink" Target="http://172.16.9.156:9001/svn/MISO_ECHD/&#23433;&#24509;&#31227;&#21160;/gray-released" TargetMode="External"/><Relationship Id="rId268" Type="http://schemas.openxmlformats.org/officeDocument/2006/relationships/hyperlink" Target="http://172.16.9.106:9001/svn/BILLING_JLMob_iNG%20v3.0.03%202015NR/&#21463;&#25511;&#21306;" TargetMode="External"/><Relationship Id="rId475" Type="http://schemas.openxmlformats.org/officeDocument/2006/relationships/hyperlink" Target="http://172.16.9.106:9001/svn/DSS_iCAAO" TargetMode="External"/><Relationship Id="rId682" Type="http://schemas.openxmlformats.org/officeDocument/2006/relationships/hyperlink" Target="http://172.16.9.106:9001/svn/basd/bsm/bsm_v3.0.0/07-&#20135;&#21697;&#37096;&#32626;&#23433;&#35013;/&#26381;&#21153;&#31649;&#29702;&#34701;&#21512;&#27979;&#35797;&#29256;&#26412;&#31532;&#19977;&#29256;/" TargetMode="External"/><Relationship Id="rId32" Type="http://schemas.openxmlformats.org/officeDocument/2006/relationships/hyperlink" Target="http://172.16.9.106:9001/svn/crmcui/DevelopCodeNew" TargetMode="External"/><Relationship Id="rId128" Type="http://schemas.openxmlformats.org/officeDocument/2006/relationships/hyperlink" Target="http://172.16.9.106:9001/svn/RTID/tag/sichuan" TargetMode="External"/><Relationship Id="rId335" Type="http://schemas.openxmlformats.org/officeDocument/2006/relationships/hyperlink" Target="http://172.16.9.156:9001/svn/peb_pd/&#21457;&#24067;&#21306;/&#20195;&#29702;&#21830;&#37228;&#37329;" TargetMode="External"/><Relationship Id="rId542" Type="http://schemas.openxmlformats.org/officeDocument/2006/relationships/hyperlink" Target="http://172.16.9.106:9001/svn/DSS_ZJMob_CAOO/" TargetMode="External"/><Relationship Id="rId5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181" Type="http://schemas.openxmlformats.org/officeDocument/2006/relationships/hyperlink" Target="http://172.16.9.156:9001/svn/MISO_ECHD/&#23665;&#35199;&#30005;&#20449;/wap/sxtcwap2.0new" TargetMode="External"/><Relationship Id="rId237" Type="http://schemas.openxmlformats.org/officeDocument/2006/relationships/hyperlink" Target="http://172.16.9.106:9001/svn/BILLING_CQMob_iDSC(cloud%20storage)%202014NR/&#36134;&#35814;&#21333;&#25968;&#25454;&#31649;&#29702;%20V9.0.0/&#24320;&#21457;&#21306;" TargetMode="External"/><Relationship Id="rId402" Type="http://schemas.openxmlformats.org/officeDocument/2006/relationships/hyperlink" Target="http://172.16.9.156:9001/svn/peb_pd/&#24320;&#21457;&#21306;/&#20195;&#29702;&#21830;&#37228;&#37329;" TargetMode="External"/><Relationship Id="rId791" Type="http://schemas.openxmlformats.org/officeDocument/2006/relationships/hyperlink" Target="http://172.16.9.106:9001/svn/basd/cmdb/&#31227;&#21160;&#34892;&#19994;/&#21457;&#24067;&#21306;/" TargetMode="External"/><Relationship Id="rId279" Type="http://schemas.openxmlformats.org/officeDocument/2006/relationships/hyperlink" Target="http://172.16.9.106:9001/svn/BILLING_AHMob_BOSSNB2015/&#24320;&#21457;&#24211;" TargetMode="External"/><Relationship Id="rId444" Type="http://schemas.openxmlformats.org/officeDocument/2006/relationships/hyperlink" Target="http://172.16.9.106:9001/svn/DSS_AHTelecom_iSaleMS%20v3.1" TargetMode="External"/><Relationship Id="rId486" Type="http://schemas.openxmlformats.org/officeDocument/2006/relationships/hyperlink" Target="http://172.16.9.106:9001/svn/DSS_SDNetcom_iCRM%20v3.0-ICS%20v2.0/" TargetMode="External"/><Relationship Id="rId651" Type="http://schemas.openxmlformats.org/officeDocument/2006/relationships/hyperlink" Target="http://172.16.9.106:9001/svn/basd/kms/&#31227;&#21160;&#34892;&#19994;/&#21457;&#24067;&#21306;/" TargetMode="External"/><Relationship Id="rId693" Type="http://schemas.openxmlformats.org/officeDocument/2006/relationships/hyperlink" Target="http://172.16.9.106:9001/svn/basd/mrt/mrt_3.0.1_hlj/" TargetMode="External"/><Relationship Id="rId707" Type="http://schemas.openxmlformats.org/officeDocument/2006/relationships/hyperlink" Target="http://172.16.9.106:9001/svn/basd/mrt/mrt_3.1.0/NG5.7&#22235;&#24029;&#31227;&#21160;web&#20195;&#30721;" TargetMode="External"/><Relationship Id="rId749" Type="http://schemas.openxmlformats.org/officeDocument/2006/relationships/hyperlink" Target="http://172.16.9.106:9001/svn/basd/bsm/bsm_v3.0.0/07-&#20135;&#21697;&#37096;&#32626;&#23433;&#35013;/&#26381;&#21153;&#31649;&#29702;&#34701;&#21512;&#27979;&#35797;&#29256;&#26412;&#31532;&#19977;&#29256;/" TargetMode="External"/><Relationship Id="rId43" Type="http://schemas.openxmlformats.org/officeDocument/2006/relationships/hyperlink" Target="http://172.16.9.106:9001/svn/RTID/&#24191;&#30005;&#26381;&#21153;&#24320;&#36890;/iSPMS1.0/3%20&#21457;&#24067;&#21306;/&#24191;&#24030;&#21457;&#24067;&#21306;" TargetMode="External"/><Relationship Id="rId139" Type="http://schemas.openxmlformats.org/officeDocument/2006/relationships/hyperlink" Target="http://172.16.9.106:9001/svn/RTID/tag/sichuan" TargetMode="External"/><Relationship Id="rId290" Type="http://schemas.openxmlformats.org/officeDocument/2006/relationships/hyperlink" Target="http://172.16.9.106:9001/svn/BILLING_AHMob_BOSSNB2015/&#24320;&#21457;&#24211;" TargetMode="External"/><Relationship Id="rId304" Type="http://schemas.openxmlformats.org/officeDocument/2006/relationships/hyperlink" Target="http://172.16.9.106:9001/svn/BILLING_AHMob_BOSSNB2015/&#21457;&#24067;&#21306;" TargetMode="External"/><Relationship Id="rId346" Type="http://schemas.openxmlformats.org/officeDocument/2006/relationships/hyperlink" Target="http://172.16.9.156:9001/svn/peb_pd/&#21463;&#25511;&#21306;/&#37327;&#21270;&#34218;&#37228;" TargetMode="External"/><Relationship Id="rId388" Type="http://schemas.openxmlformats.org/officeDocument/2006/relationships/hyperlink" Target="http://172.16.9.156:9001/svn/peb_pd/&#21463;&#25511;&#21306;/&#28192;&#36947;&#31649;&#29702;" TargetMode="External"/><Relationship Id="rId511" Type="http://schemas.openxmlformats.org/officeDocument/2006/relationships/hyperlink" Target="http://172.16.9.106:9001/svn/DSS_TJTelecom_iODS%20v1.0" TargetMode="External"/><Relationship Id="rId553" Type="http://schemas.openxmlformats.org/officeDocument/2006/relationships/hyperlink" Target="http://172.16.9.106:9001/svn/basd/mrt/&#32852;&#36890;&#34892;&#19994;/&#21463;&#25511;&#21306;/mrt_2.2.2_xj" TargetMode="External"/><Relationship Id="rId609" Type="http://schemas.openxmlformats.org/officeDocument/2006/relationships/hyperlink" Target="http://172.16.9.106:9001/svn/basd/dmc/&#30005;&#20449;&#34892;&#19994;/&#21463;&#25511;&#21306;/dmcs2" TargetMode="External"/><Relationship Id="rId760" Type="http://schemas.openxmlformats.org/officeDocument/2006/relationships/hyperlink" Target="http://172.16.9.106:9001/svn/basd/cmdb/cmdb_source/cmdb_1.0.7/" TargetMode="External"/><Relationship Id="rId85" Type="http://schemas.openxmlformats.org/officeDocument/2006/relationships/hyperlink" Target="http://172.16.9.106:9001/svn/RTID/branch/guangzhou" TargetMode="External"/><Relationship Id="rId150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192" Type="http://schemas.openxmlformats.org/officeDocument/2006/relationships/hyperlink" Target="http://172.16.9.156:9001/svn/MISO_ECHD/&#23665;&#35199;&#31227;&#21160;/&#38598;&#22242;&#32593;&#21381;/sx_group6.0" TargetMode="External"/><Relationship Id="rId206" Type="http://schemas.openxmlformats.org/officeDocument/2006/relationships/hyperlink" Target="http://172.16.9.156:9001/svn/MISO_ECHD/&#22825;&#27941;&#30005;&#20449;/&#21830;&#21153;/UI&#25913;&#29256;/echd-telecom-tj-business" TargetMode="External"/><Relationship Id="rId413" Type="http://schemas.openxmlformats.org/officeDocument/2006/relationships/hyperlink" Target="http://172.16.9.156:9001/svn/peb_pd/&#21463;&#25511;&#21306;/&#28192;&#36947;&#31649;&#29702;" TargetMode="External"/><Relationship Id="rId595" Type="http://schemas.openxmlformats.org/officeDocument/2006/relationships/hyperlink" Target="http://172.16.9.106:9001/svn/basd/ra/ras/Trunk/&#21457;&#24067;&#21306;" TargetMode="External"/><Relationship Id="rId248" Type="http://schemas.openxmlformats.org/officeDocument/2006/relationships/hyperlink" Target="http://172.16.9.106:9001/svn/BILLING_GDTelecom_HSS/&#21463;&#25511;&#24211;" TargetMode="External"/><Relationship Id="rId455" Type="http://schemas.openxmlformats.org/officeDocument/2006/relationships/hyperlink" Target="http://172.16.9.106:9001/svn/DSS_BI_AHUni_iBSS%20v2.0/" TargetMode="External"/><Relationship Id="rId497" Type="http://schemas.openxmlformats.org/officeDocument/2006/relationships/hyperlink" Target="http://172.16.9.106:9001/svn/BID_SXMob_iBOSSv1.8.01/" TargetMode="External"/><Relationship Id="rId620" Type="http://schemas.openxmlformats.org/officeDocument/2006/relationships/hyperlink" Target="http://172.16.9.106:9001/svn/basd/dmc/&#31227;&#21160;&#34892;&#19994;/&#21457;&#24067;&#21306;/" TargetMode="External"/><Relationship Id="rId662" Type="http://schemas.openxmlformats.org/officeDocument/2006/relationships/hyperlink" Target="http://172.16.9.106:9001/svn/basd/kms/&#30005;&#20449;&#34892;&#19994;/&#21457;&#24067;&#21306;/" TargetMode="External"/><Relationship Id="rId718" Type="http://schemas.openxmlformats.org/officeDocument/2006/relationships/hyperlink" Target="http://172.16.9.106:9001/svn/basd/ra/ywjh/&#36164;&#37329;&#31293;&#26680;/&#28304;&#30721;/&#24191;&#35199;&#31227;&#21160;/" TargetMode="External"/><Relationship Id="rId12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108" Type="http://schemas.openxmlformats.org/officeDocument/2006/relationships/hyperlink" Target="http://172.16.9.106:9001/svn/RTID/branch/shanxi" TargetMode="External"/><Relationship Id="rId315" Type="http://schemas.openxmlformats.org/officeDocument/2006/relationships/hyperlink" Target="http://172.16.9.106:9001/svn/BILLING_AHMob_BOSSNB2015/&#21463;&#25511;&#24211;" TargetMode="External"/><Relationship Id="rId357" Type="http://schemas.openxmlformats.org/officeDocument/2006/relationships/hyperlink" Target="http://172.16.9.156:9001/svn/peb_pd/&#21463;&#25511;&#21306;/&#28192;&#36947;&#31649;&#29702;" TargetMode="External"/><Relationship Id="rId522" Type="http://schemas.openxmlformats.org/officeDocument/2006/relationships/hyperlink" Target="http://172.16.9.106:9001/svn/DSS_TJTelecom_iODS%20v1.0" TargetMode="External"/><Relationship Id="rId54" Type="http://schemas.openxmlformats.org/officeDocument/2006/relationships/hyperlink" Target="http://172.16.9.106:9001/svn/RTID/branch/anhui" TargetMode="External"/><Relationship Id="rId96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161" Type="http://schemas.openxmlformats.org/officeDocument/2006/relationships/hyperlink" Target="http://172.16.9.156:9001/svn/MISO_ECHD/&#23433;&#24509;&#31227;&#21160;/&#38598;&#22242;&#32593;&#21381;/ah_group4.0" TargetMode="External"/><Relationship Id="rId217" Type="http://schemas.openxmlformats.org/officeDocument/2006/relationships/hyperlink" Target="http://172.16.9.156:9001/svn/MISO_ECHD/%E8%99%9A%E6%8B%9F%E8%90%A5%E4%B8%9A%E5%8E%85/%E5%A4%A9%E9%9F%B3%E7%BD%91%E5%8E%85/VirtualNetbWeb-telling" TargetMode="External"/><Relationship Id="rId399" Type="http://schemas.openxmlformats.org/officeDocument/2006/relationships/hyperlink" Target="http://172.16.9.156:9001/svn/peb_pd/&#21463;&#25511;&#21306;/&#28192;&#36947;&#30452;&#20379;&#24179;&#21488;" TargetMode="External"/><Relationship Id="rId564" Type="http://schemas.openxmlformats.org/officeDocument/2006/relationships/hyperlink" Target="http://172.16.9.106:9001/svn/basd/mrt/aisd/&#21457;&#24067;&#21306;" TargetMode="External"/><Relationship Id="rId771" Type="http://schemas.openxmlformats.org/officeDocument/2006/relationships/hyperlink" Target="http://172.16.9.106:9001/svn/basd/bam/&#31227;&#21160;&#34892;&#19994;/&#21463;&#25511;&#21306;/bam" TargetMode="External"/><Relationship Id="rId259" Type="http://schemas.openxmlformats.org/officeDocument/2006/relationships/hyperlink" Target="http://172.16.9.106:9001/svn/BILLING_SXTelecom_iBSS%20v1.0.3%202015NR/&#24320;&#21457;&#24211;" TargetMode="External"/><Relationship Id="rId424" Type="http://schemas.openxmlformats.org/officeDocument/2006/relationships/hyperlink" Target="http://172.16.9.156:9001/svn/peb_pd/&#21463;&#25511;&#21306;/&#28192;&#36947;&#31649;&#29702;" TargetMode="External"/><Relationship Id="rId466" Type="http://schemas.openxmlformats.org/officeDocument/2006/relationships/hyperlink" Target="http://172.16.9.106:9001/svn/DSS_WHMob_CMOP%20v1.0/" TargetMode="External"/><Relationship Id="rId631" Type="http://schemas.openxmlformats.org/officeDocument/2006/relationships/hyperlink" Target="http://172.16.9.106:9001/svn/basd/eln/bjyd/" TargetMode="External"/><Relationship Id="rId673" Type="http://schemas.openxmlformats.org/officeDocument/2006/relationships/hyperlink" Target="http://172.16.9.106:9001/svn/basd/kms/&#30005;&#20449;&#34892;&#19994;/&#21463;&#25511;&#21306;/kms_tj" TargetMode="External"/><Relationship Id="rId729" Type="http://schemas.openxmlformats.org/officeDocument/2006/relationships/hyperlink" Target="http://172.16.9.106:9001/svn/basd/eln/provinceVersion/eln_sd/" TargetMode="External"/><Relationship Id="rId23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119" Type="http://schemas.openxmlformats.org/officeDocument/2006/relationships/hyperlink" Target="http://172.16.9.106:9001/svn/RTID/branch/shanxi" TargetMode="External"/><Relationship Id="rId270" Type="http://schemas.openxmlformats.org/officeDocument/2006/relationships/hyperlink" Target="http://172.16.9.106:9001/svn/BILLING_JLMob_iNG%20v3.0.03%202015NR/&#21463;&#25511;&#21306;" TargetMode="External"/><Relationship Id="rId326" Type="http://schemas.openxmlformats.org/officeDocument/2006/relationships/hyperlink" Target="http://172.16.9.156:9001/svn/peb_pd/&#24320;&#21457;&#21306;/&#20195;&#29702;&#21830;WEB&#38376;&#25143;" TargetMode="External"/><Relationship Id="rId533" Type="http://schemas.openxmlformats.org/officeDocument/2006/relationships/hyperlink" Target="http://172.16.9.106:9001/svn/DSS_aisidiMNVO_ASD%20Resell%20BOSS%20v1.0" TargetMode="External"/><Relationship Id="rId65" Type="http://schemas.openxmlformats.org/officeDocument/2006/relationships/hyperlink" Target="http://172.16.9.106:9001/svn/RTID/sourcecode/icboss" TargetMode="External"/><Relationship Id="rId130" Type="http://schemas.openxmlformats.org/officeDocument/2006/relationships/hyperlink" Target="http://172.16.9.106:9001/svn/RTID/&#28304;&#20195;&#30721;/iwlan1.0" TargetMode="External"/><Relationship Id="rId368" Type="http://schemas.openxmlformats.org/officeDocument/2006/relationships/hyperlink" Target="http://172.16.9.156:9001/svn/peb_pd/&#21457;&#24067;&#21306;/&#28192;&#36947;&#32593;&#26684;&#26381;&#21153;&#24179;&#21488;" TargetMode="External"/><Relationship Id="rId575" Type="http://schemas.openxmlformats.org/officeDocument/2006/relationships/hyperlink" Target="http://172.16.9.106:9001/svn/basd/mrt/mrt_3.0.0/&#36164;&#28304;&#21450;&#30465;&#20869;&#32456;&#31471;/&#21457;&#24067;&#21306;" TargetMode="External"/><Relationship Id="rId740" Type="http://schemas.openxmlformats.org/officeDocument/2006/relationships/hyperlink" Target="http://172.16.9.106:9001/svn/basd/bam" TargetMode="External"/><Relationship Id="rId782" Type="http://schemas.openxmlformats.org/officeDocument/2006/relationships/hyperlink" Target="http://172.16.9.106:9001/svn/basd/kms/&#31227;&#21160;&#34892;&#19994;/&#21457;&#24067;&#21306;/" TargetMode="External"/><Relationship Id="rId172" Type="http://schemas.openxmlformats.org/officeDocument/2006/relationships/hyperlink" Target="http://172.16.9.156:9001/svn/eshop/&#21271;&#20140;&#30005;&#20449;/mavenCenter" TargetMode="External"/><Relationship Id="rId228" Type="http://schemas.openxmlformats.org/officeDocument/2006/relationships/hyperlink" Target="http://172.16.9.106:9001/svn/AC_BPM/branches/4.0_pre" TargetMode="External"/><Relationship Id="rId435" Type="http://schemas.openxmlformats.org/officeDocument/2006/relationships/hyperlink" Target="http://172.16.9.156:9001/svn/peb_pd/&#21463;&#25511;&#21306;/&#28192;&#36947;&#31649;&#29702;" TargetMode="External"/><Relationship Id="rId477" Type="http://schemas.openxmlformats.org/officeDocument/2006/relationships/hyperlink" Target="http://172.16.9.106:9001/svn/DSS_BI_AHUni_iBSS%20v2.0/" TargetMode="External"/><Relationship Id="rId600" Type="http://schemas.openxmlformats.org/officeDocument/2006/relationships/hyperlink" Target="http://172.16.9.106:9001/svn/basd/ra/&#31227;&#21160;&#34892;&#19994;/&#21463;&#25511;&#21306;/ywjh/&#19994;&#21153;&#31293;&#26680;/&#28304;&#30721;/&#20113;&#21335;&#31227;&#21160;" TargetMode="External"/><Relationship Id="rId642" Type="http://schemas.openxmlformats.org/officeDocument/2006/relationships/hyperlink" Target="http://172.16.9.106:9001/svn/basd/kms/kms_hljyd/" TargetMode="External"/><Relationship Id="rId684" Type="http://schemas.openxmlformats.org/officeDocument/2006/relationships/hyperlink" Target="http://172.16.9.106:9001/svn/PBOSS2.0/&#31227;&#21160;&#34892;&#19994;/&#21463;&#25511;&#21306;" TargetMode="External"/><Relationship Id="rId281" Type="http://schemas.openxmlformats.org/officeDocument/2006/relationships/hyperlink" Target="http://172.16.9.106:9001/svn/BILLING_AHMob_BOSSNB2015/&#24320;&#21457;&#24211;" TargetMode="External"/><Relationship Id="rId337" Type="http://schemas.openxmlformats.org/officeDocument/2006/relationships/hyperlink" Target="http://172.16.9.156:9001/svn/peb_pd/&#21463;&#25511;&#21306;/&#28192;&#36947;&#31649;&#29702;" TargetMode="External"/><Relationship Id="rId502" Type="http://schemas.openxmlformats.org/officeDocument/2006/relationships/hyperlink" Target="http://172.16.9.106:9001/svn/DSS_SHTelecom_CP/" TargetMode="External"/><Relationship Id="rId34" Type="http://schemas.openxmlformats.org/officeDocument/2006/relationships/hyperlink" Target="http://203.95.109.36:8888/svn/CUJKS/8.0%20&#21457;&#24067;&#21306;/8.1%20&#38144;&#21806;&#31649;&#29702;&#32452;/&#39044;&#25552;&#20132;/&#25512;&#24191;&#29256;" TargetMode="External"/><Relationship Id="rId76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141" Type="http://schemas.openxmlformats.org/officeDocument/2006/relationships/hyperlink" Target="http://172.16.9.106:9001/svn/CRM_TPD_CODE_REPO/test/asd/" TargetMode="External"/><Relationship Id="rId379" Type="http://schemas.openxmlformats.org/officeDocument/2006/relationships/hyperlink" Target="http://172.16.9.156:9001/svn/peb_pd/&#21463;&#25511;&#21306;/&#28192;&#36947;&#31649;&#29702;" TargetMode="External"/><Relationship Id="rId544" Type="http://schemas.openxmlformats.org/officeDocument/2006/relationships/hyperlink" Target="http://172.16.9.106:9001/svn/DSS_CQMob_VGOP2.5/" TargetMode="External"/><Relationship Id="rId586" Type="http://schemas.openxmlformats.org/officeDocument/2006/relationships/hyperlink" Target="http://172.16.9.106:9001/svn/basd/ra/&#31227;&#21160;&#34892;&#19994;/&#21463;&#25511;&#21306;/ras/Trunk" TargetMode="External"/><Relationship Id="rId751" Type="http://schemas.openxmlformats.org/officeDocument/2006/relationships/hyperlink" Target="http://172.16.9.106:9001/svn/basd/bsm/bsm_v3.0.0/07-&#20135;&#21697;&#37096;&#32626;&#23433;&#35013;/&#26381;&#21153;&#31649;&#29702;&#34701;&#21512;&#27979;&#35797;&#29256;&#26412;&#31532;&#19977;&#29256;/" TargetMode="External"/><Relationship Id="rId793" Type="http://schemas.openxmlformats.org/officeDocument/2006/relationships/hyperlink" Target="http://172.16.9.106:9003/svn/basd/bam/&#31227;&#21160;&#34892;&#19994;/&#21457;&#24067;&#21306;/" TargetMode="External"/><Relationship Id="rId7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183" Type="http://schemas.openxmlformats.org/officeDocument/2006/relationships/hyperlink" Target="http://172.16.9.156:9001/svn/MISO_ECHD/&#23665;&#35199;&#30005;&#20449;/sms/sxtc2.0new" TargetMode="External"/><Relationship Id="rId239" Type="http://schemas.openxmlformats.org/officeDocument/2006/relationships/hyperlink" Target="http://172.16.9.106:9001/svn/BILLING_CQMob_iDSC(cloud%20storage)%202014NR/&#36134;&#35814;&#21333;&#25968;&#25454;&#31649;&#29702;%20V9.0.0/&#21457;&#24067;&#21306;" TargetMode="External"/><Relationship Id="rId390" Type="http://schemas.openxmlformats.org/officeDocument/2006/relationships/hyperlink" Target="http://172.16.9.156:9001/svn/peb_pd/&#24320;&#21457;&#21306;/&#28192;&#36947;&#31649;&#29702;" TargetMode="External"/><Relationship Id="rId404" Type="http://schemas.openxmlformats.org/officeDocument/2006/relationships/hyperlink" Target="http://172.16.9.156:9001/svn/peb_pd/&#21457;&#24067;&#21306;/&#20195;&#29702;&#21830;&#37228;&#37329;" TargetMode="External"/><Relationship Id="rId446" Type="http://schemas.openxmlformats.org/officeDocument/2006/relationships/hyperlink" Target="http://172.16.9.106:9001/svn/DSS_AHTelecom_iSaleMS%20v3.1" TargetMode="External"/><Relationship Id="rId611" Type="http://schemas.openxmlformats.org/officeDocument/2006/relationships/hyperlink" Target="http://172.16.9.106:9001/svn/basd/dmc/&#31227;&#21160;&#34892;&#19994;/&#21463;&#25511;&#21306;/dmcs2" TargetMode="External"/><Relationship Id="rId653" Type="http://schemas.openxmlformats.org/officeDocument/2006/relationships/hyperlink" Target="http://172.16.9.106:9001/svn/basd/kms/kms_jl/ELN/&#21457;&#24067;&#21306;" TargetMode="External"/><Relationship Id="rId250" Type="http://schemas.openxmlformats.org/officeDocument/2006/relationships/hyperlink" Target="http://172.16.9.106:9001/svn/BILLING_GDUni_PSS/&#20135;&#21697;&#24211;" TargetMode="External"/><Relationship Id="rId292" Type="http://schemas.openxmlformats.org/officeDocument/2006/relationships/hyperlink" Target="http://172.16.9.106:9001/svn/BILLING_AHMob_BOSSNB2015/&#21463;&#25511;&#24211;" TargetMode="External"/><Relationship Id="rId306" Type="http://schemas.openxmlformats.org/officeDocument/2006/relationships/hyperlink" Target="http://172.16.9.106:9001/svn/BILLING_AHMob_BOSSNB2015/&#21457;&#24067;&#21306;" TargetMode="External"/><Relationship Id="rId488" Type="http://schemas.openxmlformats.org/officeDocument/2006/relationships/hyperlink" Target="http://172.16.9.106:9001/svn/DSS_iCAAO" TargetMode="External"/><Relationship Id="rId695" Type="http://schemas.openxmlformats.org/officeDocument/2006/relationships/hyperlink" Target="http://172.16.9.106:9001/svn/basd/mrt/mrt_3.0.1_jl/" TargetMode="External"/><Relationship Id="rId709" Type="http://schemas.openxmlformats.org/officeDocument/2006/relationships/hyperlink" Target="http://172.16.9.106:9001/svn/basd/ra/ras/Trunk/mysql/" TargetMode="External"/><Relationship Id="rId45" Type="http://schemas.openxmlformats.org/officeDocument/2006/relationships/hyperlink" Target="http://172.16.9.106:9001/svn/RTID/tag/anhui" TargetMode="External"/><Relationship Id="rId87" Type="http://schemas.openxmlformats.org/officeDocument/2006/relationships/hyperlink" Target="http://172.16.9.106:9001/svn/RTID/sourcecode/icboss" TargetMode="External"/><Relationship Id="rId110" Type="http://schemas.openxmlformats.org/officeDocument/2006/relationships/hyperlink" Target="http://172.16.9.106:9001/svn/RTID/branch/shanxi" TargetMode="External"/><Relationship Id="rId348" Type="http://schemas.openxmlformats.org/officeDocument/2006/relationships/hyperlink" Target="http://172.16.9.156:9001/svn/peb_pd/&#24320;&#21457;&#21306;/&#28192;&#36947;&#31649;&#29702;" TargetMode="External"/><Relationship Id="rId513" Type="http://schemas.openxmlformats.org/officeDocument/2006/relationships/hyperlink" Target="http://172.16.9.106:9001/svn/DSS_TJTelecom_iODS%20v1.0" TargetMode="External"/><Relationship Id="rId555" Type="http://schemas.openxmlformats.org/officeDocument/2006/relationships/hyperlink" Target="http://172.16.9.106:9001/svn/basd/mrt/mrt_3.0.1_jl/&#21457;&#24067;&#21306;" TargetMode="External"/><Relationship Id="rId597" Type="http://schemas.openxmlformats.org/officeDocument/2006/relationships/hyperlink" Target="http://172.16.9.106:9001/svn/basd/ra/ras/&#34394;&#25311;&#36816;&#33829;&#21830;/&#21457;&#24067;&#21306;/" TargetMode="External"/><Relationship Id="rId720" Type="http://schemas.openxmlformats.org/officeDocument/2006/relationships/hyperlink" Target="http://172.16.9.106:9001/svn/basd/ra/ywjh/&#19994;&#21153;&#31293;&#26680;/&#28304;&#30721;/&#20113;&#21335;&#31227;&#21160;/" TargetMode="External"/><Relationship Id="rId762" Type="http://schemas.openxmlformats.org/officeDocument/2006/relationships/hyperlink" Target="http://172.16.9.106:9001/svn/basd/cmdb/cmdb_source/cmdb_1.0.7/" TargetMode="External"/><Relationship Id="rId152" Type="http://schemas.openxmlformats.org/officeDocument/2006/relationships/hyperlink" Target="http://172.16.9.106:9001/svn/CRM_TPD_SVN_PUB/crm_tpd_vip/old_version/tj/tpd_vip" TargetMode="External"/><Relationship Id="rId194" Type="http://schemas.openxmlformats.org/officeDocument/2006/relationships/hyperlink" Target="http://172.16.9.106:9001/svn/MISO_SPD_VSOP%20v2.1" TargetMode="External"/><Relationship Id="rId208" Type="http://schemas.openxmlformats.org/officeDocument/2006/relationships/hyperlink" Target="http://172.16.9.156:9001/svn/eshop/&#34394;&#25311;&#36816;&#33829;&#21830;/&#29233;&#26045;&#24503;/&#28304;&#20195;&#30721;/maven" TargetMode="External"/><Relationship Id="rId415" Type="http://schemas.openxmlformats.org/officeDocument/2006/relationships/hyperlink" Target="http://172.16.9.156:9001/svn/peb_pd/&#24320;&#21457;&#21306;/&#20195;&#29702;&#21830;&#37228;&#37329;" TargetMode="External"/><Relationship Id="rId457" Type="http://schemas.openxmlformats.org/officeDocument/2006/relationships/hyperlink" Target="http://172.16.9.106:9001/svn/DSS_BI_AHUni_iBSS%20v2.0/" TargetMode="External"/><Relationship Id="rId622" Type="http://schemas.openxmlformats.org/officeDocument/2006/relationships/hyperlink" Target="http://172.16.9.106:9001/svn/basd/dmc/&#32852;&#36890;&#34892;&#19994;/&#21457;&#24067;&#21306;/" TargetMode="External"/><Relationship Id="rId261" Type="http://schemas.openxmlformats.org/officeDocument/2006/relationships/hyperlink" Target="http://172.16.9.106:9001/svn/BILLING_JLMob_iNG%20v3.0.03%202015NR/&#21463;&#25511;&#21306;" TargetMode="External"/><Relationship Id="rId499" Type="http://schemas.openxmlformats.org/officeDocument/2006/relationships/hyperlink" Target="http://172.16.9.106:9001/svn/BID_SXMob_iBOSSv1.8.01/" TargetMode="External"/><Relationship Id="rId664" Type="http://schemas.openxmlformats.org/officeDocument/2006/relationships/hyperlink" Target="http://172.16.9.106:9001/svn/basd/kms/&#30005;&#20449;&#34892;&#19994;/&#21463;&#25511;&#21306;kms_sd" TargetMode="External"/><Relationship Id="rId14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56" Type="http://schemas.openxmlformats.org/officeDocument/2006/relationships/hyperlink" Target="http://172.16.9.106:9001/svn/RTID/&#24191;&#30005;&#26381;&#21153;&#24320;&#36890;/iSPMS1.0/3%20&#21457;&#24067;&#21306;/&#24191;&#24030;&#21457;&#24067;&#21306;" TargetMode="External"/><Relationship Id="rId317" Type="http://schemas.openxmlformats.org/officeDocument/2006/relationships/hyperlink" Target="http://172.16.9.156:9001/svn/peb_pd/&#24320;&#21457;&#21306;/&#28192;&#36947;&#31649;&#29702;" TargetMode="External"/><Relationship Id="rId359" Type="http://schemas.openxmlformats.org/officeDocument/2006/relationships/hyperlink" Target="http://172.16.9.156:9001/svn/peb_pd/&#24320;&#21457;&#21306;/&#28192;&#36947;&#31649;&#29702;" TargetMode="External"/><Relationship Id="rId524" Type="http://schemas.openxmlformats.org/officeDocument/2006/relationships/hyperlink" Target="http://172.16.9.106:9001/svn/DSS_TJTelecom_iODS%20v1.0" TargetMode="External"/><Relationship Id="rId566" Type="http://schemas.openxmlformats.org/officeDocument/2006/relationships/hyperlink" Target="http://172.16.9.106:9001/svn/basd/mrt/mrt_3.0.0_dx/&#21457;&#24067;&#21306;" TargetMode="External"/><Relationship Id="rId731" Type="http://schemas.openxmlformats.org/officeDocument/2006/relationships/hyperlink" Target="http://172.16.9.106:9001/svn/basd/kms/kms_jx/" TargetMode="External"/><Relationship Id="rId773" Type="http://schemas.openxmlformats.org/officeDocument/2006/relationships/hyperlink" Target="http://172.16.9.106:9001/svn/basd/bsm/bsm_v3.0.0/07-&#20135;&#21697;&#37096;&#32626;&#23433;&#35013;/&#26381;&#21153;&#31649;&#29702;&#34701;&#21512;&#27979;&#35797;&#29256;&#26412;&#31532;&#19977;&#29256;/" TargetMode="External"/><Relationship Id="rId98" Type="http://schemas.openxmlformats.org/officeDocument/2006/relationships/hyperlink" Target="http://172.16.9.106:9001/svn/RTID/&#28304;&#20195;&#30721;/iwlan1.0" TargetMode="External"/><Relationship Id="rId121" Type="http://schemas.openxmlformats.org/officeDocument/2006/relationships/hyperlink" Target="http://172.16.9.106:9001/svn/RTID/branch/shanxi" TargetMode="External"/><Relationship Id="rId163" Type="http://schemas.openxmlformats.org/officeDocument/2006/relationships/hyperlink" Target="http://172.16.9.156:9001/svn/MISO_ECHD/&#23433;&#24509;&#31227;&#21160;/ahwap4" TargetMode="External"/><Relationship Id="rId219" Type="http://schemas.openxmlformats.org/officeDocument/2006/relationships/hyperlink" Target="http://172.16.9.106:9001/svn/MISO_SPD_VSOP%20v2.1" TargetMode="External"/><Relationship Id="rId370" Type="http://schemas.openxmlformats.org/officeDocument/2006/relationships/hyperlink" Target="http://172.16.9.156:9001/svn/peb_pd/&#21463;&#25511;&#21306;/&#28192;&#36947;&#30452;&#20379;&#24179;&#21488;" TargetMode="External"/><Relationship Id="rId426" Type="http://schemas.openxmlformats.org/officeDocument/2006/relationships/hyperlink" Target="http://172.16.9.156:9001/svn/peb_pd/&#21457;&#24067;&#21306;/&#20195;&#29702;&#21830;&#37228;&#37329;" TargetMode="External"/><Relationship Id="rId633" Type="http://schemas.openxmlformats.org/officeDocument/2006/relationships/hyperlink" Target="http://172.16.9.106:9001/svn/basd/eln/&#31227;&#21160;&#34892;&#19994;/&#21457;&#24067;&#21306;/" TargetMode="External"/><Relationship Id="rId230" Type="http://schemas.openxmlformats.org/officeDocument/2006/relationships/hyperlink" Target="http://172.16.9.106:9001/svn/AC_BPM/branches/4.0_pre" TargetMode="External"/><Relationship Id="rId468" Type="http://schemas.openxmlformats.org/officeDocument/2006/relationships/hyperlink" Target="http://172.16.9.106:9001/svn/DSS_iCAAO/branches/&#28246;&#21335;&#32852;&#36890;" TargetMode="External"/><Relationship Id="rId675" Type="http://schemas.openxmlformats.org/officeDocument/2006/relationships/hyperlink" Target="http://172.16.9.106:9001/svn/basd/kms/kms_zj/" TargetMode="External"/><Relationship Id="rId25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67" Type="http://schemas.openxmlformats.org/officeDocument/2006/relationships/hyperlink" Target="http://172.16.9.106:9001/svn/RTID/branch/anhui" TargetMode="External"/><Relationship Id="rId272" Type="http://schemas.openxmlformats.org/officeDocument/2006/relationships/hyperlink" Target="http://172.16.9.106:9001/svn/BILLING_JLMob_iNG%20v3.0.03%202015NR/&#24320;&#21457;&#21306;" TargetMode="External"/><Relationship Id="rId328" Type="http://schemas.openxmlformats.org/officeDocument/2006/relationships/hyperlink" Target="http://172.16.9.156:9001/svn/peb_pd/&#21463;&#25511;&#21306;/&#20195;&#29702;&#21830;&#37228;&#37329;" TargetMode="External"/><Relationship Id="rId535" Type="http://schemas.openxmlformats.org/officeDocument/2006/relationships/hyperlink" Target="http://172.16.9.106:9001/svn/DSS_ZJMob_esop4" TargetMode="External"/><Relationship Id="rId577" Type="http://schemas.openxmlformats.org/officeDocument/2006/relationships/hyperlink" Target="http://172.16.9.106:9001/svn/basd/term/&#31227;&#21160;&#34892;&#19994;/&#21463;&#25511;&#21306;/&#32456;&#31471;&#31649;&#29702;&#24179;&#21488;&#32479;&#19968;&#29256;&#26412;/WEB&#24037;&#31243;&#29256;&#26412;" TargetMode="External"/><Relationship Id="rId700" Type="http://schemas.openxmlformats.org/officeDocument/2006/relationships/hyperlink" Target="http://172.16.9.106:9001/svn/basd/mrt/aisd/" TargetMode="External"/><Relationship Id="rId742" Type="http://schemas.openxmlformats.org/officeDocument/2006/relationships/hyperlink" Target="http://172.16.9.106:9001/svn/basd/bam" TargetMode="External"/><Relationship Id="rId132" Type="http://schemas.openxmlformats.org/officeDocument/2006/relationships/hyperlink" Target="http://172.16.9.106:9001/svn/RTID/tag/sichuan" TargetMode="External"/><Relationship Id="rId174" Type="http://schemas.openxmlformats.org/officeDocument/2006/relationships/hyperlink" Target="http://172.16.9.106:9001/svn/HLJ_EShop/&#40657;&#40857;&#27743;&#31227;&#21160;" TargetMode="External"/><Relationship Id="rId381" Type="http://schemas.openxmlformats.org/officeDocument/2006/relationships/hyperlink" Target="http://172.16.9.156:9001/svn/peb_pd/&#21463;&#25511;&#21306;/&#28192;&#36947;&#32593;&#26684;&#26381;&#21153;&#24179;&#21488;" TargetMode="External"/><Relationship Id="rId602" Type="http://schemas.openxmlformats.org/officeDocument/2006/relationships/hyperlink" Target="http://172.16.9.106:9001/svn/basd/ra/&#31227;&#21160;&#34892;&#19994;/&#21463;&#25511;&#21306;/ywjh/&#19994;&#21153;&#31293;&#26680;/&#28304;&#30721;/&#23433;&#24509;&#31227;&#21160;/AH_YWJH_WEB" TargetMode="External"/><Relationship Id="rId784" Type="http://schemas.openxmlformats.org/officeDocument/2006/relationships/hyperlink" Target="http://172.16.9.106:9001/svn/basd/mrt/&#31227;&#21160;&#34892;&#19994;/&#21463;&#25511;&#21306;/mrt_2.2.2_ah" TargetMode="External"/><Relationship Id="rId241" Type="http://schemas.openxmlformats.org/officeDocument/2006/relationships/hyperlink" Target="http://172.16.9.106:9001/svn/BILLING_CQMob_iDSC(cloud%20storage)%202014NR/BILLING&#25216;&#26415;&#32452;&#20214;%20V1.0.0/&#21463;&#25511;&#21306;" TargetMode="External"/><Relationship Id="rId437" Type="http://schemas.openxmlformats.org/officeDocument/2006/relationships/hyperlink" Target="http://172.16.9.156:9001/svn/peb_pd/&#24320;&#21457;&#21306;/&#28192;&#36947;&#31649;&#29702;" TargetMode="External"/><Relationship Id="rId479" Type="http://schemas.openxmlformats.org/officeDocument/2006/relationships/hyperlink" Target="http://172.16.9.106:9001/svn/DSS_BI_AHUni_iBSS%20v2.0/" TargetMode="External"/><Relationship Id="rId644" Type="http://schemas.openxmlformats.org/officeDocument/2006/relationships/hyperlink" Target="http://172.16.9.106:9001/svn/basd/kms/&#31227;&#21160;&#34892;&#19994;/&#21457;&#24067;&#21306;/" TargetMode="External"/><Relationship Id="rId686" Type="http://schemas.openxmlformats.org/officeDocument/2006/relationships/hyperlink" Target="http://172.16.9.106:9001/svn/PBOSS2.0/&#31227;&#21160;&#34892;&#19994;/&#21463;&#25511;&#21306;" TargetMode="External"/><Relationship Id="rId36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283" Type="http://schemas.openxmlformats.org/officeDocument/2006/relationships/hyperlink" Target="http://172.16.9.106:9001/svn/BILLING_AHMob_BOSSNB2015/&#24320;&#21457;&#24211;" TargetMode="External"/><Relationship Id="rId339" Type="http://schemas.openxmlformats.org/officeDocument/2006/relationships/hyperlink" Target="http://172.16.9.156:9001/svn/peb_pd/&#24320;&#21457;&#21306;/&#28192;&#36947;&#30452;&#20379;&#24179;&#21488;" TargetMode="External"/><Relationship Id="rId490" Type="http://schemas.openxmlformats.org/officeDocument/2006/relationships/hyperlink" Target="http://172.16.9.106:9001/svn/DSS_iCAAO" TargetMode="External"/><Relationship Id="rId504" Type="http://schemas.openxmlformats.org/officeDocument/2006/relationships/hyperlink" Target="http://172.16.9.106:9001/svn/DSS_SHTelecom_CP/" TargetMode="External"/><Relationship Id="rId546" Type="http://schemas.openxmlformats.org/officeDocument/2006/relationships/hyperlink" Target="http://172.16.9.106:9001/svn/DSS_CQMob_VGOP2.5/" TargetMode="External"/><Relationship Id="rId711" Type="http://schemas.openxmlformats.org/officeDocument/2006/relationships/hyperlink" Target="http://172.16.9.106:9001/svn/basd/ra/ras/Trunk/" TargetMode="External"/><Relationship Id="rId753" Type="http://schemas.openxmlformats.org/officeDocument/2006/relationships/hyperlink" Target="http://172.16.9.106:9001/svn/basd/bsm/bsm_v3.0.0/07-&#20135;&#21697;&#37096;&#32626;&#23433;&#35013;/&#26381;&#21153;&#31649;&#29702;&#34701;&#21512;&#27979;&#35797;&#29256;&#26412;&#31532;&#19977;&#29256;/" TargetMode="External"/><Relationship Id="rId78" Type="http://schemas.openxmlformats.org/officeDocument/2006/relationships/hyperlink" Target="http://172.16.9.106:9001/svn/RTID/tag/guangzhou" TargetMode="External"/><Relationship Id="rId101" Type="http://schemas.openxmlformats.org/officeDocument/2006/relationships/hyperlink" Target="http://172.16.9.106:9001/svn/CRM_TPD_CODE_REPO/develop" TargetMode="External"/><Relationship Id="rId143" Type="http://schemas.openxmlformats.org/officeDocument/2006/relationships/hyperlink" Target="http://172.16.9.106:9001/svn/CRM_TPD_CODE_REPO/develop" TargetMode="External"/><Relationship Id="rId185" Type="http://schemas.openxmlformats.org/officeDocument/2006/relationships/hyperlink" Target="http://172.16.9.156:9001/svn/MISO_ECHD/&#23665;&#35199;&#30005;&#20449;/&#21830;&#21153;/&#21457;&#24067;&#21306;/echd-telecom-sx-business/Web-sx" TargetMode="External"/><Relationship Id="rId350" Type="http://schemas.openxmlformats.org/officeDocument/2006/relationships/hyperlink" Target="http://172.16.9.156:9001/svn/peb_pd/&#21457;&#24067;&#21306;/&#28192;&#36947;&#31649;&#29702;" TargetMode="External"/><Relationship Id="rId406" Type="http://schemas.openxmlformats.org/officeDocument/2006/relationships/hyperlink" Target="http://172.16.9.156:9001/svn/peb_pd/&#21463;&#25511;&#21306;/&#37327;&#21270;&#34218;&#37228;" TargetMode="External"/><Relationship Id="rId588" Type="http://schemas.openxmlformats.org/officeDocument/2006/relationships/hyperlink" Target="http://172.16.9.106:9001/svn/basd/ra/ywjh/&#36164;&#37329;&#31293;&#26680;/&#28304;&#30721;/&#21513;&#26519;&#31227;&#21160;/&#21463;&#25511;&#21306;" TargetMode="External"/><Relationship Id="rId795" Type="http://schemas.openxmlformats.org/officeDocument/2006/relationships/printerSettings" Target="../printerSettings/printerSettings3.bin"/><Relationship Id="rId9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210" Type="http://schemas.openxmlformats.org/officeDocument/2006/relationships/hyperlink" Target="http://172.16.9.156:9001/svn/MISO_ECHD/%E8%99%9A%E6%8B%9F%E8%90%A5%E4%B8%9A%E5%8E%85/%E7%88%B1%E6%96%BD%E5%BE%B7%E7%BD%91%E5%8E%85/VirtualNetbWeb-asd" TargetMode="External"/><Relationship Id="rId392" Type="http://schemas.openxmlformats.org/officeDocument/2006/relationships/hyperlink" Target="http://172.16.9.156:9001/svn/peb_pd/&#21457;&#24067;&#21306;/&#28192;&#36947;&#31649;&#29702;" TargetMode="External"/><Relationship Id="rId448" Type="http://schemas.openxmlformats.org/officeDocument/2006/relationships/hyperlink" Target="http://172.16.9.106:9001/svn/DSS_AHTelecom_iSaleMS%20v3.1" TargetMode="External"/><Relationship Id="rId613" Type="http://schemas.openxmlformats.org/officeDocument/2006/relationships/hyperlink" Target="http://172.16.9.106:9001/svn/basd/dmc/dmcs2/&#21463;&#25511;&#21306;" TargetMode="External"/><Relationship Id="rId655" Type="http://schemas.openxmlformats.org/officeDocument/2006/relationships/hyperlink" Target="http://172.16.9.106:9001/svn/basd/kms/&#30005;&#20449;&#34892;&#19994;/&#21457;&#24067;&#21306;/" TargetMode="External"/><Relationship Id="rId697" Type="http://schemas.openxmlformats.org/officeDocument/2006/relationships/hyperlink" Target="http://172.16.9.106:9001/svn/basd/mrt/mrt_3.0.0_dx/" TargetMode="External"/><Relationship Id="rId252" Type="http://schemas.openxmlformats.org/officeDocument/2006/relationships/hyperlink" Target="http://172.16.9.106:9001/svn/BILLING_AHUni_iBSS%20v3.0.01%202015NR/&#24320;&#21457;&#24211;" TargetMode="External"/><Relationship Id="rId294" Type="http://schemas.openxmlformats.org/officeDocument/2006/relationships/hyperlink" Target="http://172.16.9.106:9001/svn/BILLING_AHMob_BOSSNB2015/&#21457;&#24067;&#21306;" TargetMode="External"/><Relationship Id="rId308" Type="http://schemas.openxmlformats.org/officeDocument/2006/relationships/hyperlink" Target="http://172.16.9.106:9001/svn/BILLING_AHMob_BOSSNB2015/&#21457;&#24067;&#21306;" TargetMode="External"/><Relationship Id="rId515" Type="http://schemas.openxmlformats.org/officeDocument/2006/relationships/hyperlink" Target="http://172.16.9.106:9001/svn/DSS_TJTelecom_iODS%20v1.0" TargetMode="External"/><Relationship Id="rId722" Type="http://schemas.openxmlformats.org/officeDocument/2006/relationships/hyperlink" Target="http://172.16.9.106:9001/svn/basd/eln/eln_v1.0.0/eln_cmcc/" TargetMode="External"/><Relationship Id="rId47" Type="http://schemas.openxmlformats.org/officeDocument/2006/relationships/hyperlink" Target="http://172.16.9.106:9001/svn/RTID/branch/anhui" TargetMode="External"/><Relationship Id="rId89" Type="http://schemas.openxmlformats.org/officeDocument/2006/relationships/hyperlink" Target="http://172.16.9.106:9001/svn/RTID/tag/guangzhou" TargetMode="External"/><Relationship Id="rId112" Type="http://schemas.openxmlformats.org/officeDocument/2006/relationships/hyperlink" Target="http://172.16.9.106:9001/svn/RTID/&#24191;&#30005;&#26381;&#21153;&#24320;&#36890;/iSPMS1.0/3%20&#21457;&#24067;&#21306;/&#24191;&#24030;&#21457;&#24067;&#21306;" TargetMode="External"/><Relationship Id="rId154" Type="http://schemas.openxmlformats.org/officeDocument/2006/relationships/hyperlink" Target="http://172.16.9.106:9001/svn/CRM_TPD_SVN_PUB/crm_tpd_vip/old_version/tj/tpd_vip" TargetMode="External"/><Relationship Id="rId361" Type="http://schemas.openxmlformats.org/officeDocument/2006/relationships/hyperlink" Target="http://172.16.9.156:9001/svn/peb_pd/&#21463;&#25511;&#21306;/&#20195;&#29702;&#21830;&#37228;&#37329;" TargetMode="External"/><Relationship Id="rId557" Type="http://schemas.openxmlformats.org/officeDocument/2006/relationships/hyperlink" Target="http://172.16.9.106:9001/svn/basd/mrt/mrt_3.0.1_jl/&#21457;&#24067;&#21306;" TargetMode="External"/><Relationship Id="rId599" Type="http://schemas.openxmlformats.org/officeDocument/2006/relationships/hyperlink" Target="http://172.16.9.106:9001/svn/basd/ra/ras/Trunk/mysql/&#21457;&#24067;&#21306;" TargetMode="External"/><Relationship Id="rId764" Type="http://schemas.openxmlformats.org/officeDocument/2006/relationships/hyperlink" Target="http://172.16.9.106:9001/svn/basd/bsm/provinceVersion/" TargetMode="External"/><Relationship Id="rId196" Type="http://schemas.openxmlformats.org/officeDocument/2006/relationships/hyperlink" Target="http://172.16.9.106:9001/svn/MISO_SPD_SmsBHv3.0.0/&#24320;&#21457;&#24211;/05&#32534;&#30721;&#21450;&#21333;&#20803;&#27979;&#35797;/51&#28304;&#20195;&#30721;" TargetMode="External"/><Relationship Id="rId417" Type="http://schemas.openxmlformats.org/officeDocument/2006/relationships/hyperlink" Target="http://172.16.9.156:9001/svn/peb_pd/&#21463;&#25511;&#21306;/&#28192;&#36947;&#31649;&#29702;" TargetMode="External"/><Relationship Id="rId459" Type="http://schemas.openxmlformats.org/officeDocument/2006/relationships/hyperlink" Target="http://172.16.9.106:9001/svn/BID_HLJMob_iBOSSv1.8.02" TargetMode="External"/><Relationship Id="rId624" Type="http://schemas.openxmlformats.org/officeDocument/2006/relationships/hyperlink" Target="http://172.16.9.106:9001/svn/basd/kms/kms_ahdx/" TargetMode="External"/><Relationship Id="rId666" Type="http://schemas.openxmlformats.org/officeDocument/2006/relationships/hyperlink" Target="http://172.16.9.106:9001/svn/basd/eln/&#32852;&#36890;&#34892;&#19994;/&#21463;&#25511;&#21306;/provinceVersion/eln_sd" TargetMode="External"/><Relationship Id="rId16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221" Type="http://schemas.openxmlformats.org/officeDocument/2006/relationships/hyperlink" Target="http://172.16.9.106:9001/svn/ac_shanxi/E3base" TargetMode="External"/><Relationship Id="rId263" Type="http://schemas.openxmlformats.org/officeDocument/2006/relationships/hyperlink" Target="http://172.16.9.106:9001/svn/BILLING_JLMob_iNG%20v3.0.03%202015NR/&#21463;&#25511;&#21306;" TargetMode="External"/><Relationship Id="rId319" Type="http://schemas.openxmlformats.org/officeDocument/2006/relationships/hyperlink" Target="http://172.16.9.156:9001/svn/peb_pd/&#21457;&#24067;&#21306;/&#28192;&#36947;&#31649;&#29702;" TargetMode="External"/><Relationship Id="rId470" Type="http://schemas.openxmlformats.org/officeDocument/2006/relationships/hyperlink" Target="http://172.16.9.106:9001/svn/DSS_iCAAO" TargetMode="External"/><Relationship Id="rId526" Type="http://schemas.openxmlformats.org/officeDocument/2006/relationships/hyperlink" Target="http://172.16.9.106:9001/svn/DSS_XJUni_iUREPORT%20v2.0/" TargetMode="External"/><Relationship Id="rId58" Type="http://schemas.openxmlformats.org/officeDocument/2006/relationships/hyperlink" Target="http://172.16.9.106:9001/svn/RTID/tag/anhui" TargetMode="External"/><Relationship Id="rId123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330" Type="http://schemas.openxmlformats.org/officeDocument/2006/relationships/hyperlink" Target="http://172.16.9.156:9001/svn/peb_pd/&#24320;&#21457;&#21306;/&#28192;&#36947;&#31649;&#29702;" TargetMode="External"/><Relationship Id="rId568" Type="http://schemas.openxmlformats.org/officeDocument/2006/relationships/hyperlink" Target="http://172.16.9.106:9001/svn/basd/term/d&#30005;&#20449;&#34892;&#19994;/&#21463;&#25511;&#21306;/&#23665;&#35199;&#30005;&#20449;&#32456;&#31471;&#31649;&#29702;&#24179;&#21488;" TargetMode="External"/><Relationship Id="rId733" Type="http://schemas.openxmlformats.org/officeDocument/2006/relationships/hyperlink" Target="http://172.16.9.106:9001/svn/basd/kms/kms_jl/ELN/" TargetMode="External"/><Relationship Id="rId775" Type="http://schemas.openxmlformats.org/officeDocument/2006/relationships/hyperlink" Target="http://172.16.9.106:9001/svn/basd/bsm/&#31227;&#21160;&#34892;&#19994;/&#21463;&#25511;&#21306;/bsm_v3.0.0/07-&#20135;&#21697;&#37096;&#32626;&#23433;&#35013;/&#26381;&#21153;&#31649;&#29702;&#34701;&#21512;&#27979;&#35797;&#29256;&#26412;&#31532;&#19977;&#29256;/" TargetMode="External"/><Relationship Id="rId165" Type="http://schemas.openxmlformats.org/officeDocument/2006/relationships/hyperlink" Target="http://172.16.9.156:9001/svn/MISO_ECHD/&#23433;&#24509;&#31227;&#21160;/ah_weixin1.0" TargetMode="External"/><Relationship Id="rId372" Type="http://schemas.openxmlformats.org/officeDocument/2006/relationships/hyperlink" Target="http://172.16.9.156:9001/svn/peb_pd/&#24320;&#21457;&#21306;/&#20195;&#29702;&#21830;&#37228;&#37329;" TargetMode="External"/><Relationship Id="rId428" Type="http://schemas.openxmlformats.org/officeDocument/2006/relationships/hyperlink" Target="http://172.16.9.156:9001/svn/peb_pd/&#21463;&#25511;&#21306;/&#20195;&#29702;&#21830;&#37228;&#37329;" TargetMode="External"/><Relationship Id="rId635" Type="http://schemas.openxmlformats.org/officeDocument/2006/relationships/hyperlink" Target="http://172.16.9.106:9001/svn/basd/eln/&#30005;&#20449;&#34892;&#19994;/&#21457;&#24067;&#21306;/" TargetMode="External"/><Relationship Id="rId677" Type="http://schemas.openxmlformats.org/officeDocument/2006/relationships/hyperlink" Target="http://172.16.9.106:9001/svn/basd/kms/&#30005;&#20449;&#34892;&#19994;/&#21463;&#25511;&#21306;/kms_zj" TargetMode="External"/><Relationship Id="rId232" Type="http://schemas.openxmlformats.org/officeDocument/2006/relationships/hyperlink" Target="http://172.16.9.106:9001/svn/AC_BPM/branches/4.0_pre" TargetMode="External"/><Relationship Id="rId274" Type="http://schemas.openxmlformats.org/officeDocument/2006/relationships/hyperlink" Target="http://172.16.9.106:9001/svn/BILLING_JLMob_iNG%20v3.0.03%202015NR/&#21463;&#25511;&#21306;" TargetMode="External"/><Relationship Id="rId481" Type="http://schemas.openxmlformats.org/officeDocument/2006/relationships/hyperlink" Target="http://172.16.9.106:9001/svn/DSS_BI_AHUni_iBSS%20v2.0/" TargetMode="External"/><Relationship Id="rId702" Type="http://schemas.openxmlformats.org/officeDocument/2006/relationships/hyperlink" Target="http://172.16.9.106:9001/svn/basd/mrt/aisd/" TargetMode="External"/><Relationship Id="rId27" Type="http://schemas.openxmlformats.org/officeDocument/2006/relationships/hyperlink" Target="https://132.77.128.60:8443/svn/MyRepository" TargetMode="External"/><Relationship Id="rId69" Type="http://schemas.openxmlformats.org/officeDocument/2006/relationships/hyperlink" Target="http://172.16.9.106:9001/svn/RTID/branch/anhui" TargetMode="External"/><Relationship Id="rId134" Type="http://schemas.openxmlformats.org/officeDocument/2006/relationships/hyperlink" Target="http://172.16.9.106:9001/svn/RTID/tag/sichuan" TargetMode="External"/><Relationship Id="rId537" Type="http://schemas.openxmlformats.org/officeDocument/2006/relationships/hyperlink" Target="http://172.16.9.106:9001/svn/DSS_ZJMob_esop4" TargetMode="External"/><Relationship Id="rId579" Type="http://schemas.openxmlformats.org/officeDocument/2006/relationships/hyperlink" Target="http://172.16.9.106:9001/svn/basd/ra/&#31227;&#21160;&#34892;&#19994;/&#21463;&#25511;&#21306;/" TargetMode="External"/><Relationship Id="rId744" Type="http://schemas.openxmlformats.org/officeDocument/2006/relationships/hyperlink" Target="http://172.16.9.106:9001/svn/basd/bam" TargetMode="External"/><Relationship Id="rId786" Type="http://schemas.openxmlformats.org/officeDocument/2006/relationships/hyperlink" Target="http://172.16.9.106:9001/svn/basd/mrt/&#31227;&#21160;&#34892;&#19994;/&#21457;&#24067;&#21306;/" TargetMode="External"/><Relationship Id="rId80" Type="http://schemas.openxmlformats.org/officeDocument/2006/relationships/hyperlink" Target="http://172.16.9.106:9001/svn/RTID/tag/guangzhou" TargetMode="External"/><Relationship Id="rId176" Type="http://schemas.openxmlformats.org/officeDocument/2006/relationships/hyperlink" Target="http://172.16.9.156:9001/svn/MISO_ECHD/&#21513;&#26519;&#30005;&#20449;/&#21830;&#21153;/echd-telecom-jl-business/Wap-jl" TargetMode="External"/><Relationship Id="rId341" Type="http://schemas.openxmlformats.org/officeDocument/2006/relationships/hyperlink" Target="http://172.16.9.156:9001/svn/peb_pd/&#21457;&#24067;&#21306;/&#28192;&#36947;&#30452;&#20379;&#24179;&#21488;" TargetMode="External"/><Relationship Id="rId383" Type="http://schemas.openxmlformats.org/officeDocument/2006/relationships/hyperlink" Target="http://172.16.9.156:9001/svn/peb_pd/&#21463;&#25511;&#21306;/&#28192;&#36947;&#30452;&#20379;&#24179;&#21488;" TargetMode="External"/><Relationship Id="rId439" Type="http://schemas.openxmlformats.org/officeDocument/2006/relationships/hyperlink" Target="http://172.16.9.106:9001/svn/CRM_CMI_AHMob_iCrm%20v5.5.01/4&#20195;&#30721;/&#21463;&#25511;&#21306;" TargetMode="External"/><Relationship Id="rId590" Type="http://schemas.openxmlformats.org/officeDocument/2006/relationships/hyperlink" Target="http://172.16.9.106:9001/svn/basd/ra/ywjh/&#19994;&#21153;&#31293;&#26680;/&#28304;&#30721;/&#27743;&#35199;&#32852;&#36890;/&#21463;&#25511;&#21306;" TargetMode="External"/><Relationship Id="rId604" Type="http://schemas.openxmlformats.org/officeDocument/2006/relationships/hyperlink" Target="http://172.16.9.106:9001/svn/basd/dmc/&#31227;&#21160;&#34892;&#19994;/&#21457;&#24067;&#21306;/" TargetMode="External"/><Relationship Id="rId646" Type="http://schemas.openxmlformats.org/officeDocument/2006/relationships/hyperlink" Target="http://172.16.9.106:9001/svn/basd/kms/&#30005;&#20449;&#34892;&#19994;/&#21463;&#25511;&#21306;/kms_hb" TargetMode="External"/><Relationship Id="rId201" Type="http://schemas.openxmlformats.org/officeDocument/2006/relationships/hyperlink" Target="http://172.16.9.156:9001/svn/MyProject/&#22825;&#27941;&#30005;&#20449;/tjtcaccess" TargetMode="External"/><Relationship Id="rId243" Type="http://schemas.openxmlformats.org/officeDocument/2006/relationships/hyperlink" Target="http://172.16.9.106:9001/svn/BILLING_CQMob_iDSC(cloud%20storage)%202014NR/&#32508;&#21512;&#37319;&#38598;&#39044;&#22788;&#29702;%20V9.0.0/&#21457;&#24067;&#21306;" TargetMode="External"/><Relationship Id="rId285" Type="http://schemas.openxmlformats.org/officeDocument/2006/relationships/hyperlink" Target="http://172.16.9.106:9001/svn/BILLING_AHMob_BOSSNB2015/&#24320;&#21457;&#24211;" TargetMode="External"/><Relationship Id="rId450" Type="http://schemas.openxmlformats.org/officeDocument/2006/relationships/hyperlink" Target="http://172.16.9.106:9001/svn/DSS_BI_AHUni_iBSS%20v2.0/" TargetMode="External"/><Relationship Id="rId506" Type="http://schemas.openxmlformats.org/officeDocument/2006/relationships/hyperlink" Target="http://172.16.9.106:9001/svn/BID_SCMob_iBOSSv1.8.03/" TargetMode="External"/><Relationship Id="rId688" Type="http://schemas.openxmlformats.org/officeDocument/2006/relationships/hyperlink" Target="http://172.16.9.106:9001/svn/basd/mrt/mrt_3.0.0_ah" TargetMode="External"/><Relationship Id="rId38" Type="http://schemas.openxmlformats.org/officeDocument/2006/relationships/hyperlink" Target="http://172.16.9.106:9001/svn/RTID/&#28304;&#20195;&#30721;/cmmb" TargetMode="External"/><Relationship Id="rId103" Type="http://schemas.openxmlformats.org/officeDocument/2006/relationships/hyperlink" Target="http://172.16.9.106:9001/svn/CRM_TPD_CODE_REPO/project/W4663/" TargetMode="External"/><Relationship Id="rId310" Type="http://schemas.openxmlformats.org/officeDocument/2006/relationships/hyperlink" Target="http://172.16.9.106:9001/svn/BILLING_AHMob_BOSSNB2015/&#21457;&#24067;&#21306;" TargetMode="External"/><Relationship Id="rId492" Type="http://schemas.openxmlformats.org/officeDocument/2006/relationships/hyperlink" Target="http://172.16.9.106:9001/svn/DSS_iCAAO" TargetMode="External"/><Relationship Id="rId548" Type="http://schemas.openxmlformats.org/officeDocument/2006/relationships/hyperlink" Target="http://172.16.9.106:9001/svn/basd/mrt/aisd/&#21457;&#24067;&#21306;" TargetMode="External"/><Relationship Id="rId713" Type="http://schemas.openxmlformats.org/officeDocument/2006/relationships/hyperlink" Target="http://172.16.9.106:9001/svn/basd/ra/ras/Trunk/" TargetMode="External"/><Relationship Id="rId755" Type="http://schemas.openxmlformats.org/officeDocument/2006/relationships/hyperlink" Target="http://172.16.9.106:9001/svn/basd/bsm/bsm_v3.0.0/07-&#20135;&#21697;&#37096;&#32626;&#23433;&#35013;/&#26381;&#21153;&#31649;&#29702;&#34701;&#21512;&#27979;&#35797;&#29256;&#26412;&#31532;&#19977;&#29256;/" TargetMode="External"/><Relationship Id="rId797" Type="http://schemas.openxmlformats.org/officeDocument/2006/relationships/comments" Target="../comments3.xml"/><Relationship Id="rId91" Type="http://schemas.openxmlformats.org/officeDocument/2006/relationships/hyperlink" Target="http://172.16.9.106:9001/svn/RTID/tag/guangzhou" TargetMode="External"/><Relationship Id="rId145" Type="http://schemas.openxmlformats.org/officeDocument/2006/relationships/hyperlink" Target="http://172.16.9.106:9001/svn/CRM_TPD_CODE_REPO/test/test" TargetMode="External"/><Relationship Id="rId187" Type="http://schemas.openxmlformats.org/officeDocument/2006/relationships/hyperlink" Target="http://172.16.9.156:9001/svn/MISO_ECHD/&#23665;&#35199;&#31227;&#21160;/echd-chinamobile-sx/echd-chinamobile-web-sx" TargetMode="External"/><Relationship Id="rId352" Type="http://schemas.openxmlformats.org/officeDocument/2006/relationships/hyperlink" Target="http://172.16.9.156:9001/svn/peb_pd/&#21463;&#25511;&#21306;/&#28192;&#36947;&#30452;&#20379;&#24179;&#21488;" TargetMode="External"/><Relationship Id="rId394" Type="http://schemas.openxmlformats.org/officeDocument/2006/relationships/hyperlink" Target="http://172.16.9.156:9001/svn/peb_pd/&#21463;&#25511;&#21306;/&#28192;&#36947;&#32593;&#26684;&#26381;&#21153;&#24179;&#21488;" TargetMode="External"/><Relationship Id="rId408" Type="http://schemas.openxmlformats.org/officeDocument/2006/relationships/hyperlink" Target="http://172.16.9.156:9001/svn/peb_pd/&#24320;&#21457;&#21306;/&#28192;&#36947;&#31649;&#29702;" TargetMode="External"/><Relationship Id="rId615" Type="http://schemas.openxmlformats.org/officeDocument/2006/relationships/hyperlink" Target="http://172.16.9.106:9001/svn/basd/dmc/&#34394;&#25311;&#36816;&#33829;&#21830;/&#21463;&#25511;&#21306;/dmcs2" TargetMode="External"/><Relationship Id="rId212" Type="http://schemas.openxmlformats.org/officeDocument/2006/relationships/hyperlink" Target="http://172.16.9.106:9001/svn/MISO_SPD_aisidiMNVO_ASD%20Resell%20BOSS%20v1.0" TargetMode="External"/><Relationship Id="rId254" Type="http://schemas.openxmlformats.org/officeDocument/2006/relationships/hyperlink" Target="http://172.16.9.106:9001/svn/BILLING_AHUni_iBSS%20v3.0.01%202015NR/&#24320;&#21457;&#24211;" TargetMode="External"/><Relationship Id="rId657" Type="http://schemas.openxmlformats.org/officeDocument/2006/relationships/hyperlink" Target="http://172.16.9.106:9001/svn/basd/kms/&#30005;&#20449;&#34892;&#19994;/&#21457;&#24067;&#21306;/" TargetMode="External"/><Relationship Id="rId699" Type="http://schemas.openxmlformats.org/officeDocument/2006/relationships/hyperlink" Target="http://172.16.9.106:9001/svn/basd/term/&#32456;&#31471;&#31649;&#29702;&#24179;&#21488;&#32479;&#19968;&#29256;&#26412;/WEB&#24037;&#31243;&#29256;&#26412;/" TargetMode="External"/><Relationship Id="rId49" Type="http://schemas.openxmlformats.org/officeDocument/2006/relationships/hyperlink" Target="http://172.16.9.106:9001/svn/RTID/branch/anhui" TargetMode="External"/><Relationship Id="rId114" Type="http://schemas.openxmlformats.org/officeDocument/2006/relationships/hyperlink" Target="http://172.16.9.106:9001/svn/RTID/tag/shanxi" TargetMode="External"/><Relationship Id="rId296" Type="http://schemas.openxmlformats.org/officeDocument/2006/relationships/hyperlink" Target="http://172.16.9.106:9001/svn/BILLING_AHMob_BOSSNB2015/&#21457;&#24067;&#21306;" TargetMode="External"/><Relationship Id="rId461" Type="http://schemas.openxmlformats.org/officeDocument/2006/relationships/hyperlink" Target="http://172.16.9.106:9001/svn/BID_HLJMob_iBOSSv1.8.02" TargetMode="External"/><Relationship Id="rId517" Type="http://schemas.openxmlformats.org/officeDocument/2006/relationships/hyperlink" Target="http://172.16.9.106:9001/svn/DSS_TJTelecom_iODS%20v1.0" TargetMode="External"/><Relationship Id="rId559" Type="http://schemas.openxmlformats.org/officeDocument/2006/relationships/hyperlink" Target="http://172.16.9.106:9001/svn/basd/mrt/mrt_3.0.1_hlj/&#21457;&#24067;&#21306;" TargetMode="External"/><Relationship Id="rId724" Type="http://schemas.openxmlformats.org/officeDocument/2006/relationships/hyperlink" Target="http://172.16.9.106:9001/svn/basd/eln/provinceVersion/eln_bj_dianxin/" TargetMode="External"/><Relationship Id="rId766" Type="http://schemas.openxmlformats.org/officeDocument/2006/relationships/hyperlink" Target="http://172.16.9.106:9001/svn/basd/bsm/provinceVersion/" TargetMode="External"/><Relationship Id="rId60" Type="http://schemas.openxmlformats.org/officeDocument/2006/relationships/hyperlink" Target="http://172.16.9.106:9001/svn/RTID/sourcecode/icboss" TargetMode="External"/><Relationship Id="rId156" Type="http://schemas.openxmlformats.org/officeDocument/2006/relationships/hyperlink" Target="http://172.16.9.106:9001/svn/MISO_SPD_SmsBHv3.0.0/&#24320;&#21457;&#24211;/05&#32534;&#30721;&#21450;&#21333;&#20803;&#27979;&#35797;/51&#28304;&#20195;&#30721;" TargetMode="External"/><Relationship Id="rId198" Type="http://schemas.openxmlformats.org/officeDocument/2006/relationships/hyperlink" Target="http://172.16.9.106:9001/svn/VASD_BPD_SCMob_DSSP%20for%20WMC%20v2.0" TargetMode="External"/><Relationship Id="rId321" Type="http://schemas.openxmlformats.org/officeDocument/2006/relationships/hyperlink" Target="http://172.16.9.156:9001/svn/peb_pd/&#21463;&#25511;&#21306;/&#37327;&#21270;&#34218;&#37228;" TargetMode="External"/><Relationship Id="rId363" Type="http://schemas.openxmlformats.org/officeDocument/2006/relationships/hyperlink" Target="http://172.16.9.156:9001/svn/peb_pd/&#24320;&#21457;&#21306;/&#37327;&#21270;&#34218;&#37228;" TargetMode="External"/><Relationship Id="rId419" Type="http://schemas.openxmlformats.org/officeDocument/2006/relationships/hyperlink" Target="http://172.16.9.156:9001/svn/peb_pd/&#24320;&#21457;&#21306;/&#28192;&#36947;&#31649;&#29702;" TargetMode="External"/><Relationship Id="rId570" Type="http://schemas.openxmlformats.org/officeDocument/2006/relationships/hyperlink" Target="http://172.16.9.106:9001/svn/basd/mrt/&#31227;&#21160;&#34892;&#19994;/&#21463;&#25511;&#21306;/wt_bj" TargetMode="External"/><Relationship Id="rId626" Type="http://schemas.openxmlformats.org/officeDocument/2006/relationships/hyperlink" Target="http://172.16.9.106:9001/svn/basd/kms/kms_ah/" TargetMode="External"/><Relationship Id="rId223" Type="http://schemas.openxmlformats.org/officeDocument/2006/relationships/hyperlink" Target="http://172.16.9.106:9001/svn/AC_BPM/branches/4.0_pre" TargetMode="External"/><Relationship Id="rId430" Type="http://schemas.openxmlformats.org/officeDocument/2006/relationships/hyperlink" Target="http://172.16.9.156:9001/svn/peb_pd/&#21457;&#24067;&#21306;/&#28192;&#36947;&#31649;&#29702;" TargetMode="External"/><Relationship Id="rId668" Type="http://schemas.openxmlformats.org/officeDocument/2006/relationships/hyperlink" Target="http://172.16.9.106:9001/svn/basd/kms/kms_sxdx/" TargetMode="External"/><Relationship Id="rId18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265" Type="http://schemas.openxmlformats.org/officeDocument/2006/relationships/hyperlink" Target="http://172.16.9.106:9001/svn/BILLING_JLMob_iNG%20v3.0.03%202015NR/&#21463;&#25511;&#21306;" TargetMode="External"/><Relationship Id="rId472" Type="http://schemas.openxmlformats.org/officeDocument/2006/relationships/hyperlink" Target="http://172.16.9.106:9001/svn/DSS_iCAAO" TargetMode="External"/><Relationship Id="rId528" Type="http://schemas.openxmlformats.org/officeDocument/2006/relationships/hyperlink" Target="http://172.16.9.106:9001/svn/DSS_XJUni_iUREPORT%20v2.0/" TargetMode="External"/><Relationship Id="rId735" Type="http://schemas.openxmlformats.org/officeDocument/2006/relationships/hyperlink" Target="http://172.16.9.106:9001/svn/PBOSS2.0/" TargetMode="External"/><Relationship Id="rId125" Type="http://schemas.openxmlformats.org/officeDocument/2006/relationships/hyperlink" Target="http://172.16.9.106:9001/svn/RTID/branch/sichuan" TargetMode="External"/><Relationship Id="rId167" Type="http://schemas.openxmlformats.org/officeDocument/2006/relationships/hyperlink" Target="http://172.16.9.156:9001/svn/MISO_ECHD/&#23433;&#24509;&#31227;&#21160;/&#23433;&#24509;&#31227;&#21160;&#35302;&#23631;&#29256;&#32593;&#21381;/DevelopEnvironment/tsw_mobileWeb" TargetMode="External"/><Relationship Id="rId332" Type="http://schemas.openxmlformats.org/officeDocument/2006/relationships/hyperlink" Target="http://172.16.9.156:9001/svn/peb_pd/&#21457;&#24067;&#21306;/&#28192;&#36947;&#31649;&#29702;" TargetMode="External"/><Relationship Id="rId374" Type="http://schemas.openxmlformats.org/officeDocument/2006/relationships/hyperlink" Target="http://172.16.9.156:9001/svn/peb_pd/&#21457;&#24067;&#21306;/&#20195;&#29702;&#21830;&#37228;&#37329;" TargetMode="External"/><Relationship Id="rId581" Type="http://schemas.openxmlformats.org/officeDocument/2006/relationships/hyperlink" Target="http://172.16.9.106:9001/svn/basd/ra/&#31227;&#21160;&#34892;&#19994;/&#21463;&#25511;&#21306;" TargetMode="External"/><Relationship Id="rId777" Type="http://schemas.openxmlformats.org/officeDocument/2006/relationships/hyperlink" Target="http://172.16.9.106:9002/svn/basd/bam/&#31227;&#21160;&#34892;&#19994;/&#21463;&#25511;&#21306;/bam" TargetMode="External"/><Relationship Id="rId71" Type="http://schemas.openxmlformats.org/officeDocument/2006/relationships/hyperlink" Target="http://172.16.9.106:9001/svn/RTID/branch/anhui" TargetMode="External"/><Relationship Id="rId234" Type="http://schemas.openxmlformats.org/officeDocument/2006/relationships/hyperlink" Target="http://172.16.9.106:9001/svn/AC_BPM/branches/4.0_pre" TargetMode="External"/><Relationship Id="rId637" Type="http://schemas.openxmlformats.org/officeDocument/2006/relationships/hyperlink" Target="http://172.16.9.106:9001/svn/basd/mrt/&#32852;&#36890;&#34892;&#19994;/&#21463;&#25511;&#21306;/aisd" TargetMode="External"/><Relationship Id="rId679" Type="http://schemas.openxmlformats.org/officeDocument/2006/relationships/hyperlink" Target="http://172.16.9.106:9001/svn/basd/dmc&#31227;&#21160;&#34892;&#19994;/&#21463;&#25511;&#21306;/dmcs2" TargetMode="External"/><Relationship Id="rId2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29" Type="http://schemas.openxmlformats.org/officeDocument/2006/relationships/hyperlink" Target="http://172.16.9.106:9001/svn/CRM_CUI_BJUni_Mobile%20Sales/&#24320;&#21457;&#24211;" TargetMode="External"/><Relationship Id="rId276" Type="http://schemas.openxmlformats.org/officeDocument/2006/relationships/hyperlink" Target="http://172.16.9.106:9001/svn/BILLING_SXTelecom_iBSS%20v1.0.3%202015NR/&#24320;&#21457;&#24211;" TargetMode="External"/><Relationship Id="rId441" Type="http://schemas.openxmlformats.org/officeDocument/2006/relationships/hyperlink" Target="http://172.16.9.106:9001/svn/CRM_ST_Mob_iCMS/04&#32534;&#30721;&#21450;&#21333;&#20803;&#27979;&#35797;/46&#28304;&#20195;&#30721;/&#24037;&#20316;&#21306;" TargetMode="External"/><Relationship Id="rId483" Type="http://schemas.openxmlformats.org/officeDocument/2006/relationships/hyperlink" Target="http://172.16.9.106:9001/svn/DSS_SDNetcom_iCRM%20v3.0-ICS%20v2.0/" TargetMode="External"/><Relationship Id="rId539" Type="http://schemas.openxmlformats.org/officeDocument/2006/relationships/hyperlink" Target="http://172.16.9.106:9001/svn/DSS_ZJMob_CAOO/" TargetMode="External"/><Relationship Id="rId690" Type="http://schemas.openxmlformats.org/officeDocument/2006/relationships/hyperlink" Target="http://172.16.9.106:9001/svn/basd/mrt/mrt_3.0.0_ah" TargetMode="External"/><Relationship Id="rId704" Type="http://schemas.openxmlformats.org/officeDocument/2006/relationships/hyperlink" Target="http://172.16.9.106:9001/svn/basd/mrt/aisd/" TargetMode="External"/><Relationship Id="rId746" Type="http://schemas.openxmlformats.org/officeDocument/2006/relationships/hyperlink" Target="http://172.16.9.106:9001/svn/basd/bam" TargetMode="External"/><Relationship Id="rId40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136" Type="http://schemas.openxmlformats.org/officeDocument/2006/relationships/hyperlink" Target="http://172.16.9.106:9001/svn/RTID/branch/sichuan" TargetMode="External"/><Relationship Id="rId178" Type="http://schemas.openxmlformats.org/officeDocument/2006/relationships/hyperlink" Target="http://172.16.9.156:9001/svn/MISO_ECHD/&#21513;&#26519;&#30005;&#20449;/&#29983;&#20135;/echd-telecom-jl-business/Wap-jl" TargetMode="External"/><Relationship Id="rId301" Type="http://schemas.openxmlformats.org/officeDocument/2006/relationships/hyperlink" Target="http://172.16.9.106:9001/svn/BILLING_AHMob_BOSSNB2015/&#21457;&#24067;&#21306;" TargetMode="External"/><Relationship Id="rId343" Type="http://schemas.openxmlformats.org/officeDocument/2006/relationships/hyperlink" Target="http://172.16.9.156:9001/svn/peb_pd/&#21463;&#25511;&#21306;/&#20195;&#29702;&#21830;&#37228;&#37329;" TargetMode="External"/><Relationship Id="rId550" Type="http://schemas.openxmlformats.org/officeDocument/2006/relationships/hyperlink" Target="http://172.16.9.106:9001/svn/basd/mrt/&#34394;&#25311;&#36816;&#33829;&#21830;/&#21457;&#24067;&#21306;/" TargetMode="External"/><Relationship Id="rId788" Type="http://schemas.openxmlformats.org/officeDocument/2006/relationships/hyperlink" Target="http://172.16.9.106:9002/svn/basd/eln/&#30005;&#20449;&#34892;&#19994;/&#21457;&#24067;&#21306;/" TargetMode="External"/><Relationship Id="rId82" Type="http://schemas.openxmlformats.org/officeDocument/2006/relationships/hyperlink" Target="http://172.16.9.106:9001/svn/RTID/branch/guangzhou" TargetMode="External"/><Relationship Id="rId203" Type="http://schemas.openxmlformats.org/officeDocument/2006/relationships/hyperlink" Target="http://172.16.9.156:9001/svn/MISO_ECHD/&#22825;&#27941;&#30005;&#20449;/&#21830;&#21153;/UI&#25913;&#29256;/echd-telecom-tj-business" TargetMode="External"/><Relationship Id="rId385" Type="http://schemas.openxmlformats.org/officeDocument/2006/relationships/hyperlink" Target="http://172.16.9.156:9001/svn/peb_pd/&#24320;&#21457;&#21306;/&#28192;&#36947;&#32593;&#26684;&#26381;&#21153;&#24179;&#21488;" TargetMode="External"/><Relationship Id="rId592" Type="http://schemas.openxmlformats.org/officeDocument/2006/relationships/hyperlink" Target="http://172.16.9.106:9001/svn/basd/ra/&#31227;&#21160;&#34892;&#19994;/&#21463;&#25511;&#21306;/ywjh/&#36164;&#37329;&#31293;&#26680;/&#28304;&#30721;/&#23665;&#35199;&#31227;&#21160;" TargetMode="External"/><Relationship Id="rId606" Type="http://schemas.openxmlformats.org/officeDocument/2006/relationships/hyperlink" Target="http://172.16.9.106:9001/svn/basd/dmc/&#31227;&#21160;&#34892;&#19994;/&#21457;&#24067;&#21306;/" TargetMode="External"/><Relationship Id="rId648" Type="http://schemas.openxmlformats.org/officeDocument/2006/relationships/hyperlink" Target="http://172.16.9.106:9001/svn/basd/eln/&#31227;&#21160;&#34892;&#19994;/&#21463;&#25511;&#21306;/provinceVersion/eln_bj_dianxin" TargetMode="External"/><Relationship Id="rId245" Type="http://schemas.openxmlformats.org/officeDocument/2006/relationships/hyperlink" Target="http://172.16.9.106:9001/svn/BILLING_CQMob_iDSC(cloud%20storage)%202014NR/&#32508;&#21512;&#37319;&#38598;&#39044;&#22788;&#29702;%20V9.0.0/&#24320;&#21457;&#21306;" TargetMode="External"/><Relationship Id="rId287" Type="http://schemas.openxmlformats.org/officeDocument/2006/relationships/hyperlink" Target="http://172.16.9.106:9001/svn/BILLING_AHMob_BOSSNB2015/&#24320;&#21457;&#24211;" TargetMode="External"/><Relationship Id="rId410" Type="http://schemas.openxmlformats.org/officeDocument/2006/relationships/hyperlink" Target="http://172.16.9.156:9001/svn/peb_pd/&#21457;&#24067;&#21306;/&#28192;&#36947;&#31649;&#29702;" TargetMode="External"/><Relationship Id="rId452" Type="http://schemas.openxmlformats.org/officeDocument/2006/relationships/hyperlink" Target="http://172.16.9.106:9001/svn/DSS_BI_AHUni_iBSS%20v2.0/" TargetMode="External"/><Relationship Id="rId494" Type="http://schemas.openxmlformats.org/officeDocument/2006/relationships/hyperlink" Target="http://172.16.9.106:9001/svn/BID_SXMob_iBOSSv1.8.01/" TargetMode="External"/><Relationship Id="rId508" Type="http://schemas.openxmlformats.org/officeDocument/2006/relationships/hyperlink" Target="http://172.16.9.106:9001/svn/BID_SCMob_iBOSSv1.8.03/" TargetMode="External"/><Relationship Id="rId715" Type="http://schemas.openxmlformats.org/officeDocument/2006/relationships/hyperlink" Target="http://172.16.9.106:9001/svn/basd/ra/ywjh/&#19994;&#21153;&#31293;&#26680;/&#28304;&#30721;/&#23433;&#24509;&#31227;&#21160;/AH_YWJH_WEB/" TargetMode="External"/><Relationship Id="rId105" Type="http://schemas.openxmlformats.org/officeDocument/2006/relationships/hyperlink" Target="http://172.16.9.106:9001/svn/CRM_TPD_SVN_PUB/crm_tpd_vip/old_version/sx/" TargetMode="External"/><Relationship Id="rId147" Type="http://schemas.openxmlformats.org/officeDocument/2006/relationships/hyperlink" Target="http://172.16.9.106:9001/svn/RTID/&#28304;&#20195;&#30721;/cctv" TargetMode="External"/><Relationship Id="rId312" Type="http://schemas.openxmlformats.org/officeDocument/2006/relationships/hyperlink" Target="http://172.16.9.106:9001/svn/BILLING_AHMob_BOSSNB2015/&#21463;&#25511;&#24211;" TargetMode="External"/><Relationship Id="rId354" Type="http://schemas.openxmlformats.org/officeDocument/2006/relationships/hyperlink" Target="http://172.16.9.156:9001/svn/peb_pd/&#21457;&#24067;&#21306;/&#23458;&#25143;&#31471;&#24179;&#21488;" TargetMode="External"/><Relationship Id="rId757" Type="http://schemas.openxmlformats.org/officeDocument/2006/relationships/hyperlink" Target="http://172.16.9.106:9001/svn/basd/cmdb/cmdb_source/cmdb_1.0.7/" TargetMode="External"/><Relationship Id="rId51" Type="http://schemas.openxmlformats.org/officeDocument/2006/relationships/hyperlink" Target="http://172.16.9.106:9001/svn/RTID/sourcecode/icboss" TargetMode="External"/><Relationship Id="rId93" Type="http://schemas.openxmlformats.org/officeDocument/2006/relationships/hyperlink" Target="http://172.16.9.106:9001/svn/RTID/branch/guangzhou" TargetMode="External"/><Relationship Id="rId189" Type="http://schemas.openxmlformats.org/officeDocument/2006/relationships/hyperlink" Target="http://172.16.9.156:9001/svn/MISO_ECHD/&#23665;&#35199;&#31227;&#21160;/&#33258;&#21161;&#32456;&#31471;/&#24320;&#21457;&#21306;/sx_self3.0" TargetMode="External"/><Relationship Id="rId396" Type="http://schemas.openxmlformats.org/officeDocument/2006/relationships/hyperlink" Target="http://172.16.9.156:9001/svn/peb_pd/&#21463;&#25511;&#21306;/&#28192;&#36947;&#31649;&#29702;" TargetMode="External"/><Relationship Id="rId561" Type="http://schemas.openxmlformats.org/officeDocument/2006/relationships/hyperlink" Target="http://172.16.9.106:9001/svn/basd/term/&#31227;&#21160;&#34892;&#19994;/&#21457;&#24067;&#21306;/" TargetMode="External"/><Relationship Id="rId617" Type="http://schemas.openxmlformats.org/officeDocument/2006/relationships/hyperlink" Target="http://172.16.9.106:9001/svn/basd/dmc/&#34394;&#25311;&#36816;&#33829;&#21830;/&#21463;&#25511;&#21306;/dmcs2" TargetMode="External"/><Relationship Id="rId659" Type="http://schemas.openxmlformats.org/officeDocument/2006/relationships/hyperlink" Target="http://172.16.9.106:9001/svn/basd/kms/&#30005;&#20449;&#34892;&#19994;/&#21463;&#25511;&#21306;kms_nm" TargetMode="External"/><Relationship Id="rId214" Type="http://schemas.openxmlformats.org/officeDocument/2006/relationships/hyperlink" Target="http://172.16.9.156:9001/svn/MISO_ECHD/%E6%80%BB%E9%83%A8/%E7%94%B5%E4%BF%A1%E7%BD%91%E5%8E%85/weixin_mysql/weixin-mysql" TargetMode="External"/><Relationship Id="rId256" Type="http://schemas.openxmlformats.org/officeDocument/2006/relationships/hyperlink" Target="http://172.16.9.106:9001/svn/BILLING_AHUni_iBSS%20v3.0.01%202015NR/&#24320;&#21457;&#24211;" TargetMode="External"/><Relationship Id="rId298" Type="http://schemas.openxmlformats.org/officeDocument/2006/relationships/hyperlink" Target="http://172.16.9.106:9001/svn/BILLING_AHMob_BOSSNB2015/&#21457;&#24067;&#21306;" TargetMode="External"/><Relationship Id="rId421" Type="http://schemas.openxmlformats.org/officeDocument/2006/relationships/hyperlink" Target="http://172.16.9.156:9001/svn/peb_pd/&#21463;&#25511;&#21306;/&#28192;&#36947;&#32593;&#26684;&#26381;&#21153;&#24179;&#21488;" TargetMode="External"/><Relationship Id="rId463" Type="http://schemas.openxmlformats.org/officeDocument/2006/relationships/hyperlink" Target="http://172.16.9.106:9001/svn/BID_HLJMob_iBOSSv1.8.02" TargetMode="External"/><Relationship Id="rId519" Type="http://schemas.openxmlformats.org/officeDocument/2006/relationships/hyperlink" Target="http://172.16.9.106:9001/svn/DSS_TJTelecom_iODS%20v1.0" TargetMode="External"/><Relationship Id="rId670" Type="http://schemas.openxmlformats.org/officeDocument/2006/relationships/hyperlink" Target="http://172.16.9.106:9001/svn/basd/kms/&#30005;&#20449;&#34892;&#19994;/&#21457;&#24067;&#21306;/" TargetMode="External"/><Relationship Id="rId116" Type="http://schemas.openxmlformats.org/officeDocument/2006/relationships/hyperlink" Target="http://172.16.9.106:9001/svn/RTID/branch/shanxi" TargetMode="External"/><Relationship Id="rId158" Type="http://schemas.openxmlformats.org/officeDocument/2006/relationships/hyperlink" Target="http://172.16.9.156:9001/svn/MISO_ECHD/&#23433;&#24509;&#31227;&#21160;/&#30005;&#21830;&#21270;&#25913;&#29256;/web-ah" TargetMode="External"/><Relationship Id="rId323" Type="http://schemas.openxmlformats.org/officeDocument/2006/relationships/hyperlink" Target="http://172.16.9.156:9001/svn/peb_pd/&#24320;&#21457;&#21306;/&#28192;&#36947;&#31649;&#29702;" TargetMode="External"/><Relationship Id="rId530" Type="http://schemas.openxmlformats.org/officeDocument/2006/relationships/hyperlink" Target="http://172.16.9.106:9001/svn/DSS_XJUni_iUREPORT%20v2.0/" TargetMode="External"/><Relationship Id="rId726" Type="http://schemas.openxmlformats.org/officeDocument/2006/relationships/hyperlink" Target="http://172.16.9.106:9001/svn/basd/kms/kms_gxyd/" TargetMode="External"/><Relationship Id="rId768" Type="http://schemas.openxmlformats.org/officeDocument/2006/relationships/hyperlink" Target="http://172.16.9.106:9001/svn/basd/kms/&#30005;&#20449;&#34892;&#19994;/&#21463;&#25511;&#21306;/kms_ahdx" TargetMode="External"/><Relationship Id="rId20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62" Type="http://schemas.openxmlformats.org/officeDocument/2006/relationships/hyperlink" Target="http://172.16.9.106:9001/svn/RTID/tag/anhui" TargetMode="External"/><Relationship Id="rId365" Type="http://schemas.openxmlformats.org/officeDocument/2006/relationships/hyperlink" Target="http://172.16.9.156:9001/svn/peb_pd/&#21457;&#24067;&#21306;/&#37327;&#21270;&#34218;&#37228;" TargetMode="External"/><Relationship Id="rId572" Type="http://schemas.openxmlformats.org/officeDocument/2006/relationships/hyperlink" Target="http://172.16.9.106:9001/svn/basd/term/&#22235;&#24029;&#31227;&#21160;&#32769;&#32456;&#31471;&#31649;&#29702;&#31995;&#32479;/&#21457;&#24067;&#21306;" TargetMode="External"/><Relationship Id="rId628" Type="http://schemas.openxmlformats.org/officeDocument/2006/relationships/hyperlink" Target="http://172.16.9.106:9001/svn/basd/eln/provinceVersion/eln_bj_dianxin/" TargetMode="External"/><Relationship Id="rId225" Type="http://schemas.openxmlformats.org/officeDocument/2006/relationships/hyperlink" Target="http://172.16.9.106:9001/svn/ac_shanxi/iBRMS/trunk/CRM6.0-Agent/ibre-agent" TargetMode="External"/><Relationship Id="rId267" Type="http://schemas.openxmlformats.org/officeDocument/2006/relationships/hyperlink" Target="http://172.16.9.106:9001/svn/BILLING_JLMob_iNG%20v3.0.03%202015NR/&#21463;&#25511;&#21306;" TargetMode="External"/><Relationship Id="rId432" Type="http://schemas.openxmlformats.org/officeDocument/2006/relationships/hyperlink" Target="http://172.16.9.156:9001/svn/peb_pd/&#21457;&#24067;&#21306;/&#20195;&#29702;&#21830;&#37228;&#37329;" TargetMode="External"/><Relationship Id="rId474" Type="http://schemas.openxmlformats.org/officeDocument/2006/relationships/hyperlink" Target="http://172.16.9.106:9001/svn/DSS_iCAAO" TargetMode="External"/><Relationship Id="rId127" Type="http://schemas.openxmlformats.org/officeDocument/2006/relationships/hyperlink" Target="http://172.16.9.106:9001/svn/RTID/branch/sichuan" TargetMode="External"/><Relationship Id="rId681" Type="http://schemas.openxmlformats.org/officeDocument/2006/relationships/hyperlink" Target="http://172.16.9.106:9001/svn/basd/bam" TargetMode="External"/><Relationship Id="rId737" Type="http://schemas.openxmlformats.org/officeDocument/2006/relationships/hyperlink" Target="http://172.16.9.106:9001/svn/basd/bam" TargetMode="External"/><Relationship Id="rId779" Type="http://schemas.openxmlformats.org/officeDocument/2006/relationships/hyperlink" Target="http://172.16.9.106:9002/svn/basd/bam/&#30005;&#20449;&#34892;&#19994;/&#21463;&#25511;&#21306;/bam" TargetMode="External"/><Relationship Id="rId31" Type="http://schemas.openxmlformats.org/officeDocument/2006/relationships/hyperlink" Target="http://172.16.9.106:9001/svn/CRM_CUI_BJUni_Mobile%20Sales/&#24320;&#21457;&#24211;" TargetMode="External"/><Relationship Id="rId73" Type="http://schemas.openxmlformats.org/officeDocument/2006/relationships/hyperlink" Target="http://172.16.9.106:9001/svn/RTID/sourcecode/icboss" TargetMode="External"/><Relationship Id="rId169" Type="http://schemas.openxmlformats.org/officeDocument/2006/relationships/hyperlink" Target="http://172.16.9.156:9001/svn/MISO_ECHD/&#23433;&#24509;&#31227;&#21160;/gray-released" TargetMode="External"/><Relationship Id="rId334" Type="http://schemas.openxmlformats.org/officeDocument/2006/relationships/hyperlink" Target="http://172.16.9.156:9001/svn/peb_pd/&#21463;&#25511;&#21306;/&#20195;&#29702;&#21830;&#37228;&#37329;" TargetMode="External"/><Relationship Id="rId376" Type="http://schemas.openxmlformats.org/officeDocument/2006/relationships/hyperlink" Target="http://172.16.9.156:9001/svn/peb_pd/&#21463;&#25511;&#21306;/&#37327;&#21270;&#34218;&#37228;" TargetMode="External"/><Relationship Id="rId541" Type="http://schemas.openxmlformats.org/officeDocument/2006/relationships/hyperlink" Target="http://172.16.9.106:9001/svn/DSS_ZJMob_CAOO/" TargetMode="External"/><Relationship Id="rId583" Type="http://schemas.openxmlformats.org/officeDocument/2006/relationships/hyperlink" Target="http://172.16.9.106:9001/svn/basd/ra/&#31227;&#21160;&#34892;&#19994;/&#21457;&#24067;&#21306;/" TargetMode="External"/><Relationship Id="rId639" Type="http://schemas.openxmlformats.org/officeDocument/2006/relationships/hyperlink" Target="http://172.16.9.106:9001/svn/basd/kms/&#30005;&#20449;&#34892;&#19994;/&#21457;&#24067;&#21306;/" TargetMode="External"/><Relationship Id="rId790" Type="http://schemas.openxmlformats.org/officeDocument/2006/relationships/hyperlink" Target="http://172.16.9.106:9001/svn/basd/ra/&#31227;&#21160;&#34892;&#19994;/&#21457;&#24067;&#21306;/" TargetMode="External"/><Relationship Id="rId4" Type="http://schemas.openxmlformats.org/officeDocument/2006/relationships/hyperlink" Target="http://172.16.9.106:9001/svn/CRM_CUI_%20HLJMob_NG2-PBOSS2.0/&#24320;&#21457;&#24211;" TargetMode="External"/><Relationship Id="rId180" Type="http://schemas.openxmlformats.org/officeDocument/2006/relationships/hyperlink" Target="http://172.16.9.156:9001/svn/eshop/&#27743;&#35199;&#30005;&#20449;" TargetMode="External"/><Relationship Id="rId236" Type="http://schemas.openxmlformats.org/officeDocument/2006/relationships/hyperlink" Target="http://172.16.9.106:9001/svn/ac_shanxi/E3base" TargetMode="External"/><Relationship Id="rId278" Type="http://schemas.openxmlformats.org/officeDocument/2006/relationships/hyperlink" Target="http://172.16.9.106:9001/svn/BILLING_AHMob_BOSSNB2015/&#24320;&#21457;&#24211;" TargetMode="External"/><Relationship Id="rId401" Type="http://schemas.openxmlformats.org/officeDocument/2006/relationships/hyperlink" Target="http://172.16.9.156:9001/svn/peb_pd/&#24320;&#21457;&#21306;/&#28192;&#36947;&#30452;&#20379;&#24179;&#21488;" TargetMode="External"/><Relationship Id="rId443" Type="http://schemas.openxmlformats.org/officeDocument/2006/relationships/hyperlink" Target="http://172.16.9.106:9001/svn/CRM_ST_Mob_iCMS/04&#32534;&#30721;&#21450;&#21333;&#20803;&#27979;&#35797;/46&#28304;&#20195;&#30721;/&#21457;&#24067;&#21306;" TargetMode="External"/><Relationship Id="rId650" Type="http://schemas.openxmlformats.org/officeDocument/2006/relationships/hyperlink" Target="http://172.16.9.106:9001/svn/basd/kms/&#31227;&#21160;&#34892;&#19994;/&#21463;&#25511;&#21306;/kms_jl" TargetMode="External"/><Relationship Id="rId303" Type="http://schemas.openxmlformats.org/officeDocument/2006/relationships/hyperlink" Target="http://172.16.9.106:9001/svn/BILLING_AHMob_BOSSNB2015/&#21457;&#24067;&#21306;" TargetMode="External"/><Relationship Id="rId485" Type="http://schemas.openxmlformats.org/officeDocument/2006/relationships/hyperlink" Target="http://172.16.9.106:9001/svn/DSS_SDNetcom_iCRM%20v3.0-ICS%20v2.0/" TargetMode="External"/><Relationship Id="rId692" Type="http://schemas.openxmlformats.org/officeDocument/2006/relationships/hyperlink" Target="http://172.16.9.106:9001/svn/basd/term/&#40657;&#40857;&#27743;&#31227;&#21160;&#32456;&#31471;&#31649;&#29702;&#24179;&#21488;" TargetMode="External"/><Relationship Id="rId706" Type="http://schemas.openxmlformats.org/officeDocument/2006/relationships/hyperlink" Target="http://172.16.9.106:9001/svn/basd/mrt/mrt_2.2.2_xj" TargetMode="External"/><Relationship Id="rId748" Type="http://schemas.openxmlformats.org/officeDocument/2006/relationships/hyperlink" Target="http://172.16.9.106:9001/svn/basd/bsm/bsm_v3.0.0/07-&#20135;&#21697;&#37096;&#32626;&#23433;&#35013;/&#26381;&#21153;&#31649;&#29702;&#34701;&#21512;&#27979;&#35797;&#29256;&#26412;&#31532;&#19977;&#29256;/" TargetMode="External"/><Relationship Id="rId42" Type="http://schemas.openxmlformats.org/officeDocument/2006/relationships/hyperlink" Target="http://172.16.9.106:9001/svn/RTID/tag/anhui" TargetMode="External"/><Relationship Id="rId84" Type="http://schemas.openxmlformats.org/officeDocument/2006/relationships/hyperlink" Target="http://172.16.9.106:9001/svn/RTID/&#28304;&#20195;&#30721;/gzisas1.5" TargetMode="External"/><Relationship Id="rId138" Type="http://schemas.openxmlformats.org/officeDocument/2006/relationships/hyperlink" Target="http://172.16.9.106:9001/svn/RTID/branch/sichuan" TargetMode="External"/><Relationship Id="rId345" Type="http://schemas.openxmlformats.org/officeDocument/2006/relationships/hyperlink" Target="http://172.16.9.156:9001/svn/peb_pd/&#24320;&#21457;&#21306;/&#37327;&#21270;&#34218;&#37228;" TargetMode="External"/><Relationship Id="rId387" Type="http://schemas.openxmlformats.org/officeDocument/2006/relationships/hyperlink" Target="http://172.16.9.156:9001/svn/peb_pd/&#24320;&#21457;&#21306;/&#28192;&#36947;&#31649;&#29702;" TargetMode="External"/><Relationship Id="rId510" Type="http://schemas.openxmlformats.org/officeDocument/2006/relationships/hyperlink" Target="http://172.16.9.106:9001/svn/BID_SCMob_iBOSSv1.8.03/" TargetMode="External"/><Relationship Id="rId552" Type="http://schemas.openxmlformats.org/officeDocument/2006/relationships/hyperlink" Target="http://172.16.9.106:9001/svn/basd/mrt/mrt_2.2.2_xj/&#21457;&#24067;&#21306;" TargetMode="External"/><Relationship Id="rId594" Type="http://schemas.openxmlformats.org/officeDocument/2006/relationships/hyperlink" Target="http://172.16.9.106:9001/svn/basd/ra/&#31227;&#21160;&#34892;&#19994;/&#21463;&#25511;&#21306;/ras/Trunk" TargetMode="External"/><Relationship Id="rId608" Type="http://schemas.openxmlformats.org/officeDocument/2006/relationships/hyperlink" Target="http://172.16.9.106:9001/svn/basd/dmc/&#30005;&#20449;&#34892;&#19994;/&#21457;&#24067;&#21306;/" TargetMode="External"/><Relationship Id="rId191" Type="http://schemas.openxmlformats.org/officeDocument/2006/relationships/hyperlink" Target="http://172.16.9.156:9001/svn/MISO_ECHD/&#21508;&#23567;&#32452;&#25991;&#26723;/&#35774;&#35745;&#32452;/infrastructure/workspace-code/gray-released-econsole" TargetMode="External"/><Relationship Id="rId205" Type="http://schemas.openxmlformats.org/officeDocument/2006/relationships/hyperlink" Target="http://172.16.9.156:9001/svn/MISO_ECHD/&#22825;&#27941;&#30005;&#20449;/&#21830;&#21153;/UI&#25913;&#29256;/echd-telecom-tj-business" TargetMode="External"/><Relationship Id="rId247" Type="http://schemas.openxmlformats.org/officeDocument/2006/relationships/hyperlink" Target="http://172.16.9.106:9001/svn/BILLING_GDUni_PSS/&#21463;&#25511;&#24211;" TargetMode="External"/><Relationship Id="rId412" Type="http://schemas.openxmlformats.org/officeDocument/2006/relationships/hyperlink" Target="http://172.16.9.156:9001/svn/peb_pd/&#24320;&#21457;&#21306;/&#28192;&#36947;&#31649;&#29702;" TargetMode="External"/><Relationship Id="rId107" Type="http://schemas.openxmlformats.org/officeDocument/2006/relationships/hyperlink" Target="http://172.16.9.106:9001/svn/RTID/sourcecode/icboss" TargetMode="External"/><Relationship Id="rId289" Type="http://schemas.openxmlformats.org/officeDocument/2006/relationships/hyperlink" Target="http://172.16.9.106:9001/svn/BILLING_AHMob_BOSSNB2015/&#24320;&#21457;&#24211;" TargetMode="External"/><Relationship Id="rId454" Type="http://schemas.openxmlformats.org/officeDocument/2006/relationships/hyperlink" Target="http://172.16.9.106:9001/svn/DSS_BI_AHUni_iBSS%20v2.0/" TargetMode="External"/><Relationship Id="rId496" Type="http://schemas.openxmlformats.org/officeDocument/2006/relationships/hyperlink" Target="http://172.16.9.106:9001/svn/BID_SXMob_iBOSSv1.8.01/" TargetMode="External"/><Relationship Id="rId661" Type="http://schemas.openxmlformats.org/officeDocument/2006/relationships/hyperlink" Target="http://172.16.9.106:9001/svn/basd/kms/&#30005;&#20449;&#34892;&#19994;/&#21463;&#25511;&#21306;kms_qh" TargetMode="External"/><Relationship Id="rId717" Type="http://schemas.openxmlformats.org/officeDocument/2006/relationships/hyperlink" Target="http://172.16.9.106:9001/svn/basd/ra/ywjh/&#36164;&#37329;&#31293;&#26680;/&#28304;&#30721;/&#40657;&#40857;&#27743;/" TargetMode="External"/><Relationship Id="rId759" Type="http://schemas.openxmlformats.org/officeDocument/2006/relationships/hyperlink" Target="http://172.16.9.106:9001/svn/basd/cmdb/cmdb_source/cmdb_1.0.7/" TargetMode="External"/><Relationship Id="rId11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53" Type="http://schemas.openxmlformats.org/officeDocument/2006/relationships/hyperlink" Target="http://172.16.9.106:9001/svn/RTID/tag/anhui" TargetMode="External"/><Relationship Id="rId149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314" Type="http://schemas.openxmlformats.org/officeDocument/2006/relationships/hyperlink" Target="http://172.16.9.106:9001/svn/BILLING_AHMob_BOSSNB2015/&#24320;&#21457;&#24211;" TargetMode="External"/><Relationship Id="rId356" Type="http://schemas.openxmlformats.org/officeDocument/2006/relationships/hyperlink" Target="http://172.16.9.156:9001/svn/peb_pd/&#24320;&#21457;&#21306;/&#23458;&#25143;&#31471;&#24179;&#21488;" TargetMode="External"/><Relationship Id="rId398" Type="http://schemas.openxmlformats.org/officeDocument/2006/relationships/hyperlink" Target="http://172.16.9.156:9001/svn/peb_pd/&#24320;&#21457;&#21306;/&#28192;&#36947;&#31649;&#29702;" TargetMode="External"/><Relationship Id="rId521" Type="http://schemas.openxmlformats.org/officeDocument/2006/relationships/hyperlink" Target="http://172.16.9.106:9001/svn/DSS_TJTelecom_iODS%20v1.0" TargetMode="External"/><Relationship Id="rId563" Type="http://schemas.openxmlformats.org/officeDocument/2006/relationships/hyperlink" Target="http://172.16.9.106:9001/svn/basd/mrt/&#34394;&#25311;&#36816;&#33829;&#21830;/&#21463;&#25511;&#21306;/aisd" TargetMode="External"/><Relationship Id="rId619" Type="http://schemas.openxmlformats.org/officeDocument/2006/relationships/hyperlink" Target="http://172.16.9.106:9001/svn/basd/dmc/&#31227;&#21160;&#34892;&#19994;/&#21463;&#25511;&#21306;/dmcs2" TargetMode="External"/><Relationship Id="rId770" Type="http://schemas.openxmlformats.org/officeDocument/2006/relationships/hyperlink" Target="http://172.16.9.106:9001/svn/basd/mrt/&#31227;&#21160;&#34892;&#19994;/&#21463;&#25511;&#21306;/mrt_3.0.0_ah" TargetMode="External"/><Relationship Id="rId95" Type="http://schemas.openxmlformats.org/officeDocument/2006/relationships/hyperlink" Target="http://172.16.9.106:9001/svn/RTID/&#28304;&#20195;&#30721;/idss1.1" TargetMode="External"/><Relationship Id="rId160" Type="http://schemas.openxmlformats.org/officeDocument/2006/relationships/hyperlink" Target="http://172.16.9.156:9001/svn/MISO_ECHD/&#23433;&#24509;&#31227;&#21160;/&#38598;&#22242;&#32593;&#21381;/ah_group4.0" TargetMode="External"/><Relationship Id="rId216" Type="http://schemas.openxmlformats.org/officeDocument/2006/relationships/hyperlink" Target="http://172.16.9.156:9001/svn/MISO_ECHD/%E8%99%9A%E6%8B%9F%E8%90%A5%E4%B8%9A%E5%8E%85/%E5%A4%A9%E9%9F%B3%E7%BD%91%E5%8E%85/VirtualNetbWeb-telling" TargetMode="External"/><Relationship Id="rId423" Type="http://schemas.openxmlformats.org/officeDocument/2006/relationships/hyperlink" Target="http://172.16.9.156:9001/svn/peb_pd/&#24320;&#21457;&#21306;/&#28192;&#36947;&#31649;&#29702;" TargetMode="External"/><Relationship Id="rId258" Type="http://schemas.openxmlformats.org/officeDocument/2006/relationships/hyperlink" Target="http://172.16.9.106:9001/svn/billing_ocs/1%20&#24320;&#21457;&#21306;/OCS3.0" TargetMode="External"/><Relationship Id="rId465" Type="http://schemas.openxmlformats.org/officeDocument/2006/relationships/hyperlink" Target="http://172.16.9.106:9001/svn/DSS_WHMob_CMOP%20v1.0/" TargetMode="External"/><Relationship Id="rId630" Type="http://schemas.openxmlformats.org/officeDocument/2006/relationships/hyperlink" Target="http://172.16.9.106:9001/svn/basd/eln/&#30005;&#20449;&#34892;&#19994;/&#21463;&#25511;&#21306;/provinceVersion/eln_bj_dianxin" TargetMode="External"/><Relationship Id="rId672" Type="http://schemas.openxmlformats.org/officeDocument/2006/relationships/hyperlink" Target="http://172.16.9.106:9001/svn/basd/eln/eln_v1.0.0/eln_cmcc/&#21457;&#24067;&#21306;" TargetMode="External"/><Relationship Id="rId728" Type="http://schemas.openxmlformats.org/officeDocument/2006/relationships/hyperlink" Target="http://172.16.9.106:9001/svn/basd/kms/kms_tj/" TargetMode="External"/><Relationship Id="rId22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64" Type="http://schemas.openxmlformats.org/officeDocument/2006/relationships/hyperlink" Target="http://172.16.9.106:9001/svn/RTID/tag/anhui" TargetMode="External"/><Relationship Id="rId118" Type="http://schemas.openxmlformats.org/officeDocument/2006/relationships/hyperlink" Target="http://172.16.9.106:9001/svn/RTID/sourcecode/icboss" TargetMode="External"/><Relationship Id="rId325" Type="http://schemas.openxmlformats.org/officeDocument/2006/relationships/hyperlink" Target="http://172.16.9.156:9001/svn/peb_pd/&#21457;&#24067;&#21306;/&#28192;&#36947;&#31649;&#29702;" TargetMode="External"/><Relationship Id="rId367" Type="http://schemas.openxmlformats.org/officeDocument/2006/relationships/hyperlink" Target="http://172.16.9.156:9001/svn/peb_pd/&#21463;&#25511;&#21306;/&#28192;&#36947;&#32593;&#26684;&#26381;&#21153;&#24179;&#21488;" TargetMode="External"/><Relationship Id="rId532" Type="http://schemas.openxmlformats.org/officeDocument/2006/relationships/hyperlink" Target="http://172.16.9.106:9001/svn/DSS_aisidiMNVO_ASD%20Resell%20BOSS%20v1.0" TargetMode="External"/><Relationship Id="rId574" Type="http://schemas.openxmlformats.org/officeDocument/2006/relationships/hyperlink" Target="http://172.16.9.106:9001/svn/basd/mrt/mrt_3.1.0/NG5.7&#22235;&#24029;&#31227;&#21160;web&#20195;&#30721;/&#21457;&#24067;&#21306;" TargetMode="External"/><Relationship Id="rId171" Type="http://schemas.openxmlformats.org/officeDocument/2006/relationships/hyperlink" Target="http://172.16.9.106:9001/MISO_ECHD/&#21508;&#23567;&#32452;&#25991;&#26723;/&#36816;&#32500;&#37096;/&#36816;&#32500;&#24037;&#20855;/&#21106;&#25509;&amp;&#25925;&#38556;&#31867;/&#21271;&#20140;&#30005;&#20449;/rsync" TargetMode="External"/><Relationship Id="rId227" Type="http://schemas.openxmlformats.org/officeDocument/2006/relationships/hyperlink" Target="http://172.16.9.106:9001/svn/AC_BPM/branches/4.0_pre" TargetMode="External"/><Relationship Id="rId781" Type="http://schemas.openxmlformats.org/officeDocument/2006/relationships/hyperlink" Target="http://172.16.9.106:9001/svn/basd/ra/&#31227;&#21160;&#34892;&#19994;/&#21457;&#24067;&#21306;/" TargetMode="External"/><Relationship Id="rId269" Type="http://schemas.openxmlformats.org/officeDocument/2006/relationships/hyperlink" Target="http://172.16.9.106:9001/svn/BILLING_JLMob_iNG%20v3.0.03%202015NR/&#21463;&#25511;&#21306;" TargetMode="External"/><Relationship Id="rId434" Type="http://schemas.openxmlformats.org/officeDocument/2006/relationships/hyperlink" Target="http://172.16.9.156:9001/svn/peb_pd/&#21463;&#25511;&#21306;/&#20195;&#29702;&#21830;&#37228;&#37329;" TargetMode="External"/><Relationship Id="rId476" Type="http://schemas.openxmlformats.org/officeDocument/2006/relationships/hyperlink" Target="http://172.16.9.106:9001/svn/DSS_BI_AHUni_iBSS%20v2.0/" TargetMode="External"/><Relationship Id="rId641" Type="http://schemas.openxmlformats.org/officeDocument/2006/relationships/hyperlink" Target="http://172.16.9.106:9001/svn/basd/kms/&#31227;&#21160;&#34892;&#19994;/&#21457;&#24067;&#21306;/" TargetMode="External"/><Relationship Id="rId683" Type="http://schemas.openxmlformats.org/officeDocument/2006/relationships/hyperlink" Target="http://172.16.9.106:9001/svn/PBOSS2.0/" TargetMode="External"/><Relationship Id="rId739" Type="http://schemas.openxmlformats.org/officeDocument/2006/relationships/hyperlink" Target="http://172.16.9.106:9001/svn/basd/bam" TargetMode="External"/><Relationship Id="rId33" Type="http://schemas.openxmlformats.org/officeDocument/2006/relationships/hyperlink" Target="http://172.16.9.106:9001/svn/crmcui/Baseline" TargetMode="External"/><Relationship Id="rId129" Type="http://schemas.openxmlformats.org/officeDocument/2006/relationships/hyperlink" Target="http://172.16.9.106:9001/svn/RTID/&#28304;&#20195;&#30721;/isas1.5" TargetMode="External"/><Relationship Id="rId280" Type="http://schemas.openxmlformats.org/officeDocument/2006/relationships/hyperlink" Target="http://172.16.9.106:9001/svn/BILLING_AHMob_BOSSNB2015/&#24320;&#21457;&#24211;" TargetMode="External"/><Relationship Id="rId336" Type="http://schemas.openxmlformats.org/officeDocument/2006/relationships/hyperlink" Target="http://172.16.9.156:9001/svn/peb_pd/&#24320;&#21457;&#21306;/&#28192;&#36947;&#31649;&#29702;" TargetMode="External"/><Relationship Id="rId501" Type="http://schemas.openxmlformats.org/officeDocument/2006/relationships/hyperlink" Target="http://172.16.9.106:9001/svn/BID_SXMob_iBOSSv1.8.01/" TargetMode="External"/><Relationship Id="rId543" Type="http://schemas.openxmlformats.org/officeDocument/2006/relationships/hyperlink" Target="http://172.16.9.106:9001/svn/DSS_ZJMob_CAOO/" TargetMode="External"/><Relationship Id="rId75" Type="http://schemas.openxmlformats.org/officeDocument/2006/relationships/hyperlink" Target="http://172.16.9.106:9001/svn/RTID/tag/guangzhou" TargetMode="External"/><Relationship Id="rId140" Type="http://schemas.openxmlformats.org/officeDocument/2006/relationships/hyperlink" Target="http://172.16.9.106:9001/svn/CRM_TPD_CODE_REPO/tag/asd" TargetMode="External"/><Relationship Id="rId182" Type="http://schemas.openxmlformats.org/officeDocument/2006/relationships/hyperlink" Target="http://172.16.9.156:9001/svn/MISO_ECHD/&#23665;&#35199;&#30005;&#20449;/wap/sxtcwap2.0new" TargetMode="External"/><Relationship Id="rId378" Type="http://schemas.openxmlformats.org/officeDocument/2006/relationships/hyperlink" Target="http://172.16.9.156:9001/svn/peb_pd/&#24320;&#21457;&#21306;/&#28192;&#36947;&#31649;&#29702;" TargetMode="External"/><Relationship Id="rId403" Type="http://schemas.openxmlformats.org/officeDocument/2006/relationships/hyperlink" Target="http://172.16.9.156:9001/svn/peb_pd/&#21463;&#25511;&#21306;/&#20195;&#29702;&#21830;&#37228;&#37329;" TargetMode="External"/><Relationship Id="rId585" Type="http://schemas.openxmlformats.org/officeDocument/2006/relationships/hyperlink" Target="http://172.16.9.106:9001/svn/basd/ra/&#31227;&#21160;&#34892;&#19994;/&#21457;&#24067;&#21306;/" TargetMode="External"/><Relationship Id="rId750" Type="http://schemas.openxmlformats.org/officeDocument/2006/relationships/hyperlink" Target="http://172.16.9.106:9001/svn/basd/bsm/bsm_v3.0.0/07-&#20135;&#21697;&#37096;&#32626;&#23433;&#35013;/&#26381;&#21153;&#31649;&#29702;&#34701;&#21512;&#27979;&#35797;&#29256;&#26412;&#31532;&#19977;&#29256;/" TargetMode="External"/><Relationship Id="rId792" Type="http://schemas.openxmlformats.org/officeDocument/2006/relationships/hyperlink" Target="http://172.16.9.106:9001/svn/basd/cmdb/&#31227;&#21160;&#34892;&#19994;/&#21457;&#24067;&#21306;/" TargetMode="External"/><Relationship Id="rId6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238" Type="http://schemas.openxmlformats.org/officeDocument/2006/relationships/hyperlink" Target="http://172.16.9.106:9001/svn/BILLING_CQMob_iDSC(cloud%20storage)%202014NR/&#36134;&#35814;&#21333;&#25968;&#25454;&#31649;&#29702;%20V9.0.0/&#21463;&#25511;&#21306;" TargetMode="External"/><Relationship Id="rId445" Type="http://schemas.openxmlformats.org/officeDocument/2006/relationships/hyperlink" Target="http://172.16.9.106:9001/svn/DSS_AHTelecom_iSaleMS%20v3.1" TargetMode="External"/><Relationship Id="rId487" Type="http://schemas.openxmlformats.org/officeDocument/2006/relationships/hyperlink" Target="http://172.16.9.106:9001/svn/DSS_SDNetcom_iCRM%20v3.0-ICS%20v2.0/" TargetMode="External"/><Relationship Id="rId610" Type="http://schemas.openxmlformats.org/officeDocument/2006/relationships/hyperlink" Target="http://172.16.9.106:9001/svn/basd/dmc/dmcs2/&#21457;&#24067;&#21306;" TargetMode="External"/><Relationship Id="rId652" Type="http://schemas.openxmlformats.org/officeDocument/2006/relationships/hyperlink" Target="http://172.16.9.106:9001/svn/basd/kms/&#31227;&#21160;&#34892;&#19994;/&#21463;&#25511;&#21306;/kms_jl/ELN" TargetMode="External"/><Relationship Id="rId694" Type="http://schemas.openxmlformats.org/officeDocument/2006/relationships/hyperlink" Target="http://172.16.9.106:9001/svn/basd/mrt/mrt_3.0.1_jl/" TargetMode="External"/><Relationship Id="rId708" Type="http://schemas.openxmlformats.org/officeDocument/2006/relationships/hyperlink" Target="http://172.16.9.106:9001/svn/basd/dmc/dmcs2/" TargetMode="External"/><Relationship Id="rId291" Type="http://schemas.openxmlformats.org/officeDocument/2006/relationships/hyperlink" Target="http://172.16.9.106:9001/svn/BILLING_AHMob_BOSSNB2015/&#21463;&#25511;&#24211;" TargetMode="External"/><Relationship Id="rId305" Type="http://schemas.openxmlformats.org/officeDocument/2006/relationships/hyperlink" Target="http://172.16.9.106:9001/svn/BILLING_AHMob_BOSSNB2015/&#21457;&#24067;&#21306;" TargetMode="External"/><Relationship Id="rId347" Type="http://schemas.openxmlformats.org/officeDocument/2006/relationships/hyperlink" Target="http://172.16.9.156:9001/svn/peb_pd/&#21457;&#24067;&#21306;/&#37327;&#21270;&#34218;&#37228;" TargetMode="External"/><Relationship Id="rId512" Type="http://schemas.openxmlformats.org/officeDocument/2006/relationships/hyperlink" Target="http://172.16.9.106:9001/svn/DSS_TJTelecom_iODS%20v1.0" TargetMode="External"/><Relationship Id="rId44" Type="http://schemas.openxmlformats.org/officeDocument/2006/relationships/hyperlink" Target="http://172.16.9.106:9001/svn/RTID/branch/anhui" TargetMode="External"/><Relationship Id="rId86" Type="http://schemas.openxmlformats.org/officeDocument/2006/relationships/hyperlink" Target="http://172.16.9.106:9001/svn/RTID/tag/guangzhou" TargetMode="External"/><Relationship Id="rId151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389" Type="http://schemas.openxmlformats.org/officeDocument/2006/relationships/hyperlink" Target="http://172.16.9.156:9001/svn/peb_pd/&#21457;&#24067;&#21306;/&#28192;&#36947;&#31649;&#29702;" TargetMode="External"/><Relationship Id="rId554" Type="http://schemas.openxmlformats.org/officeDocument/2006/relationships/hyperlink" Target="http://172.16.9.106:9001/svn/basd/mrt/&#31227;&#21160;&#34892;&#19994;/&#21463;&#25511;&#21306;/mrt_3.0.1_jl" TargetMode="External"/><Relationship Id="rId596" Type="http://schemas.openxmlformats.org/officeDocument/2006/relationships/hyperlink" Target="http://172.16.9.106:9001/svn/basd/ra/&#34394;&#25311;&#36816;&#33829;&#21830;/&#21463;&#25511;&#21306;/ras/Trunk/mysql" TargetMode="External"/><Relationship Id="rId761" Type="http://schemas.openxmlformats.org/officeDocument/2006/relationships/hyperlink" Target="http://172.16.9.106:9001/svn/basd/cmdb/cmdb_source/cmdb_1.0.7/" TargetMode="External"/><Relationship Id="rId193" Type="http://schemas.openxmlformats.org/officeDocument/2006/relationships/hyperlink" Target="http://172.16.9.156:9001/svn/MISO_ECHD/&#23665;&#35199;&#31227;&#21160;/&#38598;&#22242;&#32593;&#21381;/&#21457;&#24067;&#21306;/sx_group6.0" TargetMode="External"/><Relationship Id="rId207" Type="http://schemas.openxmlformats.org/officeDocument/2006/relationships/hyperlink" Target="http://172.16.9.156:9001/svn/MISO_ECHD/&#22825;&#27941;&#30005;&#20449;/&#29983;&#20135;/UI&#25913;&#29256;/echd-telecom-tj-business" TargetMode="External"/><Relationship Id="rId249" Type="http://schemas.openxmlformats.org/officeDocument/2006/relationships/hyperlink" Target="http://172.16.9.106:9001/svn/BILLING_GDTelecom_HSS/&#20135;&#21697;&#24211;" TargetMode="External"/><Relationship Id="rId414" Type="http://schemas.openxmlformats.org/officeDocument/2006/relationships/hyperlink" Target="http://172.16.9.156:9001/svn/peb_pd/&#21457;&#24067;&#21306;/&#20195;&#29702;&#21830;&#37228;&#37329;" TargetMode="External"/><Relationship Id="rId456" Type="http://schemas.openxmlformats.org/officeDocument/2006/relationships/hyperlink" Target="http://172.16.9.106:9001/svn/DSS_BI_AHUni_iBSS%20v2.0/" TargetMode="External"/><Relationship Id="rId498" Type="http://schemas.openxmlformats.org/officeDocument/2006/relationships/hyperlink" Target="http://172.16.9.106:9001/svn/BID_SXMob_iBOSSv1.8.01/" TargetMode="External"/><Relationship Id="rId621" Type="http://schemas.openxmlformats.org/officeDocument/2006/relationships/hyperlink" Target="http://172.16.9.106:9001/svn/basd/dmc/&#32852;&#36890;&#34892;&#19994;/&#21463;&#25511;&#21306;/dmcs2" TargetMode="External"/><Relationship Id="rId663" Type="http://schemas.openxmlformats.org/officeDocument/2006/relationships/hyperlink" Target="http://172.16.9.106:9001/svn/basd/kms/kms_sd/" TargetMode="External"/><Relationship Id="rId13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109" Type="http://schemas.openxmlformats.org/officeDocument/2006/relationships/hyperlink" Target="http://172.16.9.106:9001/svn/RTID/tag/shanxi" TargetMode="External"/><Relationship Id="rId260" Type="http://schemas.openxmlformats.org/officeDocument/2006/relationships/hyperlink" Target="http://172.16.9.106:9001/svn/BILLING_SXTelecom_iBSS%20v1.0.3%202015NR/&#24320;&#21457;&#24211;" TargetMode="External"/><Relationship Id="rId316" Type="http://schemas.openxmlformats.org/officeDocument/2006/relationships/hyperlink" Target="http://172.16.9.106:9001/svn/BILLING_AHMob_BOSSNB2015/&#21457;&#24067;&#21306;" TargetMode="External"/><Relationship Id="rId523" Type="http://schemas.openxmlformats.org/officeDocument/2006/relationships/hyperlink" Target="http://172.16.9.106:9001/svn/DSS_TJTelecom_iODS%20v1.0" TargetMode="External"/><Relationship Id="rId719" Type="http://schemas.openxmlformats.org/officeDocument/2006/relationships/hyperlink" Target="http://172.16.9.106:9001/svn/basd/ra/ywjh/&#36164;&#37329;&#31293;&#26680;/&#28304;&#30721;/&#24191;&#35199;&#31227;&#21160;/" TargetMode="External"/><Relationship Id="rId55" Type="http://schemas.openxmlformats.org/officeDocument/2006/relationships/hyperlink" Target="http://172.16.9.106:9001/svn/RTID/tag/anhui" TargetMode="External"/><Relationship Id="rId97" Type="http://schemas.openxmlformats.org/officeDocument/2006/relationships/hyperlink" Target="http://172.16.9.106:9001/svn/RTID/dev_src/iBoss2.5" TargetMode="External"/><Relationship Id="rId120" Type="http://schemas.openxmlformats.org/officeDocument/2006/relationships/hyperlink" Target="http://172.16.9.106:9001/svn/RTID/tag/shanxi" TargetMode="External"/><Relationship Id="rId358" Type="http://schemas.openxmlformats.org/officeDocument/2006/relationships/hyperlink" Target="http://172.16.9.156:9001/svn/peb_pd/&#21457;&#24067;&#21306;/&#28192;&#36947;&#31649;&#29702;" TargetMode="External"/><Relationship Id="rId565" Type="http://schemas.openxmlformats.org/officeDocument/2006/relationships/hyperlink" Target="http://172.16.9.106:9001/svn/basd/mrt/&#34394;&#25311;&#36816;&#33829;&#21830;/&#21463;&#25511;&#21306;/aisd" TargetMode="External"/><Relationship Id="rId730" Type="http://schemas.openxmlformats.org/officeDocument/2006/relationships/hyperlink" Target="http://172.16.9.106:9001/svn/basd/kms/kms_qh/" TargetMode="External"/><Relationship Id="rId772" Type="http://schemas.openxmlformats.org/officeDocument/2006/relationships/hyperlink" Target="http://172.16.9.106:9001/svn/basd/cmdb/&#31227;&#21160;&#34892;&#19994;/&#21463;&#25511;&#21306;/cmdb_source/cmdb_1.0.7/" TargetMode="External"/><Relationship Id="rId162" Type="http://schemas.openxmlformats.org/officeDocument/2006/relationships/hyperlink" Target="http://172.16.9.156:9001/svn/MISO_ECHD/&#23433;&#24509;&#31227;&#21160;/ahwap4" TargetMode="External"/><Relationship Id="rId218" Type="http://schemas.openxmlformats.org/officeDocument/2006/relationships/hyperlink" Target="http://172.16.9.156:9001/svn/MISO_ECHD/%E8%99%9A%E6%8B%9F%E8%90%A5%E4%B8%9A%E5%8E%85/%E5%A4%A9%E9%9F%B3%E7%BD%91%E5%8E%85/VirtualNetbWeb-telling" TargetMode="External"/><Relationship Id="rId425" Type="http://schemas.openxmlformats.org/officeDocument/2006/relationships/hyperlink" Target="http://172.16.9.156:9001/svn/peb_pd/&#21457;&#24067;&#21306;/&#28192;&#36947;&#31649;&#29702;" TargetMode="External"/><Relationship Id="rId467" Type="http://schemas.openxmlformats.org/officeDocument/2006/relationships/hyperlink" Target="http://172.16.9.106:9001/svn/DSS_iCAAO/branches/&#28246;&#21335;&#32852;&#36890;" TargetMode="External"/><Relationship Id="rId632" Type="http://schemas.openxmlformats.org/officeDocument/2006/relationships/hyperlink" Target="http://172.16.9.106:9001/svn/basd/eln/&#31227;&#21160;&#34892;&#19994;/&#21463;&#25511;&#21306;/bjyd" TargetMode="External"/><Relationship Id="rId271" Type="http://schemas.openxmlformats.org/officeDocument/2006/relationships/hyperlink" Target="http://172.16.9.106:9001/svn/BILLING_JLMob_iNG%20v3.0.03%202015NR/&#21463;&#25511;&#21306;" TargetMode="External"/><Relationship Id="rId674" Type="http://schemas.openxmlformats.org/officeDocument/2006/relationships/hyperlink" Target="http://172.16.9.106:9001/svn/basd/kms/&#30005;&#20449;&#34892;&#19994;/&#21457;&#24067;&#21306;/" TargetMode="External"/><Relationship Id="rId24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66" Type="http://schemas.openxmlformats.org/officeDocument/2006/relationships/hyperlink" Target="http://172.16.9.106:9001/svn/RTID/&#28304;&#20195;&#30721;/isas1.5" TargetMode="External"/><Relationship Id="rId131" Type="http://schemas.openxmlformats.org/officeDocument/2006/relationships/hyperlink" Target="http://172.16.9.106:9001/svn/RTID/branch/sichuan" TargetMode="External"/><Relationship Id="rId327" Type="http://schemas.openxmlformats.org/officeDocument/2006/relationships/hyperlink" Target="http://172.16.9.156:9001/svn/peb_pd/&#24320;&#21457;&#21306;/&#20195;&#29702;&#21830;&#37228;&#37329;" TargetMode="External"/><Relationship Id="rId369" Type="http://schemas.openxmlformats.org/officeDocument/2006/relationships/hyperlink" Target="http://172.16.9.156:9001/svn/peb_pd/&#24320;&#21457;&#21306;/&#28192;&#36947;&#30452;&#20379;&#24179;&#21488;" TargetMode="External"/><Relationship Id="rId534" Type="http://schemas.openxmlformats.org/officeDocument/2006/relationships/hyperlink" Target="http://172.16.9.106:9001/svn/DSS_aisidiMNVO_ASD%20Resell%20BOSS%20v1.0" TargetMode="External"/><Relationship Id="rId576" Type="http://schemas.openxmlformats.org/officeDocument/2006/relationships/hyperlink" Target="http://172.16.9.106:9001/svn/basd/mrt/&#31227;&#21160;&#34892;&#19994;/&#21463;&#25511;&#21306;/mrt_3.0.0/&#36164;&#28304;&#21450;&#30465;&#20869;&#32456;&#31471;" TargetMode="External"/><Relationship Id="rId741" Type="http://schemas.openxmlformats.org/officeDocument/2006/relationships/hyperlink" Target="http://172.16.9.106:9001/svn/basd/bam" TargetMode="External"/><Relationship Id="rId783" Type="http://schemas.openxmlformats.org/officeDocument/2006/relationships/hyperlink" Target="http://172.16.9.106:9001/svn/basd/mrt/&#31227;&#21160;&#34892;&#19994;/&#21457;&#24067;&#21306;/" TargetMode="External"/><Relationship Id="rId173" Type="http://schemas.openxmlformats.org/officeDocument/2006/relationships/hyperlink" Target="http://172.16.9.106:9001/svn/MISO_SPD_SmsBH%20v2.0.1/04&#32534;&#30721;&#21450;&#21333;&#20803;&#27979;&#35797;/4&#20195;&#30721;/&#28304;&#20195;&#30721;" TargetMode="External"/><Relationship Id="rId229" Type="http://schemas.openxmlformats.org/officeDocument/2006/relationships/hyperlink" Target="http://172.16.9.106:9001/svn/ac_shanxi/E3base" TargetMode="External"/><Relationship Id="rId380" Type="http://schemas.openxmlformats.org/officeDocument/2006/relationships/hyperlink" Target="http://172.16.9.156:9001/svn/peb_pd/&#21457;&#24067;&#21306;/&#28192;&#36947;&#31649;&#29702;" TargetMode="External"/><Relationship Id="rId436" Type="http://schemas.openxmlformats.org/officeDocument/2006/relationships/hyperlink" Target="http://172.16.9.156:9001/svn/peb_pd/&#21457;&#24067;&#21306;/&#28192;&#36947;&#31649;&#29702;" TargetMode="External"/><Relationship Id="rId601" Type="http://schemas.openxmlformats.org/officeDocument/2006/relationships/hyperlink" Target="http://172.16.9.106:9001/svn/basd/ra/&#31227;&#21160;&#34892;&#19994;/&#21457;&#24067;&#21306;/" TargetMode="External"/><Relationship Id="rId643" Type="http://schemas.openxmlformats.org/officeDocument/2006/relationships/hyperlink" Target="http://172.16.9.106:9001/svn/basd/kms/&#31227;&#21160;&#34892;&#19994;/&#21463;&#25511;&#21306;/kms_hljyd" TargetMode="External"/><Relationship Id="rId240" Type="http://schemas.openxmlformats.org/officeDocument/2006/relationships/hyperlink" Target="http://172.16.9.106:9001/svn/BILLING_CQMob_iDSC(cloud%20storage)%202014NR/BILLING&#25216;&#26415;&#32452;&#20214;%20V1.0.0/&#21457;&#24067;&#21306;" TargetMode="External"/><Relationship Id="rId478" Type="http://schemas.openxmlformats.org/officeDocument/2006/relationships/hyperlink" Target="http://172.16.9.106:9001/svn/DSS_BI_AHUni_iBSS%20v2.0/" TargetMode="External"/><Relationship Id="rId685" Type="http://schemas.openxmlformats.org/officeDocument/2006/relationships/hyperlink" Target="http://172.16.9.106:9001/svn/PBOSS2.0/&#31227;&#21160;&#34892;&#19994;/&#21457;&#24067;&#21306;/" TargetMode="External"/><Relationship Id="rId35" Type="http://schemas.openxmlformats.org/officeDocument/2006/relationships/hyperlink" Target="http://172.16.9.106:9001/svn/CTND_SDNetcom_iCRM-Consult%20v1.0/04&#32534;&#30721;&#21450;&#21333;&#20803;&#27979;&#35797;/4&#20195;&#30721;/&#28304;&#20195;&#30721;" TargetMode="External"/><Relationship Id="rId77" Type="http://schemas.openxmlformats.org/officeDocument/2006/relationships/hyperlink" Target="http://172.16.9.106:9001/svn/RTID/branch/guangzhou" TargetMode="External"/><Relationship Id="rId100" Type="http://schemas.openxmlformats.org/officeDocument/2006/relationships/hyperlink" Target="qq://txfile/" TargetMode="External"/><Relationship Id="rId282" Type="http://schemas.openxmlformats.org/officeDocument/2006/relationships/hyperlink" Target="http://172.16.9.106:9001/svn/BILLING_AHMob_BOSSNB2015/&#24320;&#21457;&#24211;" TargetMode="External"/><Relationship Id="rId338" Type="http://schemas.openxmlformats.org/officeDocument/2006/relationships/hyperlink" Target="http://172.16.9.156:9001/svn/peb_pd/&#21457;&#24067;&#21306;/&#28192;&#36947;&#31649;&#29702;" TargetMode="External"/><Relationship Id="rId503" Type="http://schemas.openxmlformats.org/officeDocument/2006/relationships/hyperlink" Target="http://172.16.9.106:9001/svn/DSS_SHTelecom_CP/" TargetMode="External"/><Relationship Id="rId545" Type="http://schemas.openxmlformats.org/officeDocument/2006/relationships/hyperlink" Target="http://172.16.9.106:9001/svn/DSS_CQMob_VGOP2.5/" TargetMode="External"/><Relationship Id="rId587" Type="http://schemas.openxmlformats.org/officeDocument/2006/relationships/hyperlink" Target="http://172.16.9.106:9001/svn/basd/ra/&#31227;&#21160;&#34892;&#19994;/&#21457;&#24067;&#21306;/" TargetMode="External"/><Relationship Id="rId710" Type="http://schemas.openxmlformats.org/officeDocument/2006/relationships/hyperlink" Target="http://172.16.9.106:9001/svn/basd/ra/ras/Trunk/mysql/" TargetMode="External"/><Relationship Id="rId752" Type="http://schemas.openxmlformats.org/officeDocument/2006/relationships/hyperlink" Target="http://172.16.9.106:9001/svn/basd/bsm/bsm_v3.0.0/07-&#20135;&#21697;&#37096;&#32626;&#23433;&#35013;/&#26381;&#21153;&#31649;&#29702;&#34701;&#21512;&#27979;&#35797;&#29256;&#26412;&#31532;&#19977;&#29256;/" TargetMode="External"/><Relationship Id="rId8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142" Type="http://schemas.openxmlformats.org/officeDocument/2006/relationships/hyperlink" Target="http://172.16.9.106:9001/svn/CRM_TPD_CODE_REPO/develop" TargetMode="External"/><Relationship Id="rId184" Type="http://schemas.openxmlformats.org/officeDocument/2006/relationships/hyperlink" Target="http://172.16.9.156:9001/svn/MISO_ECHD/&#23665;&#35199;&#30005;&#20449;/&#21830;&#21153;/echd-telecom-sx-business/Web-sx" TargetMode="External"/><Relationship Id="rId391" Type="http://schemas.openxmlformats.org/officeDocument/2006/relationships/hyperlink" Target="http://172.16.9.156:9001/svn/peb_pd/&#21463;&#25511;&#21306;/&#28192;&#36947;&#31649;&#29702;" TargetMode="External"/><Relationship Id="rId405" Type="http://schemas.openxmlformats.org/officeDocument/2006/relationships/hyperlink" Target="http://172.16.9.156:9001/svn/peb_pd/&#24320;&#21457;&#21306;/&#37327;&#21270;&#34218;&#37228;" TargetMode="External"/><Relationship Id="rId447" Type="http://schemas.openxmlformats.org/officeDocument/2006/relationships/hyperlink" Target="http://172.16.9.106:9001/svn/DSS_AHTelecom_iSaleMS%20v3.1" TargetMode="External"/><Relationship Id="rId612" Type="http://schemas.openxmlformats.org/officeDocument/2006/relationships/hyperlink" Target="http://172.16.9.106:9001/svn/basd/dmc/&#31227;&#21160;&#34892;&#19994;/&#21457;&#24067;&#21306;/" TargetMode="External"/><Relationship Id="rId794" Type="http://schemas.openxmlformats.org/officeDocument/2006/relationships/hyperlink" Target="http://172.16.9.106:9002/svn/basd/bam/&#31227;&#21160;&#34892;&#19994;/&#21457;&#24067;&#21306;/" TargetMode="External"/><Relationship Id="rId251" Type="http://schemas.openxmlformats.org/officeDocument/2006/relationships/hyperlink" Target="http://172.16.9.106:9001/svn/BILLING_TYKGMNVO_Resell%20BOSS%20v1.0/&#21457;&#24067;&#24211;" TargetMode="External"/><Relationship Id="rId489" Type="http://schemas.openxmlformats.org/officeDocument/2006/relationships/hyperlink" Target="http://172.16.9.106:9001/svn/DSS_iCAAO" TargetMode="External"/><Relationship Id="rId654" Type="http://schemas.openxmlformats.org/officeDocument/2006/relationships/hyperlink" Target="http://172.16.9.106:9001/svn/basd/kms/&#30005;&#20449;&#34892;&#19994;/&#21463;&#25511;&#21306;/kms_js" TargetMode="External"/><Relationship Id="rId696" Type="http://schemas.openxmlformats.org/officeDocument/2006/relationships/hyperlink" Target="http://172.16.9.106:9001/svn/basd/term/&#23665;&#35199;&#30005;&#20449;&#32456;&#31471;&#31649;&#29702;&#24179;&#21488;/" TargetMode="External"/><Relationship Id="rId46" Type="http://schemas.openxmlformats.org/officeDocument/2006/relationships/hyperlink" Target="http://172.16.9.106:9001/svn/RTID/&#28304;&#20195;&#30721;/isas1.0" TargetMode="External"/><Relationship Id="rId293" Type="http://schemas.openxmlformats.org/officeDocument/2006/relationships/hyperlink" Target="http://172.16.9.106:9001/svn/BILLING_AHMob_BOSSNB2015/&#21457;&#24067;&#21306;" TargetMode="External"/><Relationship Id="rId307" Type="http://schemas.openxmlformats.org/officeDocument/2006/relationships/hyperlink" Target="http://172.16.9.106:9001/svn/BILLING_AHMob_BOSSNB2015/&#24320;&#21457;&#24211;" TargetMode="External"/><Relationship Id="rId349" Type="http://schemas.openxmlformats.org/officeDocument/2006/relationships/hyperlink" Target="http://172.16.9.156:9001/svn/peb_pd/&#21463;&#25511;&#21306;/&#28192;&#36947;&#31649;&#29702;" TargetMode="External"/><Relationship Id="rId514" Type="http://schemas.openxmlformats.org/officeDocument/2006/relationships/hyperlink" Target="http://172.16.9.106:9001/svn/DSS_TJTelecom_iODS%20v1.0" TargetMode="External"/><Relationship Id="rId556" Type="http://schemas.openxmlformats.org/officeDocument/2006/relationships/hyperlink" Target="http://172.16.9.106:9001/svn/basd/mrt/&#31227;&#21160;&#34892;&#19994;/&#21463;&#25511;&#21306;/mrt_3.0.1_jl" TargetMode="External"/><Relationship Id="rId721" Type="http://schemas.openxmlformats.org/officeDocument/2006/relationships/hyperlink" Target="http://172.16.9.106:9001/svn/basd/ra/ywjh/&#19994;&#21153;&#31293;&#26680;/&#28304;&#30721;/&#27743;&#35199;&#32852;&#36890;" TargetMode="External"/><Relationship Id="rId763" Type="http://schemas.openxmlformats.org/officeDocument/2006/relationships/hyperlink" Target="http://172.16.9.106:9001/svn/basd/cmdb/cmdb_source/cmdb_1.0.7/" TargetMode="External"/><Relationship Id="rId88" Type="http://schemas.openxmlformats.org/officeDocument/2006/relationships/hyperlink" Target="http://172.16.9.106:9001/svn/RTID/branch/guangzhou" TargetMode="External"/><Relationship Id="rId111" Type="http://schemas.openxmlformats.org/officeDocument/2006/relationships/hyperlink" Target="http://172.16.9.106:9001/svn/RTID/tag/shanxi" TargetMode="External"/><Relationship Id="rId153" Type="http://schemas.openxmlformats.org/officeDocument/2006/relationships/hyperlink" Target="http://172.16.9.106:9001/svn/CRM_TPD_SVN_PUB/crm_tpd_cmp/trunk/CTCMP" TargetMode="External"/><Relationship Id="rId195" Type="http://schemas.openxmlformats.org/officeDocument/2006/relationships/hyperlink" Target="http://172.16.9.106:9001/svn/MISO_SPD_VSOP%20v2.1" TargetMode="External"/><Relationship Id="rId209" Type="http://schemas.openxmlformats.org/officeDocument/2006/relationships/hyperlink" Target="http://172.16.9.156:9001/svn/MISO_ECHD/%E8%99%9A%E6%8B%9F%E8%90%A5%E4%B8%9A%E5%8E%85/%E7%88%B1%E6%96%BD%E5%BE%B7%E7%BD%91%E5%8E%85/VirtualNetbWeb-asd" TargetMode="External"/><Relationship Id="rId360" Type="http://schemas.openxmlformats.org/officeDocument/2006/relationships/hyperlink" Target="http://172.16.9.156:9001/svn/peb_pd/&#24320;&#21457;&#21306;/&#20195;&#29702;&#21830;&#37228;&#37329;" TargetMode="External"/><Relationship Id="rId416" Type="http://schemas.openxmlformats.org/officeDocument/2006/relationships/hyperlink" Target="http://172.16.9.156:9001/svn/peb_pd/&#21463;&#25511;&#21306;/&#20195;&#29702;&#21830;&#37228;&#37329;" TargetMode="External"/><Relationship Id="rId598" Type="http://schemas.openxmlformats.org/officeDocument/2006/relationships/hyperlink" Target="http://172.16.9.106:9001/svn/basd/ra/&#34394;&#25311;&#36816;&#33829;&#21830;/&#21463;&#25511;&#21306;/ras/Trunk/mysql" TargetMode="External"/><Relationship Id="rId220" Type="http://schemas.openxmlformats.org/officeDocument/2006/relationships/hyperlink" Target="http://172.16.9.106:9001/svn/AC_BPM/branches/4.0_pre" TargetMode="External"/><Relationship Id="rId458" Type="http://schemas.openxmlformats.org/officeDocument/2006/relationships/hyperlink" Target="http://172.16.9.106:9001/svn/BID_HLJMob_iBOSSv1.8.02" TargetMode="External"/><Relationship Id="rId623" Type="http://schemas.openxmlformats.org/officeDocument/2006/relationships/hyperlink" Target="http://172.16.9.106:9001/svn/basd/mrt/&#31227;&#21160;&#34892;&#19994;/&#21463;&#25511;&#21306;/mrt_2.2.2_ah" TargetMode="External"/><Relationship Id="rId665" Type="http://schemas.openxmlformats.org/officeDocument/2006/relationships/hyperlink" Target="http://172.16.9.106:9001/svn/basd/kms/&#30005;&#20449;&#34892;&#19994;/&#21457;&#24067;&#21306;/" TargetMode="External"/><Relationship Id="rId15" Type="http://schemas.openxmlformats.org/officeDocument/2006/relationships/hyperlink" Target="http://172.16.9.106:9001/svn/IOM_RD/09&#36136;&#37327;&#31649;&#29702;/94&#32479;&#19968;&#21457;&#24067;/9401&#31243;&#24207;WAR&#21253;&#21457;&#24067;" TargetMode="External"/><Relationship Id="rId57" Type="http://schemas.openxmlformats.org/officeDocument/2006/relationships/hyperlink" Target="http://172.16.9.106:9001/svn/RTID/branch/anhui" TargetMode="External"/><Relationship Id="rId262" Type="http://schemas.openxmlformats.org/officeDocument/2006/relationships/hyperlink" Target="http://172.16.9.106:9001/svn/BILLING_JLMob_iNG%20v3.0.03%202015NR/&#21463;&#25511;&#21306;" TargetMode="External"/><Relationship Id="rId318" Type="http://schemas.openxmlformats.org/officeDocument/2006/relationships/hyperlink" Target="http://172.16.9.156:9001/svn/peb_pd/&#21463;&#25511;&#21306;/&#28192;&#36947;&#31649;&#29702;" TargetMode="External"/><Relationship Id="rId525" Type="http://schemas.openxmlformats.org/officeDocument/2006/relationships/hyperlink" Target="http://172.16.9.106:9001/svn/DSS_TJTelecom_iODS%20v1.0" TargetMode="External"/><Relationship Id="rId567" Type="http://schemas.openxmlformats.org/officeDocument/2006/relationships/hyperlink" Target="http://172.16.9.106:9001/svn/basd/mrt/&#30005;&#20449;&#34892;&#19994;/&#21463;&#25511;&#21306;/mrt_3.0.0_dx" TargetMode="External"/><Relationship Id="rId732" Type="http://schemas.openxmlformats.org/officeDocument/2006/relationships/hyperlink" Target="http://172.16.9.106:9001/svn/basd/kms/kms_js/" TargetMode="External"/><Relationship Id="rId99" Type="http://schemas.openxmlformats.org/officeDocument/2006/relationships/hyperlink" Target="http://172.16.9.106:9001/svn/RTID/&#28304;&#20195;&#30721;/iBoss2.5" TargetMode="External"/><Relationship Id="rId122" Type="http://schemas.openxmlformats.org/officeDocument/2006/relationships/hyperlink" Target="http://172.16.9.106:9001/svn/RTID/tag/shanxi" TargetMode="External"/><Relationship Id="rId164" Type="http://schemas.openxmlformats.org/officeDocument/2006/relationships/hyperlink" Target="http://172.16.9.156:9001/svn/MISO_ECHD/&#23433;&#24509;&#31227;&#21160;/&#33258;&#21161;&#32456;&#31471;/&#21463;&#25511;&#21306;/ah_self3.0" TargetMode="External"/><Relationship Id="rId371" Type="http://schemas.openxmlformats.org/officeDocument/2006/relationships/hyperlink" Target="http://172.16.9.156:9001/svn/peb_pd/&#21457;&#24067;&#21306;/&#28192;&#36947;&#30452;&#20379;&#24179;&#21488;" TargetMode="External"/><Relationship Id="rId774" Type="http://schemas.openxmlformats.org/officeDocument/2006/relationships/hyperlink" Target="http://172.16.9.106:9001/svn/basd/bam/&#31227;&#21160;&#34892;&#19994;/&#21463;&#25511;&#21306;" TargetMode="External"/><Relationship Id="rId427" Type="http://schemas.openxmlformats.org/officeDocument/2006/relationships/hyperlink" Target="http://172.16.9.156:9001/svn/peb_pd/&#24320;&#21457;&#21306;/&#20195;&#29702;&#21830;&#37228;&#37329;" TargetMode="External"/><Relationship Id="rId469" Type="http://schemas.openxmlformats.org/officeDocument/2006/relationships/hyperlink" Target="http://172.16.9.106:9001/svn/DSS_iCAAO/branches/&#28246;&#21335;&#32852;&#36890;" TargetMode="External"/><Relationship Id="rId634" Type="http://schemas.openxmlformats.org/officeDocument/2006/relationships/hyperlink" Target="http://172.16.9.106:9001/svn/basd/eln/&#30005;&#20449;&#34892;&#19994;/&#21463;&#25511;&#21306;/eln_v1.0.0/eln_cmcc" TargetMode="External"/><Relationship Id="rId676" Type="http://schemas.openxmlformats.org/officeDocument/2006/relationships/hyperlink" Target="http://172.16.9.106:9001/svn/basd/kms/kms_zj/&#24320;&#21457;&#21306;" TargetMode="External"/><Relationship Id="rId26" Type="http://schemas.openxmlformats.org/officeDocument/2006/relationships/hyperlink" Target="https://132.77.128.60:8443/svn/MyRepository" TargetMode="External"/><Relationship Id="rId231" Type="http://schemas.openxmlformats.org/officeDocument/2006/relationships/hyperlink" Target="http://172.16.9.106:9001/svn/ac_shanxi/E3base" TargetMode="External"/><Relationship Id="rId273" Type="http://schemas.openxmlformats.org/officeDocument/2006/relationships/hyperlink" Target="http://172.16.9.106:9001/svn/BILLING_AHUni_iBSS%20v3.0.01%202015NR/&#24320;&#21457;&#24211;" TargetMode="External"/><Relationship Id="rId329" Type="http://schemas.openxmlformats.org/officeDocument/2006/relationships/hyperlink" Target="http://172.16.9.156:9001/svn/peb_pd/&#21457;&#24067;&#21306;/&#20195;&#29702;&#21830;&#37228;&#37329;" TargetMode="External"/><Relationship Id="rId480" Type="http://schemas.openxmlformats.org/officeDocument/2006/relationships/hyperlink" Target="http://172.16.9.106:9001/svn/DSS_BI_AHUni_iBSS%20v2.0/" TargetMode="External"/><Relationship Id="rId536" Type="http://schemas.openxmlformats.org/officeDocument/2006/relationships/hyperlink" Target="http://172.16.9.106:9001/svn/DSS_ZJMob_esop4" TargetMode="External"/><Relationship Id="rId701" Type="http://schemas.openxmlformats.org/officeDocument/2006/relationships/hyperlink" Target="http://172.16.9.106:9001/svn/basd/term/&#22235;&#24029;&#31227;&#21160;&#32769;&#32456;&#31471;&#31649;&#29702;&#31995;&#32479;/" TargetMode="External"/><Relationship Id="rId68" Type="http://schemas.openxmlformats.org/officeDocument/2006/relationships/hyperlink" Target="http://172.16.9.106:9001/svn/RTID/tag/anhui" TargetMode="External"/><Relationship Id="rId133" Type="http://schemas.openxmlformats.org/officeDocument/2006/relationships/hyperlink" Target="http://172.16.9.106:9001/svn/RTID/branch/sichuan" TargetMode="External"/><Relationship Id="rId175" Type="http://schemas.openxmlformats.org/officeDocument/2006/relationships/hyperlink" Target="http://172.16.9.156:9001/svn/MISO_ECHD/&#21513;&#26519;&#30005;&#20449;/sms" TargetMode="External"/><Relationship Id="rId340" Type="http://schemas.openxmlformats.org/officeDocument/2006/relationships/hyperlink" Target="http://172.16.9.156:9001/svn/peb_pd/&#21463;&#25511;&#21306;/&#28192;&#36947;&#30452;&#20379;&#24179;&#21488;" TargetMode="External"/><Relationship Id="rId578" Type="http://schemas.openxmlformats.org/officeDocument/2006/relationships/hyperlink" Target="http://172.16.9.106:9001/svn/basd/term/&#32456;&#31471;&#31649;&#29702;&#24179;&#21488;&#32479;&#19968;&#29256;&#26412;/WEB&#24037;&#31243;&#29256;&#26412;/&#21457;&#24067;&#21306;" TargetMode="External"/><Relationship Id="rId743" Type="http://schemas.openxmlformats.org/officeDocument/2006/relationships/hyperlink" Target="http://172.16.9.106:9001/svn/basd/bam" TargetMode="External"/><Relationship Id="rId785" Type="http://schemas.openxmlformats.org/officeDocument/2006/relationships/hyperlink" Target="http://172.16.9.106:9001/svn/basd/mrt/&#31227;&#21160;&#34892;&#19994;/&#21463;&#25511;&#21306;/mrt_2.2.2_ah" TargetMode="External"/><Relationship Id="rId200" Type="http://schemas.openxmlformats.org/officeDocument/2006/relationships/hyperlink" Target="http://172.16.9.106:9001/svn/VASD_BPD_SCMob_DSSP%20for%20WMC%20v2.0/08&#21457;&#24067;" TargetMode="External"/><Relationship Id="rId382" Type="http://schemas.openxmlformats.org/officeDocument/2006/relationships/hyperlink" Target="http://172.16.9.156:9001/svn/peb_pd/&#21457;&#24067;&#21306;/&#28192;&#36947;&#32593;&#26684;&#26381;&#21153;&#24179;&#21488;" TargetMode="External"/><Relationship Id="rId438" Type="http://schemas.openxmlformats.org/officeDocument/2006/relationships/hyperlink" Target="http://172.16.9.106:9001/svn/CRM_CMI_AHMob_iCrm%20v5.5.01/4&#20195;&#30721;/&#28304;&#20195;&#30721;" TargetMode="External"/><Relationship Id="rId603" Type="http://schemas.openxmlformats.org/officeDocument/2006/relationships/hyperlink" Target="http://172.16.9.106:9001/svn/basd/dmc/&#31227;&#21160;&#34892;&#19994;/&#21463;&#25511;&#21306;/dmcs2" TargetMode="External"/><Relationship Id="rId645" Type="http://schemas.openxmlformats.org/officeDocument/2006/relationships/hyperlink" Target="http://172.16.9.106:9001/svn/basd/kms/kms_hb/" TargetMode="External"/><Relationship Id="rId687" Type="http://schemas.openxmlformats.org/officeDocument/2006/relationships/hyperlink" Target="http://172.16.9.106:9001/svn/PBOSS2.0/&#31227;&#21160;&#34892;&#19994;/&#21457;&#24067;&#21306;/" TargetMode="External"/><Relationship Id="rId242" Type="http://schemas.openxmlformats.org/officeDocument/2006/relationships/hyperlink" Target="http://172.16.9.106:9001/svn/BILLING_CQMob_iDSC(cloud%20storage)%202014NR/BILLING&#25216;&#26415;&#32452;&#20214;%20V1.0.0/&#24320;&#21457;&#21306;" TargetMode="External"/><Relationship Id="rId284" Type="http://schemas.openxmlformats.org/officeDocument/2006/relationships/hyperlink" Target="http://172.16.9.106:9001/svn/BILLING_AHMob_BOSSNB2015/&#24320;&#21457;&#24211;" TargetMode="External"/><Relationship Id="rId491" Type="http://schemas.openxmlformats.org/officeDocument/2006/relationships/hyperlink" Target="http://172.16.9.106:9001/svn/DSS_iCAAO" TargetMode="External"/><Relationship Id="rId505" Type="http://schemas.openxmlformats.org/officeDocument/2006/relationships/hyperlink" Target="http://172.16.9.106:9001/svn/BID_SCMob_iBOSSv1.8.03/" TargetMode="External"/><Relationship Id="rId712" Type="http://schemas.openxmlformats.org/officeDocument/2006/relationships/hyperlink" Target="http://172.16.9.106:9001/svn/basd/ra/ras/Trunk/" TargetMode="External"/><Relationship Id="rId37" Type="http://schemas.openxmlformats.org/officeDocument/2006/relationships/hyperlink" Target="http://172.16.9.106:9001/svn/RTID/&#28304;&#20195;&#30721;/cmmb" TargetMode="External"/><Relationship Id="rId79" Type="http://schemas.openxmlformats.org/officeDocument/2006/relationships/hyperlink" Target="http://172.16.9.106:9001/svn/RTID/branch/guangzhou" TargetMode="External"/><Relationship Id="rId102" Type="http://schemas.openxmlformats.org/officeDocument/2006/relationships/hyperlink" Target="http://172.16.9.106:9001/svn/CRM_TPD_SVN_PUB/crm_tpd_crm/branch/" TargetMode="External"/><Relationship Id="rId144" Type="http://schemas.openxmlformats.org/officeDocument/2006/relationships/hyperlink" Target="http://172.16.9.106:9001/svn/CRM_TPD_CODE_REPO/test/telling/" TargetMode="External"/><Relationship Id="rId547" Type="http://schemas.openxmlformats.org/officeDocument/2006/relationships/hyperlink" Target="http://172.16.9.106:9001/svn/basd/mrt/&#31227;&#21160;&#34892;&#19994;/&#21463;&#25511;&#21306;/mrt_2.2.2_ah" TargetMode="External"/><Relationship Id="rId589" Type="http://schemas.openxmlformats.org/officeDocument/2006/relationships/hyperlink" Target="http://172.16.9.106:9001/svn/basd/ra/&#31227;&#21160;&#34892;&#19994;/&#21457;&#24067;&#21306;/" TargetMode="External"/><Relationship Id="rId754" Type="http://schemas.openxmlformats.org/officeDocument/2006/relationships/hyperlink" Target="http://172.16.9.106:9001/svn/basd/bsm/bsm_v3.0.0/07-&#20135;&#21697;&#37096;&#32626;&#23433;&#35013;/&#26381;&#21153;&#31649;&#29702;&#34701;&#21512;&#27979;&#35797;&#29256;&#26412;&#31532;&#19977;&#29256;/" TargetMode="External"/><Relationship Id="rId796" Type="http://schemas.openxmlformats.org/officeDocument/2006/relationships/vmlDrawing" Target="../drawings/vmlDrawing3.vml"/><Relationship Id="rId90" Type="http://schemas.openxmlformats.org/officeDocument/2006/relationships/hyperlink" Target="http://172.16.9.106:9001/svn/RTID/branch/guangzhou" TargetMode="External"/><Relationship Id="rId186" Type="http://schemas.openxmlformats.org/officeDocument/2006/relationships/hyperlink" Target="http://172.16.9.106:9001/svn/MISO_SPD_SmsBHv3.0.0/&#24320;&#21457;&#24211;/05&#32534;&#30721;&#21450;&#21333;&#20803;&#27979;&#35797;/51&#28304;&#20195;&#30721;" TargetMode="External"/><Relationship Id="rId351" Type="http://schemas.openxmlformats.org/officeDocument/2006/relationships/hyperlink" Target="http://172.16.9.156:9001/svn/peb_pd/&#24320;&#21457;&#21306;/&#28192;&#36947;&#30452;&#20379;&#24179;&#21488;" TargetMode="External"/><Relationship Id="rId393" Type="http://schemas.openxmlformats.org/officeDocument/2006/relationships/hyperlink" Target="http://172.16.9.156:9001/svn/peb_pd/&#24320;&#21457;&#21306;/&#28192;&#36947;&#32593;&#26684;&#26381;&#21153;&#24179;&#21488;" TargetMode="External"/><Relationship Id="rId407" Type="http://schemas.openxmlformats.org/officeDocument/2006/relationships/hyperlink" Target="http://172.16.9.156:9001/svn/peb_pd/&#21457;&#24067;&#21306;/&#37327;&#21270;&#34218;&#37228;" TargetMode="External"/><Relationship Id="rId449" Type="http://schemas.openxmlformats.org/officeDocument/2006/relationships/hyperlink" Target="http://172.16.9.106:9001/svn/DSS_BI_AHUni_iBSS%20v2.0/" TargetMode="External"/><Relationship Id="rId614" Type="http://schemas.openxmlformats.org/officeDocument/2006/relationships/hyperlink" Target="http://172.16.9.106:9001/svn/basd/dmc/dmcs2/&#21457;&#24067;&#21306;" TargetMode="External"/><Relationship Id="rId656" Type="http://schemas.openxmlformats.org/officeDocument/2006/relationships/hyperlink" Target="http://172.16.9.106:9001/svn/basd/kms/&#30005;&#20449;&#34892;&#19994;/&#21463;&#25511;&#21306;/kms_jx" TargetMode="External"/><Relationship Id="rId211" Type="http://schemas.openxmlformats.org/officeDocument/2006/relationships/hyperlink" Target="http://172.16.9.156:9001/svn/MISO_ECHD/%E8%99%9A%E6%8B%9F%E8%90%A5%E4%B8%9A%E5%8E%85/%E7%88%B1%E6%96%BD%E5%BE%B7%E7%BD%91%E5%8E%85/VirtualNetbWeb-asd" TargetMode="External"/><Relationship Id="rId253" Type="http://schemas.openxmlformats.org/officeDocument/2006/relationships/hyperlink" Target="http://172.16.9.106:9001/svn/BILLING_AHUni_iBSS%20v3.0.01%202015NR/&#24320;&#21457;&#24211;" TargetMode="External"/><Relationship Id="rId295" Type="http://schemas.openxmlformats.org/officeDocument/2006/relationships/hyperlink" Target="http://172.16.9.106:9001/svn/BILLING_AHMob_BOSSNB2015/&#21457;&#24067;&#21306;" TargetMode="External"/><Relationship Id="rId309" Type="http://schemas.openxmlformats.org/officeDocument/2006/relationships/hyperlink" Target="http://172.16.9.106:9001/svn/BILLING_AHMob_BOSSNB2015/&#24320;&#21457;&#24211;" TargetMode="External"/><Relationship Id="rId460" Type="http://schemas.openxmlformats.org/officeDocument/2006/relationships/hyperlink" Target="http://172.16.9.106:9001/svn/BID_HLJMob_iBOSSv1.8.02" TargetMode="External"/><Relationship Id="rId516" Type="http://schemas.openxmlformats.org/officeDocument/2006/relationships/hyperlink" Target="http://172.16.9.106:9001/svn/DSS_TJTelecom_iODS%20v1.0" TargetMode="External"/><Relationship Id="rId698" Type="http://schemas.openxmlformats.org/officeDocument/2006/relationships/hyperlink" Target="http://172.16.9.106:9001/svn/basd/mrt/mrt_3.0.0/&#36164;&#28304;&#21450;&#30465;&#20869;&#32456;&#31471;/" TargetMode="External"/><Relationship Id="rId48" Type="http://schemas.openxmlformats.org/officeDocument/2006/relationships/hyperlink" Target="http://172.16.9.106:9001/svn/RTID/tag/anhui" TargetMode="External"/><Relationship Id="rId113" Type="http://schemas.openxmlformats.org/officeDocument/2006/relationships/hyperlink" Target="http://172.16.9.106:9001/svn/RTID/branch/shanxi" TargetMode="External"/><Relationship Id="rId320" Type="http://schemas.openxmlformats.org/officeDocument/2006/relationships/hyperlink" Target="http://172.16.9.156:9001/svn/peb_pd/&#24320;&#21457;&#21306;/&#37327;&#21270;&#34218;&#37228;" TargetMode="External"/><Relationship Id="rId558" Type="http://schemas.openxmlformats.org/officeDocument/2006/relationships/hyperlink" Target="http://172.16.9.106:9001/svn/basd/mrt/&#31227;&#21160;&#34892;&#19994;/&#21463;&#25511;&#21306;/mrt_3.0.1_hlj" TargetMode="External"/><Relationship Id="rId723" Type="http://schemas.openxmlformats.org/officeDocument/2006/relationships/hyperlink" Target="http://172.16.9.106:9001/svn/basd/eln/eln_v1.0.0/eln_cmcc/" TargetMode="External"/><Relationship Id="rId765" Type="http://schemas.openxmlformats.org/officeDocument/2006/relationships/hyperlink" Target="http://172.16.9.106:9001/svn/basd/bsm/provinceVersion/" TargetMode="External"/><Relationship Id="rId155" Type="http://schemas.openxmlformats.org/officeDocument/2006/relationships/hyperlink" Target="http://172.16.9.106:9001/svn/CRM_CUI_BJUni_iBSS%20v4.1%20-iCRM%20v4.1/" TargetMode="External"/><Relationship Id="rId197" Type="http://schemas.openxmlformats.org/officeDocument/2006/relationships/hyperlink" Target="http://172.16.9.106:9001/svn/iMusic" TargetMode="External"/><Relationship Id="rId362" Type="http://schemas.openxmlformats.org/officeDocument/2006/relationships/hyperlink" Target="http://172.16.9.156:9001/svn/peb_pd/&#21457;&#24067;&#21306;/&#20195;&#29702;&#21830;&#37228;&#37329;" TargetMode="External"/><Relationship Id="rId418" Type="http://schemas.openxmlformats.org/officeDocument/2006/relationships/hyperlink" Target="http://172.16.9.156:9001/svn/peb_pd/&#21457;&#24067;&#21306;/&#28192;&#36947;&#31649;&#29702;" TargetMode="External"/><Relationship Id="rId625" Type="http://schemas.openxmlformats.org/officeDocument/2006/relationships/hyperlink" Target="http://172.16.9.106:9001/svn/basd/kms/&#30005;&#20449;&#34892;&#19994;/&#21457;&#24067;&#21306;/" TargetMode="External"/><Relationship Id="rId222" Type="http://schemas.openxmlformats.org/officeDocument/2006/relationships/hyperlink" Target="http://172.16.9.106:9001/svn/AC_BPM/branches/4.0_pre" TargetMode="External"/><Relationship Id="rId264" Type="http://schemas.openxmlformats.org/officeDocument/2006/relationships/hyperlink" Target="http://172.16.9.106:9001/svn/BILLING_JLMob_iNG%20v3.0.03%202015NR/&#21463;&#25511;&#21306;" TargetMode="External"/><Relationship Id="rId471" Type="http://schemas.openxmlformats.org/officeDocument/2006/relationships/hyperlink" Target="http://172.16.9.106:9001/svn/DSS_iCAAO" TargetMode="External"/><Relationship Id="rId667" Type="http://schemas.openxmlformats.org/officeDocument/2006/relationships/hyperlink" Target="http://172.16.9.106:9001/svn/basd/eln/&#32852;&#36890;&#34892;&#19994;/&#21457;&#24067;&#21306;/" TargetMode="External"/><Relationship Id="rId17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59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124" Type="http://schemas.openxmlformats.org/officeDocument/2006/relationships/hyperlink" Target="http://172.16.9.106:9001/svn/RTID/sourcecode/icboss" TargetMode="External"/><Relationship Id="rId527" Type="http://schemas.openxmlformats.org/officeDocument/2006/relationships/hyperlink" Target="http://172.16.9.106:9001/svn/DSS_XJUni_iUREPORT%20v2.0/" TargetMode="External"/><Relationship Id="rId569" Type="http://schemas.openxmlformats.org/officeDocument/2006/relationships/hyperlink" Target="http://172.16.9.106:9001/svn/basd/term/&#23665;&#35199;&#30005;&#20449;&#32456;&#31471;&#31649;&#29702;&#24179;&#21488;/&#21457;&#24067;&#21306;" TargetMode="External"/><Relationship Id="rId734" Type="http://schemas.openxmlformats.org/officeDocument/2006/relationships/hyperlink" Target="http://172.16.9.106:9001/svn/basd/kms/kms_jl/" TargetMode="External"/><Relationship Id="rId776" Type="http://schemas.openxmlformats.org/officeDocument/2006/relationships/hyperlink" Target="http://172.16.9.106:9002/svn/basd/bam/&#31227;&#21160;&#34892;&#19994;/&#21463;&#25511;&#21306;/bam" TargetMode="External"/><Relationship Id="rId70" Type="http://schemas.openxmlformats.org/officeDocument/2006/relationships/hyperlink" Target="http://172.16.9.106:9001/svn/RTID/tag/anhui" TargetMode="External"/><Relationship Id="rId166" Type="http://schemas.openxmlformats.org/officeDocument/2006/relationships/hyperlink" Target="http://172.16.9.156:9001/svn/MISO_ECHD/&#23433;&#24509;&#31227;&#21160;/ah_weixin1.0" TargetMode="External"/><Relationship Id="rId331" Type="http://schemas.openxmlformats.org/officeDocument/2006/relationships/hyperlink" Target="http://172.16.9.156:9001/svn/peb_pd/&#21463;&#25511;&#21306;/&#28192;&#36947;&#31649;&#29702;" TargetMode="External"/><Relationship Id="rId373" Type="http://schemas.openxmlformats.org/officeDocument/2006/relationships/hyperlink" Target="http://172.16.9.156:9001/svn/peb_pd/&#21463;&#25511;&#21306;/&#20195;&#29702;&#21830;&#37228;&#37329;" TargetMode="External"/><Relationship Id="rId429" Type="http://schemas.openxmlformats.org/officeDocument/2006/relationships/hyperlink" Target="http://172.16.9.156:9001/svn/peb_pd/&#21463;&#25511;&#21306;/&#28192;&#36947;&#31649;&#29702;" TargetMode="External"/><Relationship Id="rId580" Type="http://schemas.openxmlformats.org/officeDocument/2006/relationships/hyperlink" Target="http://172.16.9.106:9001/svn/basd/ra/&#31227;&#21160;&#34892;&#19994;/&#21457;&#24067;&#21306;/" TargetMode="External"/><Relationship Id="rId636" Type="http://schemas.openxmlformats.org/officeDocument/2006/relationships/hyperlink" Target="http://172.16.9.106:9001/svn/basd/mrt/&#32852;&#36890;&#34892;&#19994;/&#21457;&#24067;&#21306;/" TargetMode="External"/><Relationship Id="rId1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233" Type="http://schemas.openxmlformats.org/officeDocument/2006/relationships/hyperlink" Target="http://172.16.9.106:9001/svn/ac_shanxi/E3base" TargetMode="External"/><Relationship Id="rId440" Type="http://schemas.openxmlformats.org/officeDocument/2006/relationships/hyperlink" Target="http://172.16.9.106:9001/svn/CRM_CMI_AHMob_iCrm%20v5.5.01/4&#20195;&#30721;/&#21457;&#24067;&#21306;" TargetMode="External"/><Relationship Id="rId678" Type="http://schemas.openxmlformats.org/officeDocument/2006/relationships/hyperlink" Target="http://172.16.9.106:9001/svn/basd/kms/&#30005;&#20449;&#34892;&#19994;/&#21457;&#24067;&#21306;/" TargetMode="External"/><Relationship Id="rId28" Type="http://schemas.openxmlformats.org/officeDocument/2006/relationships/hyperlink" Target="https://132.77.128.60:8443/svn/MyRepository" TargetMode="External"/><Relationship Id="rId275" Type="http://schemas.openxmlformats.org/officeDocument/2006/relationships/hyperlink" Target="http://172.16.9.106:9001/svn/BILLING_SXTelecom_iBSS%20v1.0.3%202015NR/&#24320;&#21457;&#24211;" TargetMode="External"/><Relationship Id="rId300" Type="http://schemas.openxmlformats.org/officeDocument/2006/relationships/hyperlink" Target="http://172.16.9.106:9001/svn/BILLING_AHMob_BOSSNB2015/&#21457;&#24067;&#21306;" TargetMode="External"/><Relationship Id="rId482" Type="http://schemas.openxmlformats.org/officeDocument/2006/relationships/hyperlink" Target="http://172.16.9.106:9001/svn/DSS_SDNetcom_iCRM%20v3.0-ICS%20v2.0/" TargetMode="External"/><Relationship Id="rId538" Type="http://schemas.openxmlformats.org/officeDocument/2006/relationships/hyperlink" Target="http://172.16.9.106:9001/svn/DSS_ZJMob_CAOO/" TargetMode="External"/><Relationship Id="rId703" Type="http://schemas.openxmlformats.org/officeDocument/2006/relationships/hyperlink" Target="http://172.16.9.106:9001/svn/basd/mrt/aisd/" TargetMode="External"/><Relationship Id="rId745" Type="http://schemas.openxmlformats.org/officeDocument/2006/relationships/hyperlink" Target="http://172.16.9.106:9001/svn/basd/bam" TargetMode="External"/><Relationship Id="rId81" Type="http://schemas.openxmlformats.org/officeDocument/2006/relationships/hyperlink" Target="http://172.16.9.106:9001/svn/RTID/&#24191;&#30005;&#26381;&#21153;&#24320;&#36890;/iSPMS1.0/3%20&#21457;&#24067;&#21306;/&#24191;&#24030;&#21457;&#24067;&#21306;" TargetMode="External"/><Relationship Id="rId135" Type="http://schemas.openxmlformats.org/officeDocument/2006/relationships/hyperlink" Target="http://172.16.9.106:9001/svn/RTID/sourcecode/icboss" TargetMode="External"/><Relationship Id="rId177" Type="http://schemas.openxmlformats.org/officeDocument/2006/relationships/hyperlink" Target="http://172.16.9.156:9001/svn/MISO_ECHD/&#21513;&#26519;&#30005;&#20449;/&#21830;&#21153;/echd-telecom-jl-business/Wap-jl" TargetMode="External"/><Relationship Id="rId342" Type="http://schemas.openxmlformats.org/officeDocument/2006/relationships/hyperlink" Target="http://172.16.9.156:9001/svn/peb_pd/&#24320;&#21457;&#21306;/&#20195;&#29702;&#21830;&#37228;&#37329;" TargetMode="External"/><Relationship Id="rId384" Type="http://schemas.openxmlformats.org/officeDocument/2006/relationships/hyperlink" Target="http://172.16.9.156:9001/svn/peb_pd/&#21457;&#24067;&#21306;/&#28192;&#36947;&#30452;&#20379;&#24179;&#21488;" TargetMode="External"/><Relationship Id="rId591" Type="http://schemas.openxmlformats.org/officeDocument/2006/relationships/hyperlink" Target="http://172.16.9.106:9001/svn/basd/ra/ywjh/&#19994;&#21153;&#31293;&#26680;/&#28304;&#30721;/&#27743;&#35199;&#32852;&#36890;/&#21457;&#24067;&#21306;" TargetMode="External"/><Relationship Id="rId605" Type="http://schemas.openxmlformats.org/officeDocument/2006/relationships/hyperlink" Target="http://172.16.9.106:9001/svn/basd/dmc/&#31227;&#21160;&#34892;&#19994;/&#21463;&#25511;&#21306;/dmcs2" TargetMode="External"/><Relationship Id="rId787" Type="http://schemas.openxmlformats.org/officeDocument/2006/relationships/hyperlink" Target="http://172.16.9.106:9002/svn/basd/eln/&#30005;&#20449;&#34892;&#19994;/&#21457;&#24067;&#21306;/" TargetMode="External"/><Relationship Id="rId202" Type="http://schemas.openxmlformats.org/officeDocument/2006/relationships/hyperlink" Target="http://172.16.9.156:9001/svn/MISO_ECHD/&#22825;&#27941;&#30005;&#20449;/&#21830;&#21153;/UI&#25913;&#29256;/echd-telecom-tj-business" TargetMode="External"/><Relationship Id="rId244" Type="http://schemas.openxmlformats.org/officeDocument/2006/relationships/hyperlink" Target="http://172.16.9.106:9001/svn/BILLING_CQMob_iDSC(cloud%20storage)%202014NR/&#32508;&#21512;&#37319;&#38598;&#39044;&#22788;&#29702;%20V9.0.0/&#21463;&#25511;&#21306;" TargetMode="External"/><Relationship Id="rId647" Type="http://schemas.openxmlformats.org/officeDocument/2006/relationships/hyperlink" Target="http://172.16.9.106:9001/svn/basd/kms/&#30005;&#20449;&#34892;&#19994;/&#21457;&#24067;&#21306;/" TargetMode="External"/><Relationship Id="rId689" Type="http://schemas.openxmlformats.org/officeDocument/2006/relationships/hyperlink" Target="http://172.16.9.106:9001/svn/basd/mrt/mrt_2.2.2_ah" TargetMode="External"/><Relationship Id="rId39" Type="http://schemas.openxmlformats.org/officeDocument/2006/relationships/hyperlink" Target="http://172.16.9.106:9001/svn/CRM_TPD_SVN_PUB/crm_tpd_vip/old_version/ah/ahtel-hold2.0_new" TargetMode="External"/><Relationship Id="rId286" Type="http://schemas.openxmlformats.org/officeDocument/2006/relationships/hyperlink" Target="http://172.16.9.106:9001/svn/BILLING_AHMob_BOSSNB2015/&#24320;&#21457;&#24211;" TargetMode="External"/><Relationship Id="rId451" Type="http://schemas.openxmlformats.org/officeDocument/2006/relationships/hyperlink" Target="http://172.16.9.106:9001/svn/DSS_BI_AHUni_iBSS%20v2.0/" TargetMode="External"/><Relationship Id="rId493" Type="http://schemas.openxmlformats.org/officeDocument/2006/relationships/hyperlink" Target="http://172.16.9.106:9001/svn/DSS_iCAAO" TargetMode="External"/><Relationship Id="rId507" Type="http://schemas.openxmlformats.org/officeDocument/2006/relationships/hyperlink" Target="http://172.16.9.106:9001/svn/BID_SCMob_iBOSSv1.8.03/" TargetMode="External"/><Relationship Id="rId549" Type="http://schemas.openxmlformats.org/officeDocument/2006/relationships/hyperlink" Target="http://172.16.9.106:9001/svn/basd/mrt/&#34394;&#25311;&#36816;&#33829;&#21830;/&#21463;&#25511;&#21306;/aisd" TargetMode="External"/><Relationship Id="rId714" Type="http://schemas.openxmlformats.org/officeDocument/2006/relationships/hyperlink" Target="http://172.16.9.106:9001/svn/basd/ra/ras/Trunk/" TargetMode="External"/><Relationship Id="rId756" Type="http://schemas.openxmlformats.org/officeDocument/2006/relationships/hyperlink" Target="http://172.16.9.106:9001/svn/basd/bsm/provinceVersion/jx_bsm/" TargetMode="External"/><Relationship Id="rId50" Type="http://schemas.openxmlformats.org/officeDocument/2006/relationships/hyperlink" Target="http://172.16.9.106:9001/svn/RTID/tag/anhui" TargetMode="External"/><Relationship Id="rId104" Type="http://schemas.openxmlformats.org/officeDocument/2006/relationships/hyperlink" Target="http://172.16.9.106:9001/svn/CRM_TPD_SVN_PUB/crm_tpd_vip/old_version/sx/" TargetMode="External"/><Relationship Id="rId146" Type="http://schemas.openxmlformats.org/officeDocument/2006/relationships/hyperlink" Target="http://172.16.9.106:9001/svn/RTID/&#33829;&#38144;&#19994;&#21153;&#36164;&#28304;&#31649;&#29702;&#31995;&#32479;/iRBMS3.0.4/2%20&#24320;&#21457;&#21306;/catv_citvc" TargetMode="External"/><Relationship Id="rId188" Type="http://schemas.openxmlformats.org/officeDocument/2006/relationships/hyperlink" Target="http://172.16.9.156:9001/svn/MISO_ECHD/&#23665;&#35199;&#31227;&#21160;/echd-chinamobile-sx/branches/echd-chinamobile-web-sx-branch" TargetMode="External"/><Relationship Id="rId311" Type="http://schemas.openxmlformats.org/officeDocument/2006/relationships/hyperlink" Target="http://172.16.9.106:9001/svn/BILLING_AHMob_BOSSNB2015/&#24320;&#21457;&#24211;" TargetMode="External"/><Relationship Id="rId353" Type="http://schemas.openxmlformats.org/officeDocument/2006/relationships/hyperlink" Target="http://172.16.9.156:9001/svn/peb_pd/&#21457;&#24067;&#21306;/&#28192;&#36947;&#30452;&#20379;&#24179;&#21488;" TargetMode="External"/><Relationship Id="rId395" Type="http://schemas.openxmlformats.org/officeDocument/2006/relationships/hyperlink" Target="http://172.16.9.156:9001/svn/peb_pd/&#21457;&#24067;&#21306;/&#28192;&#36947;&#32593;&#26684;&#26381;&#21153;&#24179;&#21488;" TargetMode="External"/><Relationship Id="rId409" Type="http://schemas.openxmlformats.org/officeDocument/2006/relationships/hyperlink" Target="http://172.16.9.156:9001/svn/peb_pd/&#21463;&#25511;&#21306;/&#28192;&#36947;&#31649;&#29702;" TargetMode="External"/><Relationship Id="rId560" Type="http://schemas.openxmlformats.org/officeDocument/2006/relationships/hyperlink" Target="http://172.16.9.106:9001/svn/basd/term/&#31227;&#21160;&#34892;&#19994;/&#21463;&#25511;&#21306;/&#40657;&#40857;&#27743;&#31227;&#21160;&#32456;&#31471;&#31649;&#29702;&#24179;&#21488;" TargetMode="External"/><Relationship Id="rId92" Type="http://schemas.openxmlformats.org/officeDocument/2006/relationships/hyperlink" Target="http://172.16.9.106:9001/svn/RTID/sourcecode/VASMC" TargetMode="External"/><Relationship Id="rId213" Type="http://schemas.openxmlformats.org/officeDocument/2006/relationships/hyperlink" Target="http://172.16.9.106:9001/svn/MISO_SPD_aisidiMNVO_ASD%20Resell%20BOSS%20v1.0" TargetMode="External"/><Relationship Id="rId420" Type="http://schemas.openxmlformats.org/officeDocument/2006/relationships/hyperlink" Target="http://172.16.9.156:9001/svn/peb_pd/&#24320;&#21457;&#21306;/&#28192;&#36947;&#32593;&#26684;&#26381;&#21153;&#24179;&#21488;" TargetMode="External"/><Relationship Id="rId616" Type="http://schemas.openxmlformats.org/officeDocument/2006/relationships/hyperlink" Target="http://172.16.9.106:9001/svn/basd/dmc/&#34394;&#25311;&#36816;&#33829;&#21830;/&#21457;&#24067;&#21306;/" TargetMode="External"/><Relationship Id="rId658" Type="http://schemas.openxmlformats.org/officeDocument/2006/relationships/hyperlink" Target="http://172.16.9.106:9001/svn/basd/kms/kms_nm/" TargetMode="External"/><Relationship Id="rId255" Type="http://schemas.openxmlformats.org/officeDocument/2006/relationships/hyperlink" Target="http://172.16.9.106:9001/svn/BILLING_AHUni_iBSS%20v3.0.01%202015NR/&#24320;&#21457;&#24211;" TargetMode="External"/><Relationship Id="rId297" Type="http://schemas.openxmlformats.org/officeDocument/2006/relationships/hyperlink" Target="http://172.16.9.106:9001/svn/BILLING_AHMob_BOSSNB2015/&#21457;&#24067;&#21306;" TargetMode="External"/><Relationship Id="rId462" Type="http://schemas.openxmlformats.org/officeDocument/2006/relationships/hyperlink" Target="http://172.16.9.106:9001/svn/BID_HLJMob_iBOSSv1.8.02" TargetMode="External"/><Relationship Id="rId518" Type="http://schemas.openxmlformats.org/officeDocument/2006/relationships/hyperlink" Target="http://172.16.9.106:9001/svn/DSS_TJTelecom_iODS%20v1.0" TargetMode="External"/><Relationship Id="rId725" Type="http://schemas.openxmlformats.org/officeDocument/2006/relationships/hyperlink" Target="http://172.16.9.106:9001/svn/basd/eln/provinceVersion/eln_bj_dianxin/" TargetMode="External"/><Relationship Id="rId115" Type="http://schemas.openxmlformats.org/officeDocument/2006/relationships/hyperlink" Target="http://172.16.9.106:9001/svn/RTID/&#28304;&#20195;&#30721;/isas1.5" TargetMode="External"/><Relationship Id="rId157" Type="http://schemas.openxmlformats.org/officeDocument/2006/relationships/hyperlink" Target="http://172.16.9.156:9001/svn/MISO_ECHD/&#23433;&#24509;&#31227;&#21160;/&#30005;&#21830;&#21270;&#25913;&#29256;/&#24037;&#31243;&#21457;&#24067;&#21306;" TargetMode="External"/><Relationship Id="rId322" Type="http://schemas.openxmlformats.org/officeDocument/2006/relationships/hyperlink" Target="http://172.16.9.156:9001/svn/peb_pd/&#21457;&#24067;&#21306;/&#37327;&#21270;&#34218;&#37228;" TargetMode="External"/><Relationship Id="rId364" Type="http://schemas.openxmlformats.org/officeDocument/2006/relationships/hyperlink" Target="http://172.16.9.156:9001/svn/peb_pd/&#21463;&#25511;&#21306;/&#37327;&#21270;&#34218;&#37228;" TargetMode="External"/><Relationship Id="rId767" Type="http://schemas.openxmlformats.org/officeDocument/2006/relationships/hyperlink" Target="http://172.16.9.106:9001/svn/basd/bsm/provinceVersion/" TargetMode="External"/><Relationship Id="rId61" Type="http://schemas.openxmlformats.org/officeDocument/2006/relationships/hyperlink" Target="http://172.16.9.106:9001/svn/RTID/branch/anhui" TargetMode="External"/><Relationship Id="rId199" Type="http://schemas.openxmlformats.org/officeDocument/2006/relationships/hyperlink" Target="http://172.16.9.106:9001/svn/VASD_BPD_SCMob_DSSP%20for%20WMC%20v2.0/04&#32534;&#30721;&#21450;&#21333;&#20803;&#27979;&#35797;" TargetMode="External"/><Relationship Id="rId571" Type="http://schemas.openxmlformats.org/officeDocument/2006/relationships/hyperlink" Target="http://172.16.9.106:9001/svn/basd/term/&#31227;&#21160;&#34892;&#19994;/&#21463;&#25511;&#21306;/&#22235;&#24029;&#31227;&#21160;&#32769;&#32456;&#31471;&#31649;&#29702;&#31995;&#32479;" TargetMode="External"/><Relationship Id="rId627" Type="http://schemas.openxmlformats.org/officeDocument/2006/relationships/hyperlink" Target="http://172.16.9.106:9001/svn/basd/kms/&#31227;&#21160;&#34892;&#19994;/&#21463;&#25511;&#21306;/kms_ah" TargetMode="External"/><Relationship Id="rId669" Type="http://schemas.openxmlformats.org/officeDocument/2006/relationships/hyperlink" Target="http://172.16.9.106:9001/svn/basd/kms/&#30005;&#20449;&#34892;&#19994;/&#21463;&#25511;&#21306;/kms_sxdx" TargetMode="External"/><Relationship Id="rId19" Type="http://schemas.openxmlformats.org/officeDocument/2006/relationships/hyperlink" Target="http://172.16.9.156:9001/svn/CRM_AllBUSINESS/&#20840;&#19994;&#21153;&#20195;&#30721;&#24211;/&#21457;&#24067;&#21306;/&#19994;&#21153;&#22788;&#29702;" TargetMode="External"/><Relationship Id="rId224" Type="http://schemas.openxmlformats.org/officeDocument/2006/relationships/hyperlink" Target="http://172.16.9.106:9001/svn/AC_BPM/branches/4.0_pre" TargetMode="External"/><Relationship Id="rId266" Type="http://schemas.openxmlformats.org/officeDocument/2006/relationships/hyperlink" Target="http://172.16.9.106:9001/svn/BILLING_JLMob_iNG%20v3.0.03%202015NR/&#21463;&#25511;&#21306;" TargetMode="External"/><Relationship Id="rId431" Type="http://schemas.openxmlformats.org/officeDocument/2006/relationships/hyperlink" Target="http://172.16.9.156:9001/svn/peb_pd/&#24320;&#21457;&#21306;/&#28192;&#36947;&#31649;&#29702;" TargetMode="External"/><Relationship Id="rId473" Type="http://schemas.openxmlformats.org/officeDocument/2006/relationships/hyperlink" Target="http://172.16.9.106:9001/svn/DSS_iCAAO" TargetMode="External"/><Relationship Id="rId529" Type="http://schemas.openxmlformats.org/officeDocument/2006/relationships/hyperlink" Target="http://172.16.9.106:9001/svn/DSS_XJUni_iUREPORT%20v2.0/" TargetMode="External"/><Relationship Id="rId680" Type="http://schemas.openxmlformats.org/officeDocument/2006/relationships/hyperlink" Target="http://172.16.9.106:9001/svn/basd/dmc/&#31227;&#21160;&#34892;&#19994;/&#21457;&#24067;&#21306;/" TargetMode="External"/><Relationship Id="rId736" Type="http://schemas.openxmlformats.org/officeDocument/2006/relationships/hyperlink" Target="http://172.16.9.106:9001/svn/basd/mrt/mrt_2.2.2_ah/" TargetMode="External"/><Relationship Id="rId30" Type="http://schemas.openxmlformats.org/officeDocument/2006/relationships/hyperlink" Target="http://172.16.9.106:9001/svn/CRM_CUI_BJUni_Mobile%20Sales/&#24320;&#21457;&#24211;" TargetMode="External"/><Relationship Id="rId126" Type="http://schemas.openxmlformats.org/officeDocument/2006/relationships/hyperlink" Target="http://172.16.9.106:9001/svn/RTID/tag/sichuan" TargetMode="External"/><Relationship Id="rId168" Type="http://schemas.openxmlformats.org/officeDocument/2006/relationships/hyperlink" Target="http://172.16.9.156:9001/svn/MISO_ECHD/&#23433;&#24509;&#31227;&#21160;/&#23433;&#24509;&#31227;&#21160;&#35302;&#23631;&#29256;&#32593;&#21381;/ProductEnvironment/ts_web1.0" TargetMode="External"/><Relationship Id="rId333" Type="http://schemas.openxmlformats.org/officeDocument/2006/relationships/hyperlink" Target="http://172.16.9.156:9001/svn/peb_pd/&#24320;&#21457;&#21306;/&#20195;&#29702;&#21830;&#37228;&#37329;" TargetMode="External"/><Relationship Id="rId540" Type="http://schemas.openxmlformats.org/officeDocument/2006/relationships/hyperlink" Target="http://172.16.9.106:9001/svn/DSS_ZJMob_CAOO/" TargetMode="External"/><Relationship Id="rId778" Type="http://schemas.openxmlformats.org/officeDocument/2006/relationships/hyperlink" Target="http://172.16.9.106:9001/svn/basd/bam" TargetMode="External"/><Relationship Id="rId72" Type="http://schemas.openxmlformats.org/officeDocument/2006/relationships/hyperlink" Target="http://172.16.9.106:9001/svn/RTID/tag/anhui" TargetMode="External"/><Relationship Id="rId375" Type="http://schemas.openxmlformats.org/officeDocument/2006/relationships/hyperlink" Target="http://172.16.9.156:9001/svn/peb_pd/&#24320;&#21457;&#21306;/&#37327;&#21270;&#34218;&#37228;" TargetMode="External"/><Relationship Id="rId582" Type="http://schemas.openxmlformats.org/officeDocument/2006/relationships/hyperlink" Target="http://172.16.9.106:9001/svn/basd/ra/&#31227;&#21160;&#34892;&#19994;/&#21463;&#25511;&#21306;/ywjh/&#36164;&#37329;&#31293;&#26680;/&#28304;&#30721;/&#40657;&#40857;&#27743;" TargetMode="External"/><Relationship Id="rId638" Type="http://schemas.openxmlformats.org/officeDocument/2006/relationships/hyperlink" Target="http://172.16.9.106:9001/svn/basd/kms/&#30005;&#20449;&#34892;&#19994;/&#21463;&#25511;&#21306;/kms_jt" TargetMode="External"/><Relationship Id="rId3" Type="http://schemas.openxmlformats.org/officeDocument/2006/relationships/hyperlink" Target="http://172.16.9.106:9001/svn/IOM_RD/05&#32534;&#30721;&#21450;&#21333;&#20803;&#27979;&#35797;/51&#28304;&#20195;&#30721;/5101&#38598;&#25104;&#23450;&#21333;" TargetMode="External"/><Relationship Id="rId235" Type="http://schemas.openxmlformats.org/officeDocument/2006/relationships/hyperlink" Target="http://172.16.9.106:9001/svn/AC_BPM/branches/4.0_pre" TargetMode="External"/><Relationship Id="rId277" Type="http://schemas.openxmlformats.org/officeDocument/2006/relationships/hyperlink" Target="http://172.16.9.106:9001/svn/BILLING_AHMob_BOSSNB2015/&#24320;&#21457;&#24211;" TargetMode="External"/><Relationship Id="rId400" Type="http://schemas.openxmlformats.org/officeDocument/2006/relationships/hyperlink" Target="http://172.16.9.156:9001/svn/peb_pd/&#21457;&#24067;&#21306;/&#28192;&#36947;&#30452;&#20379;&#24179;&#21488;" TargetMode="External"/><Relationship Id="rId442" Type="http://schemas.openxmlformats.org/officeDocument/2006/relationships/hyperlink" Target="http://172.16.9.106:9001/svn/CRM_ST_Mob_iCMS/04&#32534;&#30721;&#21450;&#21333;&#20803;&#27979;&#35797;/46&#28304;&#20195;&#30721;/&#21463;&#25511;&#21306;" TargetMode="External"/><Relationship Id="rId484" Type="http://schemas.openxmlformats.org/officeDocument/2006/relationships/hyperlink" Target="http://172.16.9.106:9001/svn/DSS_SDNetcom_iCRM%20v3.0-ICS%20v2.0/" TargetMode="External"/><Relationship Id="rId705" Type="http://schemas.openxmlformats.org/officeDocument/2006/relationships/hyperlink" Target="http://172.16.9.106:9001/svn/basd/mrt/aisd/" TargetMode="External"/><Relationship Id="rId137" Type="http://schemas.openxmlformats.org/officeDocument/2006/relationships/hyperlink" Target="http://172.16.9.106:9001/svn/RTID/tag/sichuan" TargetMode="External"/><Relationship Id="rId302" Type="http://schemas.openxmlformats.org/officeDocument/2006/relationships/hyperlink" Target="http://172.16.9.106:9001/svn/BILLING_AHMob_BOSSNB2015/&#21457;&#24067;&#21306;" TargetMode="External"/><Relationship Id="rId344" Type="http://schemas.openxmlformats.org/officeDocument/2006/relationships/hyperlink" Target="http://172.16.9.156:9001/svn/peb_pd/&#21457;&#24067;&#21306;/&#20195;&#29702;&#21830;&#37228;&#37329;" TargetMode="External"/><Relationship Id="rId691" Type="http://schemas.openxmlformats.org/officeDocument/2006/relationships/hyperlink" Target="http://172.16.9.106:9001/svn/basd/mrt/wt_bj/" TargetMode="External"/><Relationship Id="rId747" Type="http://schemas.openxmlformats.org/officeDocument/2006/relationships/hyperlink" Target="http://172.16.9.106:9001/svn/basd/bsm/bsm_v3.0.0/07-&#20135;&#21697;&#37096;&#32626;&#23433;&#35013;/&#26381;&#21153;&#31649;&#29702;&#34701;&#21512;&#27979;&#35797;&#29256;&#26412;&#31532;&#19977;&#29256;/" TargetMode="External"/><Relationship Id="rId789" Type="http://schemas.openxmlformats.org/officeDocument/2006/relationships/hyperlink" Target="http://172.16.9.106:9002/svn/basd/mrt/&#31227;&#21160;&#34892;&#19994;/&#21457;&#24067;&#21306;/" TargetMode="External"/><Relationship Id="rId41" Type="http://schemas.openxmlformats.org/officeDocument/2006/relationships/hyperlink" Target="http://172.16.9.106:9001/svn/RTID/branch/anhui" TargetMode="External"/><Relationship Id="rId83" Type="http://schemas.openxmlformats.org/officeDocument/2006/relationships/hyperlink" Target="http://172.16.9.106:9001/svn/RTID/tag/guangzhou" TargetMode="External"/><Relationship Id="rId179" Type="http://schemas.openxmlformats.org/officeDocument/2006/relationships/hyperlink" Target="http://172.16.9.156:9001/svn/MISO_ECHD/&#21513;&#26519;&#30005;&#20449;/&#29983;&#20135;/echd-telecom-jl-business/Web-jl" TargetMode="External"/><Relationship Id="rId386" Type="http://schemas.openxmlformats.org/officeDocument/2006/relationships/hyperlink" Target="http://172.16.9.156:9001/svn/peb_pd/&#24320;&#21457;&#21306;/&#28192;&#36947;&#30452;&#20379;&#24179;&#21488;" TargetMode="External"/><Relationship Id="rId551" Type="http://schemas.openxmlformats.org/officeDocument/2006/relationships/hyperlink" Target="http://172.16.9.106:9001/svn/basd/mrt/&#34394;&#25311;&#36816;&#33829;&#21830;/&#21463;&#25511;&#21306;/aisd" TargetMode="External"/><Relationship Id="rId593" Type="http://schemas.openxmlformats.org/officeDocument/2006/relationships/hyperlink" Target="http://172.16.9.106:9001/svn/basd/ra/&#31227;&#21160;&#34892;&#19994;/&#21457;&#24067;&#21306;/" TargetMode="External"/><Relationship Id="rId607" Type="http://schemas.openxmlformats.org/officeDocument/2006/relationships/hyperlink" Target="http://172.16.9.106:9001/svn/basd/dmc&#30005;&#20449;&#34892;&#19994;/&#21463;&#25511;&#21306;/dmcs2" TargetMode="External"/><Relationship Id="rId649" Type="http://schemas.openxmlformats.org/officeDocument/2006/relationships/hyperlink" Target="http://172.16.9.106:9001/svn/basd/eln/&#31227;&#21160;&#34892;&#19994;/&#21457;&#24067;&#21306;/" TargetMode="External"/><Relationship Id="rId190" Type="http://schemas.openxmlformats.org/officeDocument/2006/relationships/hyperlink" Target="http://172.16.9.156:9001/svn/MISO_ECHD/&#21508;&#23567;&#32452;&#25991;&#26723;/&#35774;&#35745;&#32452;/infrastructure/workspace-code/gray-released-econsole" TargetMode="External"/><Relationship Id="rId204" Type="http://schemas.openxmlformats.org/officeDocument/2006/relationships/hyperlink" Target="http://172.16.9.156:9001/svn/MISO_ECHD/&#22825;&#27941;&#30005;&#20449;/&#29983;&#20135;/UI&#25913;&#29256;/echd-telecom-tj-business" TargetMode="External"/><Relationship Id="rId246" Type="http://schemas.openxmlformats.org/officeDocument/2006/relationships/hyperlink" Target="http://172.16.9.106:9001/svn/BILLING_GDUni_PSS/&#24320;&#21457;&#24211;" TargetMode="External"/><Relationship Id="rId288" Type="http://schemas.openxmlformats.org/officeDocument/2006/relationships/hyperlink" Target="http://172.16.9.106:9001/svn/BILLING_AHMob_BOSSNB2015/&#24320;&#21457;&#24211;" TargetMode="External"/><Relationship Id="rId411" Type="http://schemas.openxmlformats.org/officeDocument/2006/relationships/hyperlink" Target="http://172.16.9.156:9001/svn/peb_pd/&#21457;&#24067;&#21306;/&#28192;&#36947;&#31649;&#29702;" TargetMode="External"/><Relationship Id="rId453" Type="http://schemas.openxmlformats.org/officeDocument/2006/relationships/hyperlink" Target="http://172.16.9.106:9001/svn/DSS_BI_AHUni_iBSS%20v2.0/" TargetMode="External"/><Relationship Id="rId509" Type="http://schemas.openxmlformats.org/officeDocument/2006/relationships/hyperlink" Target="http://172.16.9.106:9001/svn/BID_SCMob_iBOSSv1.8.03/" TargetMode="External"/><Relationship Id="rId660" Type="http://schemas.openxmlformats.org/officeDocument/2006/relationships/hyperlink" Target="http://172.16.9.106:9001/svn/basd/kms/&#30005;&#20449;&#34892;&#19994;/&#21457;&#24067;&#21306;/" TargetMode="External"/><Relationship Id="rId106" Type="http://schemas.openxmlformats.org/officeDocument/2006/relationships/hyperlink" Target="http://172.16.9.106:9001/svn/RTID/&#33829;&#38144;&#19994;&#21153;&#36164;&#28304;&#31649;&#29702;&#31995;&#32479;/iRBMS3.0.4/3%20&#27979;&#35797;&#21306;/catv_sc3" TargetMode="External"/><Relationship Id="rId313" Type="http://schemas.openxmlformats.org/officeDocument/2006/relationships/hyperlink" Target="http://172.16.9.106:9001/svn/BILLING_AHMob_BOSSNB2015/&#21457;&#24067;&#21306;" TargetMode="External"/><Relationship Id="rId495" Type="http://schemas.openxmlformats.org/officeDocument/2006/relationships/hyperlink" Target="http://172.16.9.106:9001/svn/BID_SXMob_iBOSSv1.8.01/" TargetMode="External"/><Relationship Id="rId716" Type="http://schemas.openxmlformats.org/officeDocument/2006/relationships/hyperlink" Target="http://172.16.9.106:9001/svn/basd/ra/ywjh/&#36164;&#37329;&#31293;&#26680;/&#28304;&#30721;/&#21513;&#26519;&#31227;&#21160;/" TargetMode="External"/><Relationship Id="rId758" Type="http://schemas.openxmlformats.org/officeDocument/2006/relationships/hyperlink" Target="http://172.16.9.106:9001/svn/basd/cmdb/cmdb_source/cmdb_1.0.7/" TargetMode="External"/><Relationship Id="rId10" Type="http://schemas.openxmlformats.org/officeDocument/2006/relationships/hyperlink" Target="http://172.16.9.106:9001/svn/IOM_RD/09&#36136;&#37327;&#31649;&#29702;/95&#22522;&#32447;&#20195;&#30721;/9501&#38598;&#25104;&#23450;&#21333;" TargetMode="External"/><Relationship Id="rId52" Type="http://schemas.openxmlformats.org/officeDocument/2006/relationships/hyperlink" Target="http://172.16.9.106:9001/svn/RTID/branch/anhui" TargetMode="External"/><Relationship Id="rId94" Type="http://schemas.openxmlformats.org/officeDocument/2006/relationships/hyperlink" Target="http://172.16.9.106:9001/svn/RTID/tag/guangzhou" TargetMode="External"/><Relationship Id="rId148" Type="http://schemas.openxmlformats.org/officeDocument/2006/relationships/hyperlink" Target="http://172.16.9.106:9001/svn/RTID/&#28304;&#20195;&#30721;/isas1.5" TargetMode="External"/><Relationship Id="rId355" Type="http://schemas.openxmlformats.org/officeDocument/2006/relationships/hyperlink" Target="http://172.16.9.156:9001/svn/peb_pd/&#21463;&#25511;&#21306;/&#23458;&#25143;&#31471;&#24179;&#21488;" TargetMode="External"/><Relationship Id="rId397" Type="http://schemas.openxmlformats.org/officeDocument/2006/relationships/hyperlink" Target="http://172.16.9.156:9001/svn/peb_pd/&#21457;&#24067;&#21306;/&#28192;&#36947;&#31649;&#29702;" TargetMode="External"/><Relationship Id="rId520" Type="http://schemas.openxmlformats.org/officeDocument/2006/relationships/hyperlink" Target="http://172.16.9.106:9001/svn/DSS_TJTelecom_iODS%20v1.0" TargetMode="External"/><Relationship Id="rId562" Type="http://schemas.openxmlformats.org/officeDocument/2006/relationships/hyperlink" Target="http://172.16.9.106:9001/svn/basd/mrt/aisd/&#21457;&#24067;&#21306;" TargetMode="External"/><Relationship Id="rId618" Type="http://schemas.openxmlformats.org/officeDocument/2006/relationships/hyperlink" Target="http://172.16.9.106:9001/svn/basd/dmc/dmcs2/&#21457;&#24067;&#21306;" TargetMode="External"/><Relationship Id="rId215" Type="http://schemas.openxmlformats.org/officeDocument/2006/relationships/hyperlink" Target="http://172.16.9.156:9001/svn/eshop/&#34394;&#25311;&#36816;&#33829;&#21830;/&#22825;&#38899;/&#28304;&#20195;&#30721;/maven" TargetMode="External"/><Relationship Id="rId257" Type="http://schemas.openxmlformats.org/officeDocument/2006/relationships/hyperlink" Target="http://172.16.9.106:9001/svn/billing_ocs/1%20&#24320;&#21457;&#21306;/OCS3.0" TargetMode="External"/><Relationship Id="rId422" Type="http://schemas.openxmlformats.org/officeDocument/2006/relationships/hyperlink" Target="http://172.16.9.156:9001/svn/peb_pd/&#21457;&#24067;&#21306;/&#28192;&#36947;&#32593;&#26684;&#26381;&#21153;&#24179;&#21488;" TargetMode="External"/><Relationship Id="rId464" Type="http://schemas.openxmlformats.org/officeDocument/2006/relationships/hyperlink" Target="http://172.16.9.106:9001/svn/DSS_WHMob_CMOP%20v1.0/" TargetMode="External"/><Relationship Id="rId299" Type="http://schemas.openxmlformats.org/officeDocument/2006/relationships/hyperlink" Target="http://172.16.9.106:9001/svn/BILLING_AHMob_BOSSNB2015/&#21457;&#24067;&#21306;" TargetMode="External"/><Relationship Id="rId727" Type="http://schemas.openxmlformats.org/officeDocument/2006/relationships/hyperlink" Target="http://172.16.9.106:9001/svn/basd/kms/kms_jt/" TargetMode="External"/><Relationship Id="rId63" Type="http://schemas.openxmlformats.org/officeDocument/2006/relationships/hyperlink" Target="http://172.16.9.106:9001/svn/RTID/branch/anhui" TargetMode="External"/><Relationship Id="rId159" Type="http://schemas.openxmlformats.org/officeDocument/2006/relationships/hyperlink" Target="http://172.16.9.156:9001/svn/MISO_ECHD/&#23433;&#24509;&#31227;&#21160;/&#33258;&#21161;&#32456;&#31471;/&#24320;&#21457;&#21306;/ah_self3.0" TargetMode="External"/><Relationship Id="rId366" Type="http://schemas.openxmlformats.org/officeDocument/2006/relationships/hyperlink" Target="http://172.16.9.156:9001/svn/peb_pd/&#24320;&#21457;&#21306;/&#28192;&#36947;&#32593;&#26684;&#26381;&#21153;&#24179;&#21488;" TargetMode="External"/><Relationship Id="rId573" Type="http://schemas.openxmlformats.org/officeDocument/2006/relationships/hyperlink" Target="http://172.16.9.106:9001/svn/basd/mrt/&#31227;&#21160;&#34892;&#19994;/&#21463;&#25511;&#21306;/mrt_3.1.0/NG5.7&#22235;&#24029;&#31227;&#21160;web&#20195;&#30721;" TargetMode="External"/><Relationship Id="rId780" Type="http://schemas.openxmlformats.org/officeDocument/2006/relationships/hyperlink" Target="http://172.16.9.106:9001/svn/basd/bsm/&#31227;&#21160;&#34892;&#19994;/&#21463;&#25511;&#21306;/provinceVersion/" TargetMode="External"/><Relationship Id="rId226" Type="http://schemas.openxmlformats.org/officeDocument/2006/relationships/hyperlink" Target="http://172.16.9.106:9001/svn/AC_BPM/branches/4.0_pre" TargetMode="External"/><Relationship Id="rId433" Type="http://schemas.openxmlformats.org/officeDocument/2006/relationships/hyperlink" Target="http://172.16.9.156:9001/svn/peb_pd/&#24320;&#21457;&#21306;/&#20195;&#29702;&#21830;&#37228;&#37329;" TargetMode="External"/><Relationship Id="rId640" Type="http://schemas.openxmlformats.org/officeDocument/2006/relationships/hyperlink" Target="http://172.16.9.106:9001/svn/basd/kms/&#31227;&#21160;&#34892;&#19994;/&#21463;&#25511;&#21306;/kms_gxyd" TargetMode="External"/><Relationship Id="rId738" Type="http://schemas.openxmlformats.org/officeDocument/2006/relationships/hyperlink" Target="http://172.16.9.106:9001/svn/basd/bam/" TargetMode="External"/><Relationship Id="rId74" Type="http://schemas.openxmlformats.org/officeDocument/2006/relationships/hyperlink" Target="http://172.16.9.106:9001/svn/RTID/branch/guangzhou" TargetMode="External"/><Relationship Id="rId377" Type="http://schemas.openxmlformats.org/officeDocument/2006/relationships/hyperlink" Target="http://172.16.9.156:9001/svn/peb_pd/&#21457;&#24067;&#21306;/&#37327;&#21270;&#34218;&#37228;" TargetMode="External"/><Relationship Id="rId500" Type="http://schemas.openxmlformats.org/officeDocument/2006/relationships/hyperlink" Target="http://172.16.9.106:9001/svn/BID_SXMob_iBOSSv1.8.01/" TargetMode="External"/><Relationship Id="rId584" Type="http://schemas.openxmlformats.org/officeDocument/2006/relationships/hyperlink" Target="http://172.16.9.106:9001/svn/basd/ra/&#31227;&#21160;&#34892;&#19994;/&#21463;&#25511;&#21306;/ras/Trunk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153"/>
  <sheetViews>
    <sheetView tabSelected="1" zoomScale="89" zoomScaleNormal="89" workbookViewId="0">
      <pane ySplit="1" topLeftCell="A2" activePane="bottomLeft" state="frozen"/>
      <selection activeCell="Y1" sqref="Y1"/>
      <selection pane="bottomLeft" activeCell="M25" sqref="M25"/>
    </sheetView>
  </sheetViews>
  <sheetFormatPr defaultRowHeight="13.5"/>
  <cols>
    <col min="1" max="1" width="15.625" customWidth="1"/>
    <col min="3" max="3" width="20.375" customWidth="1"/>
    <col min="5" max="5" width="21.25" customWidth="1"/>
    <col min="8" max="8" width="4.375" customWidth="1"/>
    <col min="9" max="9" width="10.625" customWidth="1"/>
    <col min="10" max="13" width="9" customWidth="1"/>
    <col min="14" max="14" width="11.5" customWidth="1"/>
    <col min="15" max="15" width="11.375" customWidth="1"/>
    <col min="16" max="16" width="17.875" customWidth="1"/>
    <col min="18" max="18" width="15.875" customWidth="1"/>
    <col min="20" max="20" width="9" style="227"/>
    <col min="21" max="21" width="9.625" style="227" customWidth="1"/>
    <col min="22" max="22" width="13.5" style="227" customWidth="1"/>
    <col min="23" max="25" width="13.5" customWidth="1"/>
    <col min="26" max="26" width="4.75" customWidth="1"/>
    <col min="33" max="33" width="13.375" customWidth="1"/>
    <col min="34" max="34" width="5.75" customWidth="1"/>
    <col min="35" max="35" width="12.125" customWidth="1"/>
    <col min="36" max="37" width="13.375" bestFit="1" customWidth="1"/>
    <col min="38" max="39" width="11.625" customWidth="1"/>
    <col min="40" max="40" width="14" style="227" customWidth="1"/>
  </cols>
  <sheetData>
    <row r="1" spans="1:40" ht="15" customHeight="1">
      <c r="A1" s="127" t="s">
        <v>19</v>
      </c>
      <c r="B1" s="127" t="s">
        <v>20</v>
      </c>
      <c r="C1" s="128" t="s">
        <v>1371</v>
      </c>
      <c r="D1" s="127" t="s">
        <v>22</v>
      </c>
      <c r="E1" s="127" t="s">
        <v>23</v>
      </c>
      <c r="F1" s="127" t="s">
        <v>24</v>
      </c>
      <c r="G1" s="127" t="s">
        <v>25</v>
      </c>
      <c r="H1" s="129" t="s">
        <v>26</v>
      </c>
      <c r="I1" s="130" t="s">
        <v>27</v>
      </c>
      <c r="J1" s="131" t="s">
        <v>28</v>
      </c>
      <c r="K1" s="131" t="s">
        <v>29</v>
      </c>
      <c r="L1" s="132" t="s">
        <v>30</v>
      </c>
      <c r="M1" s="132" t="s">
        <v>31</v>
      </c>
      <c r="N1" s="131" t="s">
        <v>32</v>
      </c>
      <c r="O1" s="131" t="s">
        <v>33</v>
      </c>
      <c r="P1" s="131" t="s">
        <v>34</v>
      </c>
      <c r="Q1" s="6" t="s">
        <v>35</v>
      </c>
      <c r="R1" s="6" t="s">
        <v>1268</v>
      </c>
      <c r="S1" s="29" t="s">
        <v>470</v>
      </c>
      <c r="T1" s="177" t="s">
        <v>467</v>
      </c>
      <c r="U1" s="177" t="s">
        <v>468</v>
      </c>
      <c r="V1" s="177" t="s">
        <v>469</v>
      </c>
      <c r="W1" s="29" t="s">
        <v>482</v>
      </c>
      <c r="X1" s="66" t="s">
        <v>1198</v>
      </c>
      <c r="Y1" s="66" t="s">
        <v>1389</v>
      </c>
      <c r="Z1" s="37"/>
      <c r="AA1" s="61" t="s">
        <v>455</v>
      </c>
      <c r="AB1" s="61" t="s">
        <v>456</v>
      </c>
      <c r="AC1" s="76" t="s">
        <v>457</v>
      </c>
      <c r="AD1" s="76" t="s">
        <v>458</v>
      </c>
      <c r="AE1" s="76" t="s">
        <v>459</v>
      </c>
      <c r="AG1" s="13"/>
      <c r="AH1" s="13"/>
      <c r="AI1" s="84" t="s">
        <v>490</v>
      </c>
      <c r="AJ1" s="84" t="s">
        <v>491</v>
      </c>
      <c r="AK1" s="84" t="s">
        <v>492</v>
      </c>
      <c r="AL1" s="84" t="s">
        <v>493</v>
      </c>
      <c r="AM1" s="84" t="s">
        <v>507</v>
      </c>
      <c r="AN1" s="86" t="s">
        <v>132</v>
      </c>
    </row>
    <row r="2" spans="1:40" ht="15" customHeight="1">
      <c r="A2" s="48" t="s">
        <v>101</v>
      </c>
      <c r="B2" s="48" t="s">
        <v>102</v>
      </c>
      <c r="C2" s="48" t="s">
        <v>103</v>
      </c>
      <c r="D2" s="48" t="s">
        <v>3</v>
      </c>
      <c r="E2" s="48" t="s">
        <v>16</v>
      </c>
      <c r="F2" s="48" t="s">
        <v>16</v>
      </c>
      <c r="G2" s="48" t="s">
        <v>16</v>
      </c>
      <c r="H2" s="48" t="s">
        <v>16</v>
      </c>
      <c r="I2" s="48"/>
      <c r="J2" s="48"/>
      <c r="K2" s="48"/>
      <c r="L2" s="48"/>
      <c r="M2" s="48"/>
      <c r="N2" s="13"/>
      <c r="O2" s="13"/>
      <c r="P2" s="13"/>
      <c r="Q2" s="13"/>
      <c r="R2" s="13"/>
      <c r="S2" s="48" t="s">
        <v>472</v>
      </c>
      <c r="T2" s="207">
        <v>0</v>
      </c>
      <c r="U2" s="168">
        <v>0</v>
      </c>
      <c r="V2" s="208">
        <v>0</v>
      </c>
      <c r="W2" s="48" t="str">
        <f>IFERROR(IF(G2="CRM_CUI",G2,(IF(G2="CRM_CMI",G2,IF(G2="CEOMO_ITD",G2,MID(G2,1,FIND("_",G2)-1))))),G2)</f>
        <v/>
      </c>
      <c r="X2" s="13" t="str">
        <f>MID(A2,5,LEN(A2)-4)</f>
        <v>联通总部</v>
      </c>
      <c r="Y2" s="37" t="str">
        <f>IF(N2=O2,IF(N2="","0","1"),IF(N2=P2,IF(N2="","0","1"),IF(O2=P2,IF(O2="","0","1"),IF(N2="","0","0"))))</f>
        <v>0</v>
      </c>
      <c r="Z2" s="37"/>
      <c r="AA2" s="117" t="s">
        <v>413</v>
      </c>
      <c r="AB2" s="51" t="s">
        <v>143</v>
      </c>
      <c r="AC2" s="76">
        <f t="shared" ref="AC2:AC65" si="0">SUMIFS(AN:AN,AG:AG,AB2&amp;"*")</f>
        <v>0</v>
      </c>
      <c r="AD2" s="76">
        <f t="shared" ref="AD2:AD65" si="1">COUNTIFS(AG:AG,AB2&amp;"*",AN:AN,"&lt;&gt;-")</f>
        <v>1</v>
      </c>
      <c r="AE2" s="67">
        <f>IF(AD2=0,0,AC2/AD2)</f>
        <v>0</v>
      </c>
      <c r="AG2" s="48" t="s">
        <v>263</v>
      </c>
      <c r="AH2" s="48" t="s">
        <v>265</v>
      </c>
      <c r="AI2" s="13">
        <f>SUMIFS(T:T,X:X,AG2&amp;"*",W:W,AH2,Y:Y,"0",S:S,"Y")</f>
        <v>0</v>
      </c>
      <c r="AJ2" s="13">
        <f>SUMIFS(U:U,X:X,AG2&amp;"*",W:W,AH2,Y:Y,"0",S:S,"Y")</f>
        <v>0</v>
      </c>
      <c r="AK2" s="13">
        <f>SUMIFS(V:V,X:X,AG2&amp;"*",W:W,AH2,Y:Y,"0",S:S,"Y")</f>
        <v>0</v>
      </c>
      <c r="AL2" s="13">
        <v>0</v>
      </c>
      <c r="AM2" s="13">
        <v>0</v>
      </c>
      <c r="AN2" s="38" t="str">
        <f>IF(AL2=0,"-",IF(AK2=0,0,IF(AK2&lt;AM2,0,IF(AJ2/AL2&lt;0.5,0,IF(AI2/AL2&lt;0.5,0,5)))))</f>
        <v>-</v>
      </c>
    </row>
    <row r="3" spans="1:40" ht="15" customHeight="1">
      <c r="A3" s="48" t="s">
        <v>101</v>
      </c>
      <c r="B3" s="48" t="s">
        <v>102</v>
      </c>
      <c r="C3" s="48" t="s">
        <v>112</v>
      </c>
      <c r="D3" s="48" t="s">
        <v>113</v>
      </c>
      <c r="E3" s="48" t="s">
        <v>16</v>
      </c>
      <c r="F3" s="48" t="s">
        <v>16</v>
      </c>
      <c r="G3" s="48" t="s">
        <v>16</v>
      </c>
      <c r="H3" s="48" t="s">
        <v>16</v>
      </c>
      <c r="I3" s="48"/>
      <c r="J3" s="48"/>
      <c r="K3" s="48"/>
      <c r="L3" s="48"/>
      <c r="M3" s="48"/>
      <c r="N3" s="13"/>
      <c r="O3" s="13"/>
      <c r="P3" s="13"/>
      <c r="Q3" s="13"/>
      <c r="R3" s="13" t="s">
        <v>82</v>
      </c>
      <c r="S3" s="13" t="s">
        <v>471</v>
      </c>
      <c r="T3" s="207">
        <v>0</v>
      </c>
      <c r="U3" s="168">
        <v>0</v>
      </c>
      <c r="V3" s="208">
        <v>0</v>
      </c>
      <c r="W3" s="48" t="str">
        <f>IFERROR(IF(G3="CRM_CUI",G3,(IF(G3="CRM_CMI",G3,IF(G3="CEOMO_ITD",G3,MID(G3,1,FIND("_",G3)-1))))),G3)</f>
        <v/>
      </c>
      <c r="X3" s="13" t="str">
        <f>MID(A3,5,LEN(A3)-4)</f>
        <v>联通总部</v>
      </c>
      <c r="Y3" s="37" t="str">
        <f>IF(N3=O3,IF(N3="","0","1"),IF(N3=P3,IF(N3="","0","1"),IF(O3=P3,IF(O3="","0","1"),IF(N3="","0","0"))))</f>
        <v>0</v>
      </c>
      <c r="Z3" s="37"/>
      <c r="AA3" s="118" t="s">
        <v>413</v>
      </c>
      <c r="AB3" s="51" t="s">
        <v>37</v>
      </c>
      <c r="AC3" s="76">
        <f t="shared" si="0"/>
        <v>5</v>
      </c>
      <c r="AD3" s="76">
        <f t="shared" si="1"/>
        <v>2</v>
      </c>
      <c r="AE3" s="67">
        <f t="shared" ref="AE3:AE66" si="2">IF(AD3=0,0,AC3/AD3)</f>
        <v>2.5</v>
      </c>
      <c r="AG3" s="48" t="s">
        <v>134</v>
      </c>
      <c r="AH3" s="48" t="s">
        <v>265</v>
      </c>
      <c r="AI3" s="13">
        <f t="shared" ref="AI3:AI66" si="3">SUMIFS(T:T,X:X,AG3&amp;"*",W:W,AH3,Y:Y,"0",S:S,"Y")</f>
        <v>13</v>
      </c>
      <c r="AJ3" s="13">
        <f t="shared" ref="AJ3:AJ66" si="4">SUMIFS(U:U,X:X,AG3&amp;"*",W:W,AH3,Y:Y,"0",S:S,"Y")</f>
        <v>0</v>
      </c>
      <c r="AK3" s="13">
        <f t="shared" ref="AK3:AK66" si="5">SUMIFS(V:V,X:X,AG3&amp;"*",W:W,AH3,Y:Y,"0",S:S,"Y")</f>
        <v>0</v>
      </c>
      <c r="AL3" s="13">
        <v>2</v>
      </c>
      <c r="AM3" s="13">
        <v>1</v>
      </c>
      <c r="AN3" s="38">
        <f t="shared" ref="AN3:AN66" si="6">IF(AL3=0,"-",IF(AK3=0,0,IF(AK3&lt;AM3,0,IF(AJ3/AL3&lt;0.5,0,IF(AI3/AL3&lt;0.5,0,5)))))</f>
        <v>0</v>
      </c>
    </row>
    <row r="4" spans="1:40" ht="15" customHeight="1">
      <c r="A4" s="48" t="s">
        <v>155</v>
      </c>
      <c r="B4" s="48" t="s">
        <v>156</v>
      </c>
      <c r="C4" s="48" t="s">
        <v>63</v>
      </c>
      <c r="D4" s="48" t="s">
        <v>157</v>
      </c>
      <c r="E4" s="48" t="s">
        <v>1211</v>
      </c>
      <c r="F4" s="48" t="s">
        <v>1212</v>
      </c>
      <c r="G4" s="48" t="s">
        <v>449</v>
      </c>
      <c r="H4" s="48" t="s">
        <v>137</v>
      </c>
      <c r="I4" s="48" t="s">
        <v>48</v>
      </c>
      <c r="J4" s="13" t="s">
        <v>86</v>
      </c>
      <c r="K4" s="48" t="s">
        <v>120</v>
      </c>
      <c r="L4" s="48" t="s">
        <v>1272</v>
      </c>
      <c r="M4" s="48" t="s">
        <v>140</v>
      </c>
      <c r="N4" s="166" t="s">
        <v>1213</v>
      </c>
      <c r="O4" s="13"/>
      <c r="P4" s="13"/>
      <c r="Q4" s="13" t="s">
        <v>666</v>
      </c>
      <c r="R4" s="13" t="s">
        <v>1734</v>
      </c>
      <c r="S4" s="48" t="s">
        <v>471</v>
      </c>
      <c r="T4" s="207">
        <v>17</v>
      </c>
      <c r="U4" s="168">
        <v>0</v>
      </c>
      <c r="V4" s="208">
        <v>0</v>
      </c>
      <c r="W4" s="48" t="str">
        <f>IFERROR(IF(G4="CRM_CUI",G4,(IF(G4="CRM_CMI",G4,IF(G4="CEOMO_ITD",G4,MID(G4,1,FIND("_",G4)-1))))),G4)</f>
        <v>AC</v>
      </c>
      <c r="X4" s="13" t="str">
        <f>MID(A4,5,LEN(A4)-4)</f>
        <v>安徽移动</v>
      </c>
      <c r="Y4" s="37" t="str">
        <f>IF(N4=O4,IF(N4="","0","1"),IF(N4=P4,IF(N4="","0","1"),IF(O4=P4,IF(O4="","0","1"),IF(N4="","0","0"))))</f>
        <v>0</v>
      </c>
      <c r="Z4" s="37"/>
      <c r="AA4" s="118" t="s">
        <v>413</v>
      </c>
      <c r="AB4" s="51" t="s">
        <v>156</v>
      </c>
      <c r="AC4" s="76">
        <f t="shared" si="0"/>
        <v>0</v>
      </c>
      <c r="AD4" s="76">
        <f t="shared" si="1"/>
        <v>3</v>
      </c>
      <c r="AE4" s="67">
        <f t="shared" si="2"/>
        <v>0</v>
      </c>
      <c r="AG4" s="48" t="s">
        <v>134</v>
      </c>
      <c r="AH4" s="48" t="s">
        <v>4</v>
      </c>
      <c r="AI4" s="13">
        <f t="shared" si="3"/>
        <v>0</v>
      </c>
      <c r="AJ4" s="13">
        <f t="shared" si="4"/>
        <v>0</v>
      </c>
      <c r="AK4" s="13">
        <f t="shared" si="5"/>
        <v>0</v>
      </c>
      <c r="AL4" s="13">
        <v>0</v>
      </c>
      <c r="AM4" s="13">
        <v>0</v>
      </c>
      <c r="AN4" s="38" t="str">
        <f t="shared" si="6"/>
        <v>-</v>
      </c>
    </row>
    <row r="5" spans="1:40" ht="15" customHeight="1">
      <c r="A5" s="48" t="s">
        <v>174</v>
      </c>
      <c r="B5" s="48" t="s">
        <v>175</v>
      </c>
      <c r="C5" s="48" t="s">
        <v>63</v>
      </c>
      <c r="D5" s="48" t="s">
        <v>64</v>
      </c>
      <c r="E5" s="48" t="s">
        <v>1211</v>
      </c>
      <c r="F5" s="48" t="s">
        <v>1212</v>
      </c>
      <c r="G5" s="48" t="s">
        <v>449</v>
      </c>
      <c r="H5" s="48" t="s">
        <v>137</v>
      </c>
      <c r="I5" s="48" t="s">
        <v>48</v>
      </c>
      <c r="J5" s="13" t="s">
        <v>86</v>
      </c>
      <c r="K5" s="48" t="s">
        <v>120</v>
      </c>
      <c r="L5" s="48" t="s">
        <v>1272</v>
      </c>
      <c r="M5" s="48" t="s">
        <v>140</v>
      </c>
      <c r="N5" s="166" t="s">
        <v>1213</v>
      </c>
      <c r="O5" s="13"/>
      <c r="P5" s="13"/>
      <c r="Q5" s="13" t="s">
        <v>666</v>
      </c>
      <c r="R5" s="13" t="s">
        <v>1734</v>
      </c>
      <c r="S5" s="48" t="s">
        <v>471</v>
      </c>
      <c r="T5" s="207">
        <v>17</v>
      </c>
      <c r="U5" s="168">
        <v>0</v>
      </c>
      <c r="V5" s="208">
        <v>0</v>
      </c>
      <c r="W5" s="48" t="str">
        <f>IFERROR(IF(G5="CRM_CUI",G5,(IF(G5="CRM_CMI",G5,IF(G5="CEOMO_ITD",G5,MID(G5,1,FIND("_",G5)-1))))),G5)</f>
        <v>AC</v>
      </c>
      <c r="X5" s="13" t="str">
        <f>MID(A5,5,LEN(A5)-4)</f>
        <v>北京电信</v>
      </c>
      <c r="Y5" s="37" t="str">
        <f>IF(N5=O5,IF(N5="","0","1"),IF(N5=P5,IF(N5="","0","1"),IF(O5=P5,IF(O5="","0","1"),IF(N5="","0","0"))))</f>
        <v>0</v>
      </c>
      <c r="Z5" s="37"/>
      <c r="AA5" s="118" t="s">
        <v>413</v>
      </c>
      <c r="AB5" s="51" t="s">
        <v>410</v>
      </c>
      <c r="AC5" s="76">
        <f t="shared" si="0"/>
        <v>0</v>
      </c>
      <c r="AD5" s="76">
        <f t="shared" si="1"/>
        <v>0</v>
      </c>
      <c r="AE5" s="67">
        <f t="shared" si="2"/>
        <v>0</v>
      </c>
      <c r="AG5" s="48" t="s">
        <v>134</v>
      </c>
      <c r="AH5" s="48" t="s">
        <v>449</v>
      </c>
      <c r="AI5" s="13">
        <f t="shared" si="3"/>
        <v>0</v>
      </c>
      <c r="AJ5" s="13">
        <f t="shared" si="4"/>
        <v>0</v>
      </c>
      <c r="AK5" s="13">
        <f t="shared" si="5"/>
        <v>0</v>
      </c>
      <c r="AL5" s="13">
        <v>0</v>
      </c>
      <c r="AM5" s="13">
        <v>0</v>
      </c>
      <c r="AN5" s="38" t="str">
        <f t="shared" si="6"/>
        <v>-</v>
      </c>
    </row>
    <row r="6" spans="1:40" ht="15" customHeight="1">
      <c r="A6" s="48" t="s">
        <v>296</v>
      </c>
      <c r="B6" s="48" t="s">
        <v>297</v>
      </c>
      <c r="C6" s="48" t="s">
        <v>63</v>
      </c>
      <c r="D6" s="48" t="s">
        <v>64</v>
      </c>
      <c r="E6" s="48" t="s">
        <v>1211</v>
      </c>
      <c r="F6" s="48" t="s">
        <v>1212</v>
      </c>
      <c r="G6" s="48" t="s">
        <v>449</v>
      </c>
      <c r="H6" s="48" t="s">
        <v>137</v>
      </c>
      <c r="I6" s="48" t="s">
        <v>48</v>
      </c>
      <c r="J6" s="13" t="s">
        <v>86</v>
      </c>
      <c r="K6" s="48" t="s">
        <v>120</v>
      </c>
      <c r="L6" s="48" t="s">
        <v>1272</v>
      </c>
      <c r="M6" s="48" t="s">
        <v>140</v>
      </c>
      <c r="N6" s="166" t="s">
        <v>1213</v>
      </c>
      <c r="O6" s="13"/>
      <c r="P6" s="13"/>
      <c r="Q6" s="13" t="s">
        <v>666</v>
      </c>
      <c r="R6" s="13" t="s">
        <v>1734</v>
      </c>
      <c r="S6" s="48" t="s">
        <v>471</v>
      </c>
      <c r="T6" s="168">
        <v>17</v>
      </c>
      <c r="U6" s="168">
        <v>0</v>
      </c>
      <c r="V6" s="168">
        <v>0</v>
      </c>
      <c r="W6" s="48" t="str">
        <f>IFERROR(IF(G6="CRM_CUI",G6,(IF(G6="CRM_CMI",G6,IF(G6="CEOMO_ITD",G6,MID(G6,1,FIND("_",G6)-1))))),G6)</f>
        <v>AC</v>
      </c>
      <c r="X6" s="13" t="str">
        <f>MID(A6,5,LEN(A6)-4)</f>
        <v>广东广电</v>
      </c>
      <c r="Y6" s="37" t="str">
        <f>IF(N6=O6,IF(N6="","0","1"),IF(N6=P6,IF(N6="","0","1"),IF(O6=P6,IF(O6="","0","1"),IF(N6="","0","0"))))</f>
        <v>0</v>
      </c>
      <c r="Z6" s="37"/>
      <c r="AA6" s="118" t="s">
        <v>413</v>
      </c>
      <c r="AB6" s="53" t="s">
        <v>414</v>
      </c>
      <c r="AC6" s="76">
        <f t="shared" si="0"/>
        <v>0</v>
      </c>
      <c r="AD6" s="76">
        <f t="shared" si="1"/>
        <v>1</v>
      </c>
      <c r="AE6" s="67">
        <f t="shared" si="2"/>
        <v>0</v>
      </c>
      <c r="AG6" s="48" t="s">
        <v>134</v>
      </c>
      <c r="AH6" s="48" t="s">
        <v>0</v>
      </c>
      <c r="AI6" s="13">
        <f t="shared" si="3"/>
        <v>0</v>
      </c>
      <c r="AJ6" s="13">
        <f t="shared" si="4"/>
        <v>0</v>
      </c>
      <c r="AK6" s="13">
        <f t="shared" si="5"/>
        <v>0</v>
      </c>
      <c r="AL6" s="13">
        <v>0</v>
      </c>
      <c r="AM6" s="13">
        <v>0</v>
      </c>
      <c r="AN6" s="38" t="str">
        <f t="shared" si="6"/>
        <v>-</v>
      </c>
    </row>
    <row r="7" spans="1:40" ht="15" customHeight="1">
      <c r="A7" s="48" t="s">
        <v>215</v>
      </c>
      <c r="B7" s="48" t="s">
        <v>214</v>
      </c>
      <c r="C7" s="48" t="s">
        <v>63</v>
      </c>
      <c r="D7" s="48" t="s">
        <v>157</v>
      </c>
      <c r="E7" s="48" t="s">
        <v>1211</v>
      </c>
      <c r="F7" s="48" t="s">
        <v>1212</v>
      </c>
      <c r="G7" s="48" t="s">
        <v>449</v>
      </c>
      <c r="H7" s="48" t="s">
        <v>137</v>
      </c>
      <c r="I7" s="48" t="s">
        <v>48</v>
      </c>
      <c r="J7" s="13" t="s">
        <v>86</v>
      </c>
      <c r="K7" s="48" t="s">
        <v>120</v>
      </c>
      <c r="L7" s="48" t="s">
        <v>1272</v>
      </c>
      <c r="M7" s="48" t="s">
        <v>140</v>
      </c>
      <c r="N7" s="166" t="s">
        <v>1213</v>
      </c>
      <c r="O7" s="13"/>
      <c r="P7" s="13"/>
      <c r="Q7" s="13" t="s">
        <v>666</v>
      </c>
      <c r="R7" s="13" t="s">
        <v>1734</v>
      </c>
      <c r="S7" s="48" t="s">
        <v>471</v>
      </c>
      <c r="T7" s="168">
        <v>17</v>
      </c>
      <c r="U7" s="168">
        <v>0</v>
      </c>
      <c r="V7" s="168">
        <v>0</v>
      </c>
      <c r="W7" s="48" t="str">
        <f>IFERROR(IF(G7="CRM_CUI",G7,(IF(G7="CRM_CMI",G7,IF(G7="CEOMO_ITD",G7,MID(G7,1,FIND("_",G7)-1))))),G7)</f>
        <v>AC</v>
      </c>
      <c r="X7" s="13" t="str">
        <f>MID(A7,5,LEN(A7)-4)</f>
        <v>湖北移动</v>
      </c>
      <c r="Y7" s="37" t="str">
        <f>IF(N7=O7,IF(N7="","0","1"),IF(N7=P7,IF(N7="","0","1"),IF(O7=P7,IF(O7="","0","1"),IF(N7="","0","0"))))</f>
        <v>0</v>
      </c>
      <c r="Z7" s="37"/>
      <c r="AA7" s="118" t="s">
        <v>413</v>
      </c>
      <c r="AB7" s="51" t="s">
        <v>415</v>
      </c>
      <c r="AC7" s="76">
        <f t="shared" si="0"/>
        <v>0</v>
      </c>
      <c r="AD7" s="76">
        <f t="shared" si="1"/>
        <v>0</v>
      </c>
      <c r="AE7" s="67">
        <f t="shared" si="2"/>
        <v>0</v>
      </c>
      <c r="AG7" s="48" t="s">
        <v>134</v>
      </c>
      <c r="AH7" s="48" t="s">
        <v>2</v>
      </c>
      <c r="AI7" s="13">
        <f t="shared" si="3"/>
        <v>0</v>
      </c>
      <c r="AJ7" s="13">
        <f t="shared" si="4"/>
        <v>0</v>
      </c>
      <c r="AK7" s="13">
        <f t="shared" si="5"/>
        <v>0</v>
      </c>
      <c r="AL7" s="13">
        <v>1</v>
      </c>
      <c r="AM7" s="13">
        <v>1</v>
      </c>
      <c r="AN7" s="38">
        <f t="shared" si="6"/>
        <v>0</v>
      </c>
    </row>
    <row r="8" spans="1:40" ht="15" customHeight="1">
      <c r="A8" s="48" t="s">
        <v>234</v>
      </c>
      <c r="B8" s="48" t="s">
        <v>235</v>
      </c>
      <c r="C8" s="48" t="s">
        <v>63</v>
      </c>
      <c r="D8" s="48" t="s">
        <v>64</v>
      </c>
      <c r="E8" s="48" t="s">
        <v>1211</v>
      </c>
      <c r="F8" s="48" t="s">
        <v>1212</v>
      </c>
      <c r="G8" s="48" t="s">
        <v>449</v>
      </c>
      <c r="H8" s="48" t="s">
        <v>137</v>
      </c>
      <c r="I8" s="48" t="s">
        <v>48</v>
      </c>
      <c r="J8" s="13" t="s">
        <v>86</v>
      </c>
      <c r="K8" s="48" t="s">
        <v>120</v>
      </c>
      <c r="L8" s="48" t="s">
        <v>1272</v>
      </c>
      <c r="M8" s="48" t="s">
        <v>140</v>
      </c>
      <c r="N8" s="166" t="s">
        <v>1213</v>
      </c>
      <c r="O8" s="13"/>
      <c r="P8" s="13"/>
      <c r="Q8" s="13" t="s">
        <v>666</v>
      </c>
      <c r="R8" s="13" t="s">
        <v>1734</v>
      </c>
      <c r="S8" s="48" t="s">
        <v>471</v>
      </c>
      <c r="T8" s="168">
        <v>17</v>
      </c>
      <c r="U8" s="168">
        <v>0</v>
      </c>
      <c r="V8" s="168">
        <v>0</v>
      </c>
      <c r="W8" s="48" t="str">
        <f>IFERROR(IF(G8="CRM_CUI",G8,(IF(G8="CRM_CMI",G8,IF(G8="CEOMO_ITD",G8,MID(G8,1,FIND("_",G8)-1))))),G8)</f>
        <v>AC</v>
      </c>
      <c r="X8" s="13" t="str">
        <f>MID(A8,5,LEN(A8)-4)</f>
        <v>山西电信</v>
      </c>
      <c r="Y8" s="37" t="str">
        <f>IF(N8=O8,IF(N8="","0","1"),IF(N8=P8,IF(N8="","0","1"),IF(O8=P8,IF(O8="","0","1"),IF(N8="","0","0"))))</f>
        <v>0</v>
      </c>
      <c r="Z8" s="37"/>
      <c r="AA8" s="118" t="s">
        <v>413</v>
      </c>
      <c r="AB8" s="51" t="s">
        <v>297</v>
      </c>
      <c r="AC8" s="76">
        <f t="shared" si="0"/>
        <v>0</v>
      </c>
      <c r="AD8" s="76">
        <f t="shared" si="1"/>
        <v>1</v>
      </c>
      <c r="AE8" s="67">
        <f t="shared" si="2"/>
        <v>0</v>
      </c>
      <c r="AG8" s="48" t="s">
        <v>134</v>
      </c>
      <c r="AH8" s="48" t="s">
        <v>494</v>
      </c>
      <c r="AI8" s="13">
        <f t="shared" si="3"/>
        <v>0</v>
      </c>
      <c r="AJ8" s="13">
        <f t="shared" si="4"/>
        <v>0</v>
      </c>
      <c r="AK8" s="13">
        <f t="shared" si="5"/>
        <v>0</v>
      </c>
      <c r="AL8" s="13">
        <v>0</v>
      </c>
      <c r="AM8" s="13">
        <v>0</v>
      </c>
      <c r="AN8" s="38" t="str">
        <f t="shared" si="6"/>
        <v>-</v>
      </c>
    </row>
    <row r="9" spans="1:40" ht="15" customHeight="1">
      <c r="A9" s="48" t="s">
        <v>325</v>
      </c>
      <c r="B9" s="48" t="s">
        <v>326</v>
      </c>
      <c r="C9" s="48" t="s">
        <v>63</v>
      </c>
      <c r="D9" s="48" t="s">
        <v>64</v>
      </c>
      <c r="E9" s="48" t="s">
        <v>1211</v>
      </c>
      <c r="F9" s="48" t="s">
        <v>1212</v>
      </c>
      <c r="G9" s="48" t="s">
        <v>449</v>
      </c>
      <c r="H9" s="48" t="s">
        <v>137</v>
      </c>
      <c r="I9" s="48" t="s">
        <v>48</v>
      </c>
      <c r="J9" s="13" t="s">
        <v>86</v>
      </c>
      <c r="K9" s="48" t="s">
        <v>120</v>
      </c>
      <c r="L9" s="48" t="s">
        <v>1272</v>
      </c>
      <c r="M9" s="48" t="s">
        <v>140</v>
      </c>
      <c r="N9" s="166" t="s">
        <v>1213</v>
      </c>
      <c r="O9" s="13"/>
      <c r="P9" s="13"/>
      <c r="Q9" s="13" t="s">
        <v>666</v>
      </c>
      <c r="R9" s="13" t="s">
        <v>1734</v>
      </c>
      <c r="S9" s="48" t="s">
        <v>471</v>
      </c>
      <c r="T9" s="168">
        <v>17</v>
      </c>
      <c r="U9" s="168">
        <v>0</v>
      </c>
      <c r="V9" s="168">
        <v>0</v>
      </c>
      <c r="W9" s="48" t="str">
        <f>IFERROR(IF(G9="CRM_CUI",G9,(IF(G9="CRM_CMI",G9,IF(G9="CEOMO_ITD",G9,MID(G9,1,FIND("_",G9)-1))))),G9)</f>
        <v>AC</v>
      </c>
      <c r="X9" s="13" t="str">
        <f>MID(A9,5,LEN(A9)-4)</f>
        <v>山西广电</v>
      </c>
      <c r="Y9" s="37" t="str">
        <f>IF(N9=O9,IF(N9="","0","1"),IF(N9=P9,IF(N9="","0","1"),IF(O9=P9,IF(O9="","0","1"),IF(N9="","0","0"))))</f>
        <v>0</v>
      </c>
      <c r="Z9" s="37"/>
      <c r="AA9" s="118" t="s">
        <v>413</v>
      </c>
      <c r="AB9" s="51" t="s">
        <v>416</v>
      </c>
      <c r="AC9" s="76">
        <f t="shared" si="0"/>
        <v>0</v>
      </c>
      <c r="AD9" s="76">
        <f t="shared" si="1"/>
        <v>0</v>
      </c>
      <c r="AE9" s="67">
        <f t="shared" si="2"/>
        <v>0</v>
      </c>
      <c r="AG9" s="48" t="s">
        <v>143</v>
      </c>
      <c r="AH9" s="48" t="s">
        <v>5</v>
      </c>
      <c r="AI9" s="13">
        <f t="shared" si="3"/>
        <v>0</v>
      </c>
      <c r="AJ9" s="13">
        <f t="shared" si="4"/>
        <v>0</v>
      </c>
      <c r="AK9" s="13">
        <f t="shared" si="5"/>
        <v>0</v>
      </c>
      <c r="AL9" s="13">
        <v>0</v>
      </c>
      <c r="AM9" s="13">
        <v>0</v>
      </c>
      <c r="AN9" s="38" t="str">
        <f t="shared" si="6"/>
        <v>-</v>
      </c>
    </row>
    <row r="10" spans="1:40" ht="15" customHeight="1">
      <c r="A10" s="48" t="s">
        <v>236</v>
      </c>
      <c r="B10" s="48" t="s">
        <v>14</v>
      </c>
      <c r="C10" s="48" t="s">
        <v>63</v>
      </c>
      <c r="D10" s="48" t="s">
        <v>157</v>
      </c>
      <c r="E10" s="48" t="s">
        <v>1211</v>
      </c>
      <c r="F10" s="48" t="s">
        <v>1212</v>
      </c>
      <c r="G10" s="48" t="s">
        <v>449</v>
      </c>
      <c r="H10" s="48" t="s">
        <v>137</v>
      </c>
      <c r="I10" s="48" t="s">
        <v>48</v>
      </c>
      <c r="J10" s="13" t="s">
        <v>86</v>
      </c>
      <c r="K10" s="48" t="s">
        <v>120</v>
      </c>
      <c r="L10" s="48" t="s">
        <v>1272</v>
      </c>
      <c r="M10" s="48" t="s">
        <v>140</v>
      </c>
      <c r="N10" s="166" t="s">
        <v>1213</v>
      </c>
      <c r="O10" s="13"/>
      <c r="P10" s="13"/>
      <c r="Q10" s="13" t="s">
        <v>666</v>
      </c>
      <c r="R10" s="13" t="s">
        <v>1734</v>
      </c>
      <c r="S10" s="48" t="s">
        <v>471</v>
      </c>
      <c r="T10" s="168">
        <v>17</v>
      </c>
      <c r="U10" s="168">
        <v>0</v>
      </c>
      <c r="V10" s="168">
        <v>0</v>
      </c>
      <c r="W10" s="48" t="str">
        <f>IFERROR(IF(G10="CRM_CUI",G10,(IF(G10="CRM_CMI",G10,IF(G10="CEOMO_ITD",G10,MID(G10,1,FIND("_",G10)-1))))),G10)</f>
        <v>AC</v>
      </c>
      <c r="X10" s="13" t="str">
        <f>MID(A10,5,LEN(A10)-4)</f>
        <v>山西移动</v>
      </c>
      <c r="Y10" s="37" t="str">
        <f>IF(N10=O10,IF(N10="","0","1"),IF(N10=P10,IF(N10="","0","1"),IF(O10=P10,IF(O10="","0","1"),IF(N10="","0","0"))))</f>
        <v>0</v>
      </c>
      <c r="Z10" s="37"/>
      <c r="AA10" s="118" t="s">
        <v>413</v>
      </c>
      <c r="AB10" s="53" t="s">
        <v>417</v>
      </c>
      <c r="AC10" s="76">
        <f t="shared" si="0"/>
        <v>5</v>
      </c>
      <c r="AD10" s="76">
        <f t="shared" si="1"/>
        <v>7</v>
      </c>
      <c r="AE10" s="67">
        <f t="shared" si="2"/>
        <v>0.7142857142857143</v>
      </c>
      <c r="AG10" s="48" t="s">
        <v>143</v>
      </c>
      <c r="AH10" s="48" t="s">
        <v>4</v>
      </c>
      <c r="AI10" s="13">
        <f t="shared" si="3"/>
        <v>0</v>
      </c>
      <c r="AJ10" s="13">
        <f t="shared" si="4"/>
        <v>0</v>
      </c>
      <c r="AK10" s="13">
        <f t="shared" si="5"/>
        <v>0</v>
      </c>
      <c r="AL10" s="13">
        <v>0</v>
      </c>
      <c r="AM10" s="13">
        <v>0</v>
      </c>
      <c r="AN10" s="38" t="str">
        <f t="shared" si="6"/>
        <v>-</v>
      </c>
    </row>
    <row r="11" spans="1:40" ht="15" customHeight="1">
      <c r="A11" s="48" t="s">
        <v>239</v>
      </c>
      <c r="B11" s="48" t="s">
        <v>240</v>
      </c>
      <c r="C11" s="48" t="s">
        <v>63</v>
      </c>
      <c r="D11" s="48" t="s">
        <v>157</v>
      </c>
      <c r="E11" s="48" t="s">
        <v>1211</v>
      </c>
      <c r="F11" s="48" t="s">
        <v>1212</v>
      </c>
      <c r="G11" s="48" t="s">
        <v>449</v>
      </c>
      <c r="H11" s="48" t="s">
        <v>137</v>
      </c>
      <c r="I11" s="48" t="s">
        <v>48</v>
      </c>
      <c r="J11" s="13" t="s">
        <v>86</v>
      </c>
      <c r="K11" s="48" t="s">
        <v>120</v>
      </c>
      <c r="L11" s="48" t="s">
        <v>1272</v>
      </c>
      <c r="M11" s="48" t="s">
        <v>140</v>
      </c>
      <c r="N11" s="166" t="s">
        <v>1213</v>
      </c>
      <c r="O11" s="13"/>
      <c r="P11" s="13"/>
      <c r="Q11" s="13" t="s">
        <v>666</v>
      </c>
      <c r="R11" s="13" t="s">
        <v>1734</v>
      </c>
      <c r="S11" s="48" t="s">
        <v>471</v>
      </c>
      <c r="T11" s="168">
        <v>17</v>
      </c>
      <c r="U11" s="168">
        <v>0</v>
      </c>
      <c r="V11" s="168">
        <v>0</v>
      </c>
      <c r="W11" s="48" t="str">
        <f>IFERROR(IF(G11="CRM_CUI",G11,(IF(G11="CRM_CMI",G11,IF(G11="CEOMO_ITD",G11,MID(G11,1,FIND("_",G11)-1))))),G11)</f>
        <v>AC</v>
      </c>
      <c r="X11" s="13" t="str">
        <f>MID(A11,5,LEN(A11)-4)</f>
        <v>四川移动</v>
      </c>
      <c r="Y11" s="37" t="str">
        <f>IF(N11=O11,IF(N11="","0","1"),IF(N11=P11,IF(N11="","0","1"),IF(O11=P11,IF(O11="","0","1"),IF(N11="","0","0"))))</f>
        <v>0</v>
      </c>
      <c r="Z11" s="37"/>
      <c r="AA11" s="118" t="s">
        <v>413</v>
      </c>
      <c r="AB11" s="51" t="s">
        <v>12</v>
      </c>
      <c r="AC11" s="76">
        <f t="shared" si="0"/>
        <v>5</v>
      </c>
      <c r="AD11" s="76">
        <f t="shared" si="1"/>
        <v>6</v>
      </c>
      <c r="AE11" s="67">
        <f t="shared" si="2"/>
        <v>0.83333333333333337</v>
      </c>
      <c r="AG11" s="48" t="s">
        <v>143</v>
      </c>
      <c r="AH11" s="48" t="s">
        <v>494</v>
      </c>
      <c r="AI11" s="13">
        <f t="shared" si="3"/>
        <v>0</v>
      </c>
      <c r="AJ11" s="13">
        <f t="shared" si="4"/>
        <v>0</v>
      </c>
      <c r="AK11" s="13">
        <f t="shared" si="5"/>
        <v>0</v>
      </c>
      <c r="AL11" s="13">
        <v>0</v>
      </c>
      <c r="AM11" s="13">
        <v>0</v>
      </c>
      <c r="AN11" s="38" t="str">
        <f t="shared" si="6"/>
        <v>-</v>
      </c>
    </row>
    <row r="12" spans="1:40" ht="15" customHeight="1">
      <c r="A12" s="48" t="s">
        <v>243</v>
      </c>
      <c r="B12" s="48" t="s">
        <v>244</v>
      </c>
      <c r="C12" s="48" t="s">
        <v>245</v>
      </c>
      <c r="D12" s="48" t="s">
        <v>246</v>
      </c>
      <c r="E12" s="48" t="s">
        <v>1211</v>
      </c>
      <c r="F12" s="48" t="s">
        <v>1212</v>
      </c>
      <c r="G12" s="48" t="s">
        <v>449</v>
      </c>
      <c r="H12" s="48" t="s">
        <v>137</v>
      </c>
      <c r="I12" s="48" t="s">
        <v>48</v>
      </c>
      <c r="J12" s="13" t="s">
        <v>86</v>
      </c>
      <c r="K12" s="48" t="s">
        <v>120</v>
      </c>
      <c r="L12" s="48" t="s">
        <v>1272</v>
      </c>
      <c r="M12" s="48" t="s">
        <v>140</v>
      </c>
      <c r="N12" s="166" t="s">
        <v>1213</v>
      </c>
      <c r="O12" s="13"/>
      <c r="P12" s="13"/>
      <c r="Q12" s="13" t="s">
        <v>666</v>
      </c>
      <c r="R12" s="13" t="s">
        <v>1734</v>
      </c>
      <c r="S12" s="48" t="s">
        <v>471</v>
      </c>
      <c r="T12" s="168">
        <v>17</v>
      </c>
      <c r="U12" s="168">
        <v>0</v>
      </c>
      <c r="V12" s="168">
        <v>0</v>
      </c>
      <c r="W12" s="48" t="str">
        <f>IFERROR(IF(G12="CRM_CUI",G12,(IF(G12="CRM_CMI",G12,IF(G12="CEOMO_ITD",G12,MID(G12,1,FIND("_",G12)-1))))),G12)</f>
        <v>AC</v>
      </c>
      <c r="X12" s="13" t="str">
        <f>MID(A12,5,LEN(A12)-4)</f>
        <v>虚拟运营商爱施德</v>
      </c>
      <c r="Y12" s="37" t="str">
        <f>IF(N12=O12,IF(N12="","0","1"),IF(N12=P12,IF(N12="","0","1"),IF(O12=P12,IF(O12="","0","1"),IF(N12="","0","0"))))</f>
        <v>0</v>
      </c>
      <c r="Z12" s="37"/>
      <c r="AA12" s="118" t="s">
        <v>413</v>
      </c>
      <c r="AB12" s="51" t="s">
        <v>408</v>
      </c>
      <c r="AC12" s="76">
        <f t="shared" si="0"/>
        <v>0</v>
      </c>
      <c r="AD12" s="76">
        <f t="shared" si="1"/>
        <v>1</v>
      </c>
      <c r="AE12" s="67">
        <f t="shared" si="2"/>
        <v>0</v>
      </c>
      <c r="AG12" s="48" t="s">
        <v>143</v>
      </c>
      <c r="AH12" s="48" t="s">
        <v>265</v>
      </c>
      <c r="AI12" s="13">
        <f t="shared" si="3"/>
        <v>262</v>
      </c>
      <c r="AJ12" s="13">
        <f t="shared" si="4"/>
        <v>0</v>
      </c>
      <c r="AK12" s="13">
        <f t="shared" si="5"/>
        <v>0</v>
      </c>
      <c r="AL12" s="13">
        <v>1</v>
      </c>
      <c r="AM12" s="13">
        <v>0</v>
      </c>
      <c r="AN12" s="38">
        <f t="shared" si="6"/>
        <v>0</v>
      </c>
    </row>
    <row r="13" spans="1:40" ht="15" customHeight="1">
      <c r="A13" s="48" t="s">
        <v>247</v>
      </c>
      <c r="B13" s="48" t="s">
        <v>248</v>
      </c>
      <c r="C13" s="48" t="s">
        <v>245</v>
      </c>
      <c r="D13" s="48" t="s">
        <v>246</v>
      </c>
      <c r="E13" s="48" t="s">
        <v>1211</v>
      </c>
      <c r="F13" s="48" t="s">
        <v>1212</v>
      </c>
      <c r="G13" s="48" t="s">
        <v>449</v>
      </c>
      <c r="H13" s="48" t="s">
        <v>137</v>
      </c>
      <c r="I13" s="48" t="s">
        <v>48</v>
      </c>
      <c r="J13" s="13" t="s">
        <v>86</v>
      </c>
      <c r="K13" s="48" t="s">
        <v>120</v>
      </c>
      <c r="L13" s="48" t="s">
        <v>1272</v>
      </c>
      <c r="M13" s="48" t="s">
        <v>140</v>
      </c>
      <c r="N13" s="166" t="s">
        <v>1213</v>
      </c>
      <c r="O13" s="13"/>
      <c r="P13" s="13"/>
      <c r="Q13" s="13" t="s">
        <v>666</v>
      </c>
      <c r="R13" s="13" t="s">
        <v>1734</v>
      </c>
      <c r="S13" s="48" t="s">
        <v>471</v>
      </c>
      <c r="T13" s="168">
        <v>17</v>
      </c>
      <c r="U13" s="168">
        <v>0</v>
      </c>
      <c r="V13" s="168">
        <v>0</v>
      </c>
      <c r="W13" s="48" t="str">
        <f>IFERROR(IF(G13="CRM_CUI",G13,(IF(G13="CRM_CMI",G13,IF(G13="CEOMO_ITD",G13,MID(G13,1,FIND("_",G13)-1))))),G13)</f>
        <v>AC</v>
      </c>
      <c r="X13" s="13" t="str">
        <f>MID(A13,5,LEN(A13)-4)</f>
        <v>虚拟运营商天音</v>
      </c>
      <c r="Y13" s="37" t="str">
        <f>IF(N13=O13,IF(N13="","0","1"),IF(N13=P13,IF(N13="","0","1"),IF(O13=P13,IF(O13="","0","1"),IF(N13="","0","0"))))</f>
        <v>0</v>
      </c>
      <c r="Z13" s="37"/>
      <c r="AA13" s="118" t="s">
        <v>413</v>
      </c>
      <c r="AB13" s="53" t="s">
        <v>418</v>
      </c>
      <c r="AC13" s="76">
        <f t="shared" si="0"/>
        <v>5</v>
      </c>
      <c r="AD13" s="76">
        <f t="shared" si="1"/>
        <v>4</v>
      </c>
      <c r="AE13" s="67">
        <f t="shared" si="2"/>
        <v>1.25</v>
      </c>
      <c r="AG13" s="48" t="s">
        <v>143</v>
      </c>
      <c r="AH13" s="48" t="s">
        <v>0</v>
      </c>
      <c r="AI13" s="13">
        <f t="shared" si="3"/>
        <v>0</v>
      </c>
      <c r="AJ13" s="13">
        <f t="shared" si="4"/>
        <v>0</v>
      </c>
      <c r="AK13" s="13">
        <f t="shared" si="5"/>
        <v>0</v>
      </c>
      <c r="AL13" s="13">
        <v>0</v>
      </c>
      <c r="AM13" s="13">
        <v>0</v>
      </c>
      <c r="AN13" s="38" t="str">
        <f t="shared" si="6"/>
        <v>-</v>
      </c>
    </row>
    <row r="14" spans="1:40" ht="15" customHeight="1">
      <c r="A14" s="48" t="s">
        <v>353</v>
      </c>
      <c r="B14" s="48" t="s">
        <v>354</v>
      </c>
      <c r="C14" s="48" t="s">
        <v>63</v>
      </c>
      <c r="D14" s="48" t="s">
        <v>64</v>
      </c>
      <c r="E14" s="48" t="s">
        <v>1211</v>
      </c>
      <c r="F14" s="48" t="s">
        <v>1212</v>
      </c>
      <c r="G14" s="48" t="s">
        <v>449</v>
      </c>
      <c r="H14" s="48" t="s">
        <v>137</v>
      </c>
      <c r="I14" s="48" t="s">
        <v>48</v>
      </c>
      <c r="J14" s="13" t="s">
        <v>86</v>
      </c>
      <c r="K14" s="48" t="s">
        <v>120</v>
      </c>
      <c r="L14" s="48" t="s">
        <v>1272</v>
      </c>
      <c r="M14" s="48" t="s">
        <v>140</v>
      </c>
      <c r="N14" s="166" t="s">
        <v>1213</v>
      </c>
      <c r="O14" s="13"/>
      <c r="P14" s="13"/>
      <c r="Q14" s="13" t="s">
        <v>666</v>
      </c>
      <c r="R14" s="13" t="s">
        <v>1734</v>
      </c>
      <c r="S14" s="48" t="s">
        <v>471</v>
      </c>
      <c r="T14" s="168">
        <v>17</v>
      </c>
      <c r="U14" s="168">
        <v>0</v>
      </c>
      <c r="V14" s="168">
        <v>0</v>
      </c>
      <c r="W14" s="48" t="str">
        <f>IFERROR(IF(G14="CRM_CUI",G14,(IF(G14="CRM_CMI",G14,IF(G14="CEOMO_ITD",G14,MID(G14,1,FIND("_",G14)-1))))),G14)</f>
        <v>AC</v>
      </c>
      <c r="X14" s="13" t="str">
        <f>MID(A14,5,LEN(A14)-4)</f>
        <v>直播星广电</v>
      </c>
      <c r="Y14" s="37" t="str">
        <f>IF(N14=O14,IF(N14="","0","1"),IF(N14=P14,IF(N14="","0","1"),IF(O14=P14,IF(O14="","0","1"),IF(N14="","0","0"))))</f>
        <v>0</v>
      </c>
      <c r="Z14" s="37"/>
      <c r="AA14" s="118" t="s">
        <v>413</v>
      </c>
      <c r="AB14" s="51" t="s">
        <v>217</v>
      </c>
      <c r="AC14" s="76">
        <f t="shared" si="0"/>
        <v>5</v>
      </c>
      <c r="AD14" s="76">
        <f t="shared" si="1"/>
        <v>3</v>
      </c>
      <c r="AE14" s="67">
        <f t="shared" si="2"/>
        <v>1.6666666666666667</v>
      </c>
      <c r="AG14" s="48" t="s">
        <v>37</v>
      </c>
      <c r="AH14" s="48" t="s">
        <v>494</v>
      </c>
      <c r="AI14" s="13">
        <f t="shared" si="3"/>
        <v>309</v>
      </c>
      <c r="AJ14" s="13">
        <f t="shared" si="4"/>
        <v>0</v>
      </c>
      <c r="AK14" s="13">
        <f t="shared" si="5"/>
        <v>0</v>
      </c>
      <c r="AL14" s="13">
        <v>0</v>
      </c>
      <c r="AM14" s="13">
        <v>0</v>
      </c>
      <c r="AN14" s="38" t="str">
        <f t="shared" si="6"/>
        <v>-</v>
      </c>
    </row>
    <row r="15" spans="1:40" ht="15" customHeight="1">
      <c r="A15" s="48" t="s">
        <v>133</v>
      </c>
      <c r="B15" s="48" t="s">
        <v>134</v>
      </c>
      <c r="C15" s="48" t="s">
        <v>63</v>
      </c>
      <c r="D15" s="48" t="s">
        <v>64</v>
      </c>
      <c r="E15" s="48" t="s">
        <v>1199</v>
      </c>
      <c r="F15" s="48" t="s">
        <v>1200</v>
      </c>
      <c r="G15" s="48" t="s">
        <v>449</v>
      </c>
      <c r="H15" s="48" t="s">
        <v>41</v>
      </c>
      <c r="I15" s="48" t="s">
        <v>48</v>
      </c>
      <c r="J15" s="13" t="s">
        <v>1514</v>
      </c>
      <c r="K15" s="48" t="s">
        <v>120</v>
      </c>
      <c r="L15" s="48" t="s">
        <v>56</v>
      </c>
      <c r="M15" s="48" t="s">
        <v>56</v>
      </c>
      <c r="N15" s="166" t="s">
        <v>1201</v>
      </c>
      <c r="O15" s="13"/>
      <c r="P15" s="13"/>
      <c r="Q15" s="13" t="s">
        <v>666</v>
      </c>
      <c r="R15" s="13" t="s">
        <v>1734</v>
      </c>
      <c r="S15" s="48" t="s">
        <v>471</v>
      </c>
      <c r="T15" s="168">
        <v>962</v>
      </c>
      <c r="U15" s="168">
        <v>0</v>
      </c>
      <c r="V15" s="168">
        <v>0</v>
      </c>
      <c r="W15" s="48" t="str">
        <f>IFERROR(IF(G15="CRM_CUI",G15,(IF(G15="CRM_CMI",G15,IF(G15="CEOMO_ITD",G15,MID(G15,1,FIND("_",G15)-1))))),G15)</f>
        <v>AC</v>
      </c>
      <c r="X15" s="13" t="str">
        <f>MID(A15,5,LEN(A15)-4)</f>
        <v>安徽电信</v>
      </c>
      <c r="Y15" s="37" t="str">
        <f>IF(N15=O15,IF(N15="","0","1"),IF(N15=P15,IF(N15="","0","1"),IF(O15=P15,IF(O15="","0","1"),IF(N15="","0","0"))))</f>
        <v>0</v>
      </c>
      <c r="Z15" s="37"/>
      <c r="AA15" s="118" t="s">
        <v>413</v>
      </c>
      <c r="AB15" s="51" t="s">
        <v>407</v>
      </c>
      <c r="AC15" s="76">
        <f t="shared" si="0"/>
        <v>0</v>
      </c>
      <c r="AD15" s="76">
        <f t="shared" si="1"/>
        <v>1</v>
      </c>
      <c r="AE15" s="67">
        <f t="shared" si="2"/>
        <v>0</v>
      </c>
      <c r="AG15" s="48" t="s">
        <v>37</v>
      </c>
      <c r="AH15" s="48" t="s">
        <v>6</v>
      </c>
      <c r="AI15" s="13">
        <f t="shared" si="3"/>
        <v>389</v>
      </c>
      <c r="AJ15" s="13">
        <f t="shared" si="4"/>
        <v>12</v>
      </c>
      <c r="AK15" s="13">
        <f t="shared" si="5"/>
        <v>8</v>
      </c>
      <c r="AL15" s="13">
        <v>3</v>
      </c>
      <c r="AM15" s="13">
        <v>2</v>
      </c>
      <c r="AN15" s="38">
        <f t="shared" si="6"/>
        <v>5</v>
      </c>
    </row>
    <row r="16" spans="1:40" ht="15" customHeight="1">
      <c r="A16" s="48" t="s">
        <v>155</v>
      </c>
      <c r="B16" s="48" t="s">
        <v>156</v>
      </c>
      <c r="C16" s="48" t="s">
        <v>63</v>
      </c>
      <c r="D16" s="48" t="s">
        <v>157</v>
      </c>
      <c r="E16" s="48" t="s">
        <v>1205</v>
      </c>
      <c r="F16" s="48" t="s">
        <v>1200</v>
      </c>
      <c r="G16" s="48" t="s">
        <v>449</v>
      </c>
      <c r="H16" s="48" t="s">
        <v>137</v>
      </c>
      <c r="I16" s="48" t="s">
        <v>48</v>
      </c>
      <c r="J16" s="13" t="s">
        <v>86</v>
      </c>
      <c r="K16" s="48" t="s">
        <v>120</v>
      </c>
      <c r="L16" s="48" t="s">
        <v>1272</v>
      </c>
      <c r="M16" s="48" t="s">
        <v>140</v>
      </c>
      <c r="N16" s="166" t="s">
        <v>1201</v>
      </c>
      <c r="O16" s="13"/>
      <c r="P16" s="13"/>
      <c r="Q16" s="13" t="s">
        <v>666</v>
      </c>
      <c r="R16" s="13" t="s">
        <v>1734</v>
      </c>
      <c r="S16" s="48" t="s">
        <v>471</v>
      </c>
      <c r="T16" s="168">
        <v>962</v>
      </c>
      <c r="U16" s="168">
        <v>0</v>
      </c>
      <c r="V16" s="168">
        <v>0</v>
      </c>
      <c r="W16" s="48" t="str">
        <f>IFERROR(IF(G16="CRM_CUI",G16,(IF(G16="CRM_CMI",G16,IF(G16="CEOMO_ITD",G16,MID(G16,1,FIND("_",G16)-1))))),G16)</f>
        <v>AC</v>
      </c>
      <c r="X16" s="13" t="str">
        <f>MID(A16,5,LEN(A16)-4)</f>
        <v>安徽移动</v>
      </c>
      <c r="Y16" s="37" t="str">
        <f>IF(N16=O16,IF(N16="","0","1"),IF(N16=P16,IF(N16="","0","1"),IF(O16=P16,IF(O16="","0","1"),IF(N16="","0","0"))))</f>
        <v>0</v>
      </c>
      <c r="Z16" s="37"/>
      <c r="AA16" s="118" t="s">
        <v>413</v>
      </c>
      <c r="AB16" s="51" t="s">
        <v>309</v>
      </c>
      <c r="AC16" s="76">
        <f t="shared" si="0"/>
        <v>0</v>
      </c>
      <c r="AD16" s="76">
        <f t="shared" si="1"/>
        <v>0</v>
      </c>
      <c r="AE16" s="67">
        <f t="shared" si="2"/>
        <v>0</v>
      </c>
      <c r="AG16" s="48" t="s">
        <v>37</v>
      </c>
      <c r="AH16" s="48" t="s">
        <v>2</v>
      </c>
      <c r="AI16" s="13">
        <f t="shared" si="3"/>
        <v>0</v>
      </c>
      <c r="AJ16" s="13">
        <f t="shared" si="4"/>
        <v>0</v>
      </c>
      <c r="AK16" s="13">
        <f t="shared" si="5"/>
        <v>0</v>
      </c>
      <c r="AL16" s="13">
        <v>3</v>
      </c>
      <c r="AM16" s="13">
        <v>0</v>
      </c>
      <c r="AN16" s="38">
        <f t="shared" si="6"/>
        <v>0</v>
      </c>
    </row>
    <row r="17" spans="1:40" ht="15" customHeight="1">
      <c r="A17" s="48" t="s">
        <v>174</v>
      </c>
      <c r="B17" s="48" t="s">
        <v>175</v>
      </c>
      <c r="C17" s="48" t="s">
        <v>63</v>
      </c>
      <c r="D17" s="48" t="s">
        <v>64</v>
      </c>
      <c r="E17" s="48" t="s">
        <v>1205</v>
      </c>
      <c r="F17" s="48" t="s">
        <v>1200</v>
      </c>
      <c r="G17" s="48" t="s">
        <v>449</v>
      </c>
      <c r="H17" s="48" t="s">
        <v>137</v>
      </c>
      <c r="I17" s="48" t="s">
        <v>48</v>
      </c>
      <c r="J17" s="13" t="s">
        <v>86</v>
      </c>
      <c r="K17" s="48" t="s">
        <v>120</v>
      </c>
      <c r="L17" s="48" t="s">
        <v>1272</v>
      </c>
      <c r="M17" s="48" t="s">
        <v>140</v>
      </c>
      <c r="N17" s="166" t="s">
        <v>1201</v>
      </c>
      <c r="O17" s="13"/>
      <c r="P17" s="13"/>
      <c r="Q17" s="13" t="s">
        <v>666</v>
      </c>
      <c r="R17" s="13" t="s">
        <v>1734</v>
      </c>
      <c r="S17" s="48" t="s">
        <v>471</v>
      </c>
      <c r="T17" s="168">
        <v>962</v>
      </c>
      <c r="U17" s="168">
        <v>0</v>
      </c>
      <c r="V17" s="168">
        <v>0</v>
      </c>
      <c r="W17" s="48" t="str">
        <f>IFERROR(IF(G17="CRM_CUI",G17,(IF(G17="CRM_CMI",G17,IF(G17="CEOMO_ITD",G17,MID(G17,1,FIND("_",G17)-1))))),G17)</f>
        <v>AC</v>
      </c>
      <c r="X17" s="13" t="str">
        <f>MID(A17,5,LEN(A17)-4)</f>
        <v>北京电信</v>
      </c>
      <c r="Y17" s="37" t="str">
        <f>IF(N17=O17,IF(N17="","0","1"),IF(N17=P17,IF(N17="","0","1"),IF(O17=P17,IF(O17="","0","1"),IF(N17="","0","0"))))</f>
        <v>0</v>
      </c>
      <c r="Z17" s="37"/>
      <c r="AA17" s="118" t="s">
        <v>413</v>
      </c>
      <c r="AB17" s="51" t="s">
        <v>419</v>
      </c>
      <c r="AC17" s="76">
        <f t="shared" si="0"/>
        <v>0</v>
      </c>
      <c r="AD17" s="76">
        <f t="shared" si="1"/>
        <v>0</v>
      </c>
      <c r="AE17" s="67">
        <f t="shared" si="2"/>
        <v>0</v>
      </c>
      <c r="AG17" s="48" t="s">
        <v>37</v>
      </c>
      <c r="AH17" s="48" t="s">
        <v>5</v>
      </c>
      <c r="AI17" s="13">
        <f t="shared" si="3"/>
        <v>0</v>
      </c>
      <c r="AJ17" s="13">
        <f t="shared" si="4"/>
        <v>0</v>
      </c>
      <c r="AK17" s="13">
        <f t="shared" si="5"/>
        <v>0</v>
      </c>
      <c r="AL17" s="13">
        <v>0</v>
      </c>
      <c r="AM17" s="13">
        <v>0</v>
      </c>
      <c r="AN17" s="38" t="str">
        <f t="shared" si="6"/>
        <v>-</v>
      </c>
    </row>
    <row r="18" spans="1:40" ht="15" customHeight="1">
      <c r="A18" s="48" t="s">
        <v>74</v>
      </c>
      <c r="B18" s="48" t="s">
        <v>75</v>
      </c>
      <c r="C18" s="48" t="s">
        <v>63</v>
      </c>
      <c r="D18" s="48" t="s">
        <v>64</v>
      </c>
      <c r="E18" s="48" t="s">
        <v>1205</v>
      </c>
      <c r="F18" s="48" t="s">
        <v>1200</v>
      </c>
      <c r="G18" s="48" t="s">
        <v>449</v>
      </c>
      <c r="H18" s="48" t="s">
        <v>137</v>
      </c>
      <c r="I18" s="48" t="s">
        <v>48</v>
      </c>
      <c r="J18" s="13" t="s">
        <v>86</v>
      </c>
      <c r="K18" s="48" t="s">
        <v>120</v>
      </c>
      <c r="L18" s="48" t="s">
        <v>1272</v>
      </c>
      <c r="M18" s="48" t="s">
        <v>140</v>
      </c>
      <c r="N18" s="166" t="s">
        <v>1201</v>
      </c>
      <c r="O18" s="13"/>
      <c r="P18" s="13"/>
      <c r="Q18" s="13" t="s">
        <v>666</v>
      </c>
      <c r="R18" s="13" t="s">
        <v>1734</v>
      </c>
      <c r="S18" s="48" t="s">
        <v>471</v>
      </c>
      <c r="T18" s="168">
        <v>962</v>
      </c>
      <c r="U18" s="168">
        <v>0</v>
      </c>
      <c r="V18" s="168">
        <v>0</v>
      </c>
      <c r="W18" s="48" t="str">
        <f>IFERROR(IF(G18="CRM_CUI",G18,(IF(G18="CRM_CMI",G18,IF(G18="CEOMO_ITD",G18,MID(G18,1,FIND("_",G18)-1))))),G18)</f>
        <v>AC</v>
      </c>
      <c r="X18" s="13" t="str">
        <f>MID(A18,5,LEN(A18)-4)</f>
        <v>北京联通</v>
      </c>
      <c r="Y18" s="37" t="str">
        <f>IF(N18=O18,IF(N18="","0","1"),IF(N18=P18,IF(N18="","0","1"),IF(O18=P18,IF(O18="","0","1"),IF(N18="","0","0"))))</f>
        <v>0</v>
      </c>
      <c r="Z18" s="37"/>
      <c r="AA18" s="118" t="s">
        <v>413</v>
      </c>
      <c r="AB18" s="54" t="s">
        <v>115</v>
      </c>
      <c r="AC18" s="76">
        <f t="shared" si="0"/>
        <v>0</v>
      </c>
      <c r="AD18" s="76">
        <f t="shared" si="1"/>
        <v>3</v>
      </c>
      <c r="AE18" s="67">
        <f t="shared" si="2"/>
        <v>0</v>
      </c>
      <c r="AG18" s="48" t="s">
        <v>37</v>
      </c>
      <c r="AH18" s="48" t="s">
        <v>449</v>
      </c>
      <c r="AI18" s="13">
        <f t="shared" si="3"/>
        <v>0</v>
      </c>
      <c r="AJ18" s="13">
        <f t="shared" si="4"/>
        <v>0</v>
      </c>
      <c r="AK18" s="13">
        <f t="shared" si="5"/>
        <v>0</v>
      </c>
      <c r="AL18" s="13">
        <v>0</v>
      </c>
      <c r="AM18" s="13">
        <v>0</v>
      </c>
      <c r="AN18" s="38" t="str">
        <f t="shared" si="6"/>
        <v>-</v>
      </c>
    </row>
    <row r="19" spans="1:40" ht="15" customHeight="1">
      <c r="A19" s="48" t="s">
        <v>93</v>
      </c>
      <c r="B19" s="48" t="s">
        <v>12</v>
      </c>
      <c r="C19" s="48" t="s">
        <v>63</v>
      </c>
      <c r="D19" s="48" t="s">
        <v>157</v>
      </c>
      <c r="E19" s="48" t="s">
        <v>1205</v>
      </c>
      <c r="F19" s="48" t="s">
        <v>1200</v>
      </c>
      <c r="G19" s="48" t="s">
        <v>449</v>
      </c>
      <c r="H19" s="48" t="s">
        <v>137</v>
      </c>
      <c r="I19" s="48" t="s">
        <v>48</v>
      </c>
      <c r="J19" s="13" t="s">
        <v>86</v>
      </c>
      <c r="K19" s="48" t="s">
        <v>120</v>
      </c>
      <c r="L19" s="48" t="s">
        <v>1272</v>
      </c>
      <c r="M19" s="48" t="s">
        <v>140</v>
      </c>
      <c r="N19" s="166" t="s">
        <v>1201</v>
      </c>
      <c r="O19" s="13"/>
      <c r="P19" s="13"/>
      <c r="Q19" s="13" t="s">
        <v>666</v>
      </c>
      <c r="R19" s="13" t="s">
        <v>1734</v>
      </c>
      <c r="S19" s="48" t="s">
        <v>471</v>
      </c>
      <c r="T19" s="168">
        <v>962</v>
      </c>
      <c r="U19" s="168">
        <v>0</v>
      </c>
      <c r="V19" s="168">
        <v>0</v>
      </c>
      <c r="W19" s="48" t="str">
        <f>IFERROR(IF(G19="CRM_CUI",G19,(IF(G19="CRM_CMI",G19,IF(G19="CEOMO_ITD",G19,MID(G19,1,FIND("_",G19)-1))))),G19)</f>
        <v>AC</v>
      </c>
      <c r="X19" s="13" t="str">
        <f>MID(A19,5,LEN(A19)-4)</f>
        <v>黑龙江移动</v>
      </c>
      <c r="Y19" s="37" t="str">
        <f>IF(N19=O19,IF(N19="","0","1"),IF(N19=P19,IF(N19="","0","1"),IF(O19=P19,IF(O19="","0","1"),IF(N19="","0","0"))))</f>
        <v>0</v>
      </c>
      <c r="Z19" s="37"/>
      <c r="AA19" s="118" t="s">
        <v>413</v>
      </c>
      <c r="AB19" s="55" t="s">
        <v>420</v>
      </c>
      <c r="AC19" s="76">
        <f t="shared" si="0"/>
        <v>0</v>
      </c>
      <c r="AD19" s="76">
        <f t="shared" si="1"/>
        <v>3</v>
      </c>
      <c r="AE19" s="67">
        <f t="shared" si="2"/>
        <v>0</v>
      </c>
      <c r="AG19" s="48" t="s">
        <v>37</v>
      </c>
      <c r="AH19" s="48" t="s">
        <v>3</v>
      </c>
      <c r="AI19" s="13">
        <f t="shared" si="3"/>
        <v>180</v>
      </c>
      <c r="AJ19" s="13">
        <f t="shared" si="4"/>
        <v>6</v>
      </c>
      <c r="AK19" s="13">
        <f t="shared" si="5"/>
        <v>0</v>
      </c>
      <c r="AL19" s="13">
        <v>0</v>
      </c>
      <c r="AM19" s="13">
        <v>0</v>
      </c>
      <c r="AN19" s="38" t="str">
        <f t="shared" si="6"/>
        <v>-</v>
      </c>
    </row>
    <row r="20" spans="1:40" ht="15" customHeight="1">
      <c r="A20" s="48" t="s">
        <v>213</v>
      </c>
      <c r="B20" s="48" t="s">
        <v>214</v>
      </c>
      <c r="C20" s="48" t="s">
        <v>63</v>
      </c>
      <c r="D20" s="48" t="s">
        <v>64</v>
      </c>
      <c r="E20" s="48" t="s">
        <v>1199</v>
      </c>
      <c r="F20" s="48" t="s">
        <v>1200</v>
      </c>
      <c r="G20" s="48" t="s">
        <v>449</v>
      </c>
      <c r="H20" s="48" t="s">
        <v>41</v>
      </c>
      <c r="I20" s="48" t="s">
        <v>48</v>
      </c>
      <c r="J20" s="13" t="s">
        <v>86</v>
      </c>
      <c r="K20" s="48" t="s">
        <v>120</v>
      </c>
      <c r="L20" s="48" t="s">
        <v>1272</v>
      </c>
      <c r="M20" s="48" t="s">
        <v>140</v>
      </c>
      <c r="N20" s="166" t="s">
        <v>1201</v>
      </c>
      <c r="O20" s="13"/>
      <c r="P20" s="13"/>
      <c r="Q20" s="13" t="s">
        <v>666</v>
      </c>
      <c r="R20" s="13" t="s">
        <v>1734</v>
      </c>
      <c r="S20" s="48" t="s">
        <v>471</v>
      </c>
      <c r="T20" s="168">
        <v>962</v>
      </c>
      <c r="U20" s="168">
        <v>0</v>
      </c>
      <c r="V20" s="168">
        <v>0</v>
      </c>
      <c r="W20" s="48" t="str">
        <f>IFERROR(IF(G20="CRM_CUI",G20,(IF(G20="CRM_CMI",G20,IF(G20="CEOMO_ITD",G20,MID(G20,1,FIND("_",G20)-1))))),G20)</f>
        <v>AC</v>
      </c>
      <c r="X20" s="13" t="str">
        <f>MID(A20,5,LEN(A20)-4)</f>
        <v>湖北电信</v>
      </c>
      <c r="Y20" s="37" t="str">
        <f>IF(N20=O20,IF(N20="","0","1"),IF(N20=P20,IF(N20="","0","1"),IF(O20=P20,IF(O20="","0","1"),IF(N20="","0","0"))))</f>
        <v>0</v>
      </c>
      <c r="Z20" s="37"/>
      <c r="AA20" s="118" t="s">
        <v>413</v>
      </c>
      <c r="AB20" s="55" t="s">
        <v>421</v>
      </c>
      <c r="AC20" s="76">
        <f t="shared" si="0"/>
        <v>0</v>
      </c>
      <c r="AD20" s="76">
        <f t="shared" si="1"/>
        <v>0</v>
      </c>
      <c r="AE20" s="67">
        <f t="shared" si="2"/>
        <v>0</v>
      </c>
      <c r="AG20" s="48" t="s">
        <v>37</v>
      </c>
      <c r="AH20" s="48" t="s">
        <v>4</v>
      </c>
      <c r="AI20" s="13">
        <f t="shared" si="3"/>
        <v>0</v>
      </c>
      <c r="AJ20" s="13">
        <f t="shared" si="4"/>
        <v>0</v>
      </c>
      <c r="AK20" s="13">
        <f t="shared" si="5"/>
        <v>0</v>
      </c>
      <c r="AL20" s="13">
        <v>0</v>
      </c>
      <c r="AM20" s="13">
        <v>0</v>
      </c>
      <c r="AN20" s="38" t="str">
        <f t="shared" si="6"/>
        <v>-</v>
      </c>
    </row>
    <row r="21" spans="1:40" ht="15" customHeight="1">
      <c r="A21" s="48" t="s">
        <v>215</v>
      </c>
      <c r="B21" s="48" t="s">
        <v>214</v>
      </c>
      <c r="C21" s="48" t="s">
        <v>63</v>
      </c>
      <c r="D21" s="48" t="s">
        <v>157</v>
      </c>
      <c r="E21" s="48" t="s">
        <v>1205</v>
      </c>
      <c r="F21" s="48" t="s">
        <v>1200</v>
      </c>
      <c r="G21" s="48" t="s">
        <v>449</v>
      </c>
      <c r="H21" s="48" t="s">
        <v>137</v>
      </c>
      <c r="I21" s="48" t="s">
        <v>48</v>
      </c>
      <c r="J21" s="13" t="s">
        <v>86</v>
      </c>
      <c r="K21" s="48" t="s">
        <v>120</v>
      </c>
      <c r="L21" s="48" t="s">
        <v>1272</v>
      </c>
      <c r="M21" s="48" t="s">
        <v>140</v>
      </c>
      <c r="N21" s="166" t="s">
        <v>1201</v>
      </c>
      <c r="O21" s="13"/>
      <c r="P21" s="13"/>
      <c r="Q21" s="13" t="s">
        <v>666</v>
      </c>
      <c r="R21" s="13" t="s">
        <v>1734</v>
      </c>
      <c r="S21" s="48" t="s">
        <v>471</v>
      </c>
      <c r="T21" s="168">
        <v>962</v>
      </c>
      <c r="U21" s="168">
        <v>0</v>
      </c>
      <c r="V21" s="168">
        <v>0</v>
      </c>
      <c r="W21" s="48" t="str">
        <f>IFERROR(IF(G21="CRM_CUI",G21,(IF(G21="CRM_CMI",G21,IF(G21="CEOMO_ITD",G21,MID(G21,1,FIND("_",G21)-1))))),G21)</f>
        <v>AC</v>
      </c>
      <c r="X21" s="13" t="str">
        <f>MID(A21,5,LEN(A21)-4)</f>
        <v>湖北移动</v>
      </c>
      <c r="Y21" s="37" t="str">
        <f>IF(N21=O21,IF(N21="","0","1"),IF(N21=P21,IF(N21="","0","1"),IF(O21=P21,IF(O21="","0","1"),IF(N21="","0","0"))))</f>
        <v>0</v>
      </c>
      <c r="Z21" s="37"/>
      <c r="AA21" s="118" t="s">
        <v>413</v>
      </c>
      <c r="AB21" s="55" t="s">
        <v>422</v>
      </c>
      <c r="AC21" s="76">
        <f t="shared" si="0"/>
        <v>0</v>
      </c>
      <c r="AD21" s="76">
        <f t="shared" si="1"/>
        <v>0</v>
      </c>
      <c r="AE21" s="67">
        <f t="shared" si="2"/>
        <v>0</v>
      </c>
      <c r="AG21" s="48" t="s">
        <v>37</v>
      </c>
      <c r="AH21" s="48" t="s">
        <v>0</v>
      </c>
      <c r="AI21" s="13">
        <f t="shared" si="3"/>
        <v>0</v>
      </c>
      <c r="AJ21" s="13">
        <f t="shared" si="4"/>
        <v>0</v>
      </c>
      <c r="AK21" s="13">
        <f t="shared" si="5"/>
        <v>0</v>
      </c>
      <c r="AL21" s="13">
        <v>0</v>
      </c>
      <c r="AM21" s="13">
        <v>0</v>
      </c>
      <c r="AN21" s="38" t="str">
        <f t="shared" si="6"/>
        <v>-</v>
      </c>
    </row>
    <row r="22" spans="1:40" ht="15" customHeight="1">
      <c r="A22" s="48" t="s">
        <v>216</v>
      </c>
      <c r="B22" s="48" t="s">
        <v>217</v>
      </c>
      <c r="C22" s="48" t="s">
        <v>63</v>
      </c>
      <c r="D22" s="48" t="s">
        <v>157</v>
      </c>
      <c r="E22" s="48" t="s">
        <v>1205</v>
      </c>
      <c r="F22" s="48" t="s">
        <v>1200</v>
      </c>
      <c r="G22" s="48" t="s">
        <v>449</v>
      </c>
      <c r="H22" s="48" t="s">
        <v>137</v>
      </c>
      <c r="I22" s="48" t="s">
        <v>48</v>
      </c>
      <c r="J22" s="13" t="s">
        <v>86</v>
      </c>
      <c r="K22" s="48" t="s">
        <v>120</v>
      </c>
      <c r="L22" s="48" t="s">
        <v>1272</v>
      </c>
      <c r="M22" s="48" t="s">
        <v>140</v>
      </c>
      <c r="N22" s="166" t="s">
        <v>1201</v>
      </c>
      <c r="O22" s="13"/>
      <c r="P22" s="13"/>
      <c r="Q22" s="13" t="s">
        <v>666</v>
      </c>
      <c r="R22" s="13" t="s">
        <v>1734</v>
      </c>
      <c r="S22" s="48" t="s">
        <v>471</v>
      </c>
      <c r="T22" s="168">
        <v>962</v>
      </c>
      <c r="U22" s="168">
        <v>0</v>
      </c>
      <c r="V22" s="168">
        <v>0</v>
      </c>
      <c r="W22" s="48" t="str">
        <f>IFERROR(IF(G22="CRM_CUI",G22,(IF(G22="CRM_CMI",G22,IF(G22="CEOMO_ITD",G22,MID(G22,1,FIND("_",G22)-1))))),G22)</f>
        <v>AC</v>
      </c>
      <c r="X22" s="13" t="str">
        <f>MID(A22,5,LEN(A22)-4)</f>
        <v>吉林移动</v>
      </c>
      <c r="Y22" s="37" t="str">
        <f>IF(N22=O22,IF(N22="","0","1"),IF(N22=P22,IF(N22="","0","1"),IF(O22=P22,IF(O22="","0","1"),IF(N22="","0","0"))))</f>
        <v>0</v>
      </c>
      <c r="Z22" s="37"/>
      <c r="AA22" s="118" t="s">
        <v>413</v>
      </c>
      <c r="AB22" s="55" t="s">
        <v>235</v>
      </c>
      <c r="AC22" s="76">
        <f t="shared" si="0"/>
        <v>5</v>
      </c>
      <c r="AD22" s="76">
        <f t="shared" si="1"/>
        <v>4</v>
      </c>
      <c r="AE22" s="67">
        <f t="shared" si="2"/>
        <v>1.25</v>
      </c>
      <c r="AG22" s="48" t="s">
        <v>37</v>
      </c>
      <c r="AH22" s="48" t="s">
        <v>1</v>
      </c>
      <c r="AI22" s="13">
        <f t="shared" si="3"/>
        <v>555</v>
      </c>
      <c r="AJ22" s="13">
        <f t="shared" si="4"/>
        <v>30</v>
      </c>
      <c r="AK22" s="13">
        <f t="shared" si="5"/>
        <v>30</v>
      </c>
      <c r="AL22" s="13">
        <v>0</v>
      </c>
      <c r="AM22" s="13">
        <v>0</v>
      </c>
      <c r="AN22" s="38" t="str">
        <f t="shared" si="6"/>
        <v>-</v>
      </c>
    </row>
    <row r="23" spans="1:40" ht="15" customHeight="1">
      <c r="A23" s="48" t="s">
        <v>226</v>
      </c>
      <c r="B23" s="48" t="s">
        <v>227</v>
      </c>
      <c r="C23" s="48" t="s">
        <v>63</v>
      </c>
      <c r="D23" s="48" t="s">
        <v>64</v>
      </c>
      <c r="E23" s="48" t="s">
        <v>1205</v>
      </c>
      <c r="F23" s="48" t="s">
        <v>1200</v>
      </c>
      <c r="G23" s="48" t="s">
        <v>449</v>
      </c>
      <c r="H23" s="48" t="s">
        <v>137</v>
      </c>
      <c r="I23" s="48" t="s">
        <v>48</v>
      </c>
      <c r="J23" s="13" t="s">
        <v>86</v>
      </c>
      <c r="K23" s="48" t="s">
        <v>120</v>
      </c>
      <c r="L23" s="48" t="s">
        <v>1272</v>
      </c>
      <c r="M23" s="48" t="s">
        <v>140</v>
      </c>
      <c r="N23" s="166" t="s">
        <v>1201</v>
      </c>
      <c r="O23" s="13"/>
      <c r="P23" s="13"/>
      <c r="Q23" s="13" t="s">
        <v>666</v>
      </c>
      <c r="R23" s="13" t="s">
        <v>1734</v>
      </c>
      <c r="S23" s="48" t="s">
        <v>471</v>
      </c>
      <c r="T23" s="168">
        <v>962</v>
      </c>
      <c r="U23" s="168">
        <v>0</v>
      </c>
      <c r="V23" s="168">
        <v>0</v>
      </c>
      <c r="W23" s="48" t="str">
        <f>IFERROR(IF(G23="CRM_CUI",G23,(IF(G23="CRM_CMI",G23,IF(G23="CEOMO_ITD",G23,MID(G23,1,FIND("_",G23)-1))))),G23)</f>
        <v>AC</v>
      </c>
      <c r="X23" s="13" t="str">
        <f>MID(A23,5,LEN(A23)-4)</f>
        <v>江西联通</v>
      </c>
      <c r="Y23" s="37" t="str">
        <f>IF(N23=O23,IF(N23="","0","1"),IF(N23=P23,IF(N23="","0","1"),IF(O23=P23,IF(O23="","0","1"),IF(N23="","0","0"))))</f>
        <v>0</v>
      </c>
      <c r="Z23" s="37"/>
      <c r="AA23" s="118" t="s">
        <v>413</v>
      </c>
      <c r="AB23" s="55" t="s">
        <v>14</v>
      </c>
      <c r="AC23" s="76">
        <f t="shared" si="0"/>
        <v>10</v>
      </c>
      <c r="AD23" s="76">
        <f t="shared" si="1"/>
        <v>4</v>
      </c>
      <c r="AE23" s="67">
        <f t="shared" si="2"/>
        <v>2.5</v>
      </c>
      <c r="AG23" s="48" t="s">
        <v>484</v>
      </c>
      <c r="AH23" s="48" t="s">
        <v>265</v>
      </c>
      <c r="AI23" s="13">
        <f t="shared" si="3"/>
        <v>263</v>
      </c>
      <c r="AJ23" s="13">
        <f t="shared" si="4"/>
        <v>0</v>
      </c>
      <c r="AK23" s="13">
        <f t="shared" si="5"/>
        <v>0</v>
      </c>
      <c r="AL23" s="13">
        <v>0</v>
      </c>
      <c r="AM23" s="13">
        <v>0</v>
      </c>
      <c r="AN23" s="38" t="str">
        <f t="shared" si="6"/>
        <v>-</v>
      </c>
    </row>
    <row r="24" spans="1:40" ht="15" customHeight="1">
      <c r="A24" s="48" t="s">
        <v>114</v>
      </c>
      <c r="B24" s="48" t="s">
        <v>115</v>
      </c>
      <c r="C24" s="48" t="s">
        <v>63</v>
      </c>
      <c r="D24" s="48" t="s">
        <v>64</v>
      </c>
      <c r="E24" s="48" t="s">
        <v>1199</v>
      </c>
      <c r="F24" s="48" t="s">
        <v>1200</v>
      </c>
      <c r="G24" s="48" t="s">
        <v>449</v>
      </c>
      <c r="H24" s="48" t="s">
        <v>41</v>
      </c>
      <c r="I24" s="48" t="s">
        <v>48</v>
      </c>
      <c r="J24" s="13" t="s">
        <v>86</v>
      </c>
      <c r="K24" s="48" t="s">
        <v>120</v>
      </c>
      <c r="L24" s="48" t="s">
        <v>1272</v>
      </c>
      <c r="M24" s="48" t="s">
        <v>140</v>
      </c>
      <c r="N24" s="166" t="s">
        <v>1201</v>
      </c>
      <c r="O24" s="13"/>
      <c r="P24" s="13"/>
      <c r="Q24" s="13" t="s">
        <v>666</v>
      </c>
      <c r="R24" s="13" t="s">
        <v>1734</v>
      </c>
      <c r="S24" s="48" t="s">
        <v>471</v>
      </c>
      <c r="T24" s="168">
        <v>962</v>
      </c>
      <c r="U24" s="168">
        <v>0</v>
      </c>
      <c r="V24" s="168">
        <v>0</v>
      </c>
      <c r="W24" s="48" t="str">
        <f>IFERROR(IF(G24="CRM_CUI",G24,(IF(G24="CRM_CMI",G24,IF(G24="CEOMO_ITD",G24,MID(G24,1,FIND("_",G24)-1))))),G24)</f>
        <v>AC</v>
      </c>
      <c r="X24" s="13" t="str">
        <f>MID(A24,5,LEN(A24)-4)</f>
        <v>山东联通</v>
      </c>
      <c r="Y24" s="37" t="str">
        <f>IF(N24=O24,IF(N24="","0","1"),IF(N24=P24,IF(N24="","0","1"),IF(O24=P24,IF(O24="","0","1"),IF(N24="","0","0"))))</f>
        <v>0</v>
      </c>
      <c r="Z24" s="37"/>
      <c r="AA24" s="118" t="s">
        <v>413</v>
      </c>
      <c r="AB24" s="55" t="s">
        <v>119</v>
      </c>
      <c r="AC24" s="76">
        <f t="shared" si="0"/>
        <v>0</v>
      </c>
      <c r="AD24" s="76">
        <f t="shared" si="1"/>
        <v>0</v>
      </c>
      <c r="AE24" s="67">
        <f t="shared" si="2"/>
        <v>0</v>
      </c>
      <c r="AG24" s="48" t="s">
        <v>484</v>
      </c>
      <c r="AH24" s="48" t="s">
        <v>494</v>
      </c>
      <c r="AI24" s="13">
        <f t="shared" si="3"/>
        <v>0</v>
      </c>
      <c r="AJ24" s="13">
        <f t="shared" si="4"/>
        <v>0</v>
      </c>
      <c r="AK24" s="13">
        <f t="shared" si="5"/>
        <v>0</v>
      </c>
      <c r="AL24" s="13">
        <v>0</v>
      </c>
      <c r="AM24" s="13">
        <v>0</v>
      </c>
      <c r="AN24" s="38" t="str">
        <f t="shared" si="6"/>
        <v>-</v>
      </c>
    </row>
    <row r="25" spans="1:40" ht="15" customHeight="1">
      <c r="A25" s="48" t="s">
        <v>237</v>
      </c>
      <c r="B25" s="48" t="s">
        <v>238</v>
      </c>
      <c r="C25" s="48" t="s">
        <v>63</v>
      </c>
      <c r="D25" s="48" t="s">
        <v>64</v>
      </c>
      <c r="E25" s="48" t="s">
        <v>1205</v>
      </c>
      <c r="F25" s="48" t="s">
        <v>1200</v>
      </c>
      <c r="G25" s="48" t="s">
        <v>449</v>
      </c>
      <c r="H25" s="48" t="s">
        <v>137</v>
      </c>
      <c r="I25" s="48" t="s">
        <v>48</v>
      </c>
      <c r="J25" s="13" t="s">
        <v>86</v>
      </c>
      <c r="K25" s="48" t="s">
        <v>120</v>
      </c>
      <c r="L25" s="48" t="s">
        <v>1272</v>
      </c>
      <c r="M25" s="48" t="s">
        <v>140</v>
      </c>
      <c r="N25" s="166" t="s">
        <v>1201</v>
      </c>
      <c r="O25" s="13"/>
      <c r="P25" s="13"/>
      <c r="Q25" s="13" t="s">
        <v>666</v>
      </c>
      <c r="R25" s="13" t="s">
        <v>1734</v>
      </c>
      <c r="S25" s="48" t="s">
        <v>471</v>
      </c>
      <c r="T25" s="168">
        <v>962</v>
      </c>
      <c r="U25" s="168">
        <v>0</v>
      </c>
      <c r="V25" s="168">
        <v>0</v>
      </c>
      <c r="W25" s="48" t="str">
        <f>IFERROR(IF(G25="CRM_CUI",G25,(IF(G25="CRM_CMI",G25,IF(G25="CEOMO_ITD",G25,MID(G25,1,FIND("_",G25)-1))))),G25)</f>
        <v>AC</v>
      </c>
      <c r="X25" s="13" t="str">
        <f>MID(A25,5,LEN(A25)-4)</f>
        <v>上海电信</v>
      </c>
      <c r="Y25" s="37" t="str">
        <f>IF(N25=O25,IF(N25="","0","1"),IF(N25=P25,IF(N25="","0","1"),IF(O25=P25,IF(O25="","0","1"),IF(N25="","0","0"))))</f>
        <v>0</v>
      </c>
      <c r="Z25" s="37"/>
      <c r="AA25" s="118" t="s">
        <v>413</v>
      </c>
      <c r="AB25" s="54" t="s">
        <v>423</v>
      </c>
      <c r="AC25" s="76">
        <f t="shared" si="0"/>
        <v>5</v>
      </c>
      <c r="AD25" s="76">
        <f t="shared" si="1"/>
        <v>4</v>
      </c>
      <c r="AE25" s="67">
        <f t="shared" si="2"/>
        <v>1.25</v>
      </c>
      <c r="AG25" s="48" t="s">
        <v>156</v>
      </c>
      <c r="AH25" s="48" t="s">
        <v>5</v>
      </c>
      <c r="AI25" s="13">
        <f t="shared" si="3"/>
        <v>255</v>
      </c>
      <c r="AJ25" s="13">
        <f t="shared" si="4"/>
        <v>0</v>
      </c>
      <c r="AK25" s="13">
        <f t="shared" si="5"/>
        <v>149</v>
      </c>
      <c r="AL25" s="13">
        <v>4</v>
      </c>
      <c r="AM25" s="13">
        <v>2</v>
      </c>
      <c r="AN25" s="38">
        <f t="shared" si="6"/>
        <v>0</v>
      </c>
    </row>
    <row r="26" spans="1:40" ht="15" customHeight="1">
      <c r="A26" s="48" t="s">
        <v>243</v>
      </c>
      <c r="B26" s="48" t="s">
        <v>244</v>
      </c>
      <c r="C26" s="48" t="s">
        <v>245</v>
      </c>
      <c r="D26" s="48" t="s">
        <v>246</v>
      </c>
      <c r="E26" s="48" t="s">
        <v>1205</v>
      </c>
      <c r="F26" s="48" t="s">
        <v>1200</v>
      </c>
      <c r="G26" s="48" t="s">
        <v>449</v>
      </c>
      <c r="H26" s="48" t="s">
        <v>137</v>
      </c>
      <c r="I26" s="48" t="s">
        <v>48</v>
      </c>
      <c r="J26" s="13" t="s">
        <v>86</v>
      </c>
      <c r="K26" s="48" t="s">
        <v>120</v>
      </c>
      <c r="L26" s="48" t="s">
        <v>1272</v>
      </c>
      <c r="M26" s="48" t="s">
        <v>140</v>
      </c>
      <c r="N26" s="166" t="s">
        <v>1201</v>
      </c>
      <c r="O26" s="13"/>
      <c r="P26" s="13"/>
      <c r="Q26" s="13" t="s">
        <v>666</v>
      </c>
      <c r="R26" s="13" t="s">
        <v>1734</v>
      </c>
      <c r="S26" s="48" t="s">
        <v>471</v>
      </c>
      <c r="T26" s="168">
        <v>962</v>
      </c>
      <c r="U26" s="168">
        <v>0</v>
      </c>
      <c r="V26" s="168">
        <v>0</v>
      </c>
      <c r="W26" s="48" t="str">
        <f>IFERROR(IF(G26="CRM_CUI",G26,(IF(G26="CRM_CMI",G26,IF(G26="CEOMO_ITD",G26,MID(G26,1,FIND("_",G26)-1))))),G26)</f>
        <v>AC</v>
      </c>
      <c r="X26" s="13" t="str">
        <f>MID(A26,5,LEN(A26)-4)</f>
        <v>虚拟运营商爱施德</v>
      </c>
      <c r="Y26" s="37" t="str">
        <f>IF(N26=O26,IF(N26="","0","1"),IF(N26=P26,IF(N26="","0","1"),IF(O26=P26,IF(O26="","0","1"),IF(N26="","0","0"))))</f>
        <v>0</v>
      </c>
      <c r="Z26" s="37"/>
      <c r="AA26" s="118" t="s">
        <v>413</v>
      </c>
      <c r="AB26" s="55" t="s">
        <v>240</v>
      </c>
      <c r="AC26" s="76">
        <f t="shared" si="0"/>
        <v>5</v>
      </c>
      <c r="AD26" s="76">
        <f t="shared" si="1"/>
        <v>4</v>
      </c>
      <c r="AE26" s="67">
        <f t="shared" si="2"/>
        <v>1.25</v>
      </c>
      <c r="AG26" s="48" t="s">
        <v>156</v>
      </c>
      <c r="AH26" s="48" t="s">
        <v>449</v>
      </c>
      <c r="AI26" s="13">
        <f t="shared" si="3"/>
        <v>0</v>
      </c>
      <c r="AJ26" s="13">
        <f t="shared" si="4"/>
        <v>0</v>
      </c>
      <c r="AK26" s="13">
        <f t="shared" si="5"/>
        <v>0</v>
      </c>
      <c r="AL26" s="13">
        <v>0</v>
      </c>
      <c r="AM26" s="13">
        <v>0</v>
      </c>
      <c r="AN26" s="38" t="str">
        <f t="shared" si="6"/>
        <v>-</v>
      </c>
    </row>
    <row r="27" spans="1:40" ht="15" customHeight="1">
      <c r="A27" s="48" t="s">
        <v>247</v>
      </c>
      <c r="B27" s="48" t="s">
        <v>248</v>
      </c>
      <c r="C27" s="48" t="s">
        <v>245</v>
      </c>
      <c r="D27" s="48" t="s">
        <v>246</v>
      </c>
      <c r="E27" s="48" t="s">
        <v>1205</v>
      </c>
      <c r="F27" s="48" t="s">
        <v>1200</v>
      </c>
      <c r="G27" s="48" t="s">
        <v>449</v>
      </c>
      <c r="H27" s="48" t="s">
        <v>137</v>
      </c>
      <c r="I27" s="48" t="s">
        <v>48</v>
      </c>
      <c r="J27" s="13" t="s">
        <v>86</v>
      </c>
      <c r="K27" s="48" t="s">
        <v>120</v>
      </c>
      <c r="L27" s="48" t="s">
        <v>1272</v>
      </c>
      <c r="M27" s="48" t="s">
        <v>140</v>
      </c>
      <c r="N27" s="166" t="s">
        <v>1201</v>
      </c>
      <c r="O27" s="13"/>
      <c r="P27" s="13"/>
      <c r="Q27" s="13" t="s">
        <v>666</v>
      </c>
      <c r="R27" s="13" t="s">
        <v>1734</v>
      </c>
      <c r="S27" s="48" t="s">
        <v>471</v>
      </c>
      <c r="T27" s="168">
        <v>962</v>
      </c>
      <c r="U27" s="168">
        <v>0</v>
      </c>
      <c r="V27" s="168">
        <v>0</v>
      </c>
      <c r="W27" s="48" t="str">
        <f>IFERROR(IF(G27="CRM_CUI",G27,(IF(G27="CRM_CMI",G27,IF(G27="CEOMO_ITD",G27,MID(G27,1,FIND("_",G27)-1))))),G27)</f>
        <v>AC</v>
      </c>
      <c r="X27" s="13" t="str">
        <f>MID(A27,5,LEN(A27)-4)</f>
        <v>虚拟运营商天音</v>
      </c>
      <c r="Y27" s="37" t="str">
        <f>IF(N27=O27,IF(N27="","0","1"),IF(N27=P27,IF(N27="","0","1"),IF(O27=P27,IF(O27="","0","1"),IF(N27="","0","0"))))</f>
        <v>0</v>
      </c>
      <c r="Z27" s="37"/>
      <c r="AA27" s="118" t="s">
        <v>413</v>
      </c>
      <c r="AB27" s="55" t="s">
        <v>336</v>
      </c>
      <c r="AC27" s="76">
        <f t="shared" si="0"/>
        <v>0</v>
      </c>
      <c r="AD27" s="76">
        <f t="shared" si="1"/>
        <v>0</v>
      </c>
      <c r="AE27" s="67">
        <f t="shared" si="2"/>
        <v>0</v>
      </c>
      <c r="AG27" s="48" t="s">
        <v>156</v>
      </c>
      <c r="AH27" s="48" t="s">
        <v>495</v>
      </c>
      <c r="AI27" s="13">
        <f t="shared" si="3"/>
        <v>8766</v>
      </c>
      <c r="AJ27" s="13">
        <f t="shared" si="4"/>
        <v>0</v>
      </c>
      <c r="AK27" s="13">
        <f t="shared" si="5"/>
        <v>0</v>
      </c>
      <c r="AL27" s="13">
        <v>3</v>
      </c>
      <c r="AM27" s="13">
        <v>0</v>
      </c>
      <c r="AN27" s="38">
        <f t="shared" si="6"/>
        <v>0</v>
      </c>
    </row>
    <row r="28" spans="1:40" ht="15" customHeight="1">
      <c r="A28" s="48" t="s">
        <v>260</v>
      </c>
      <c r="B28" s="48" t="s">
        <v>261</v>
      </c>
      <c r="C28" s="48" t="s">
        <v>63</v>
      </c>
      <c r="D28" s="48" t="s">
        <v>157</v>
      </c>
      <c r="E28" s="48" t="s">
        <v>1199</v>
      </c>
      <c r="F28" s="48" t="s">
        <v>1200</v>
      </c>
      <c r="G28" s="48" t="s">
        <v>449</v>
      </c>
      <c r="H28" s="48" t="s">
        <v>41</v>
      </c>
      <c r="I28" s="48" t="s">
        <v>48</v>
      </c>
      <c r="J28" s="13" t="s">
        <v>86</v>
      </c>
      <c r="K28" s="48" t="s">
        <v>120</v>
      </c>
      <c r="L28" s="48" t="s">
        <v>1272</v>
      </c>
      <c r="M28" s="48" t="s">
        <v>140</v>
      </c>
      <c r="N28" s="166" t="s">
        <v>1201</v>
      </c>
      <c r="O28" s="13"/>
      <c r="P28" s="13"/>
      <c r="Q28" s="13" t="s">
        <v>666</v>
      </c>
      <c r="R28" s="13" t="s">
        <v>1734</v>
      </c>
      <c r="S28" s="48" t="s">
        <v>471</v>
      </c>
      <c r="T28" s="168">
        <v>962</v>
      </c>
      <c r="U28" s="168">
        <v>0</v>
      </c>
      <c r="V28" s="168">
        <v>0</v>
      </c>
      <c r="W28" s="48" t="str">
        <f>IFERROR(IF(G28="CRM_CUI",G28,(IF(G28="CRM_CMI",G28,IF(G28="CEOMO_ITD",G28,MID(G28,1,FIND("_",G28)-1))))),G28)</f>
        <v>AC</v>
      </c>
      <c r="X28" s="13" t="str">
        <f>MID(A28,5,LEN(A28)-4)</f>
        <v>重庆移动</v>
      </c>
      <c r="Y28" s="37" t="str">
        <f>IF(N28=O28,IF(N28="","0","1"),IF(N28=P28,IF(N28="","0","1"),IF(O28=P28,IF(O28="","0","1"),IF(N28="","0","0"))))</f>
        <v>0</v>
      </c>
      <c r="Z28" s="37"/>
      <c r="AA28" s="118" t="s">
        <v>413</v>
      </c>
      <c r="AB28" s="54" t="s">
        <v>128</v>
      </c>
      <c r="AC28" s="76">
        <f t="shared" si="0"/>
        <v>10</v>
      </c>
      <c r="AD28" s="76">
        <f t="shared" si="1"/>
        <v>3</v>
      </c>
      <c r="AE28" s="67">
        <f t="shared" si="2"/>
        <v>3.3333333333333335</v>
      </c>
      <c r="AG28" s="48" t="s">
        <v>156</v>
      </c>
      <c r="AH28" s="48" t="s">
        <v>494</v>
      </c>
      <c r="AI28" s="13">
        <f t="shared" si="3"/>
        <v>1576</v>
      </c>
      <c r="AJ28" s="13">
        <f t="shared" si="4"/>
        <v>0</v>
      </c>
      <c r="AK28" s="13">
        <f t="shared" si="5"/>
        <v>0</v>
      </c>
      <c r="AL28" s="13">
        <v>8</v>
      </c>
      <c r="AM28" s="13">
        <v>1</v>
      </c>
      <c r="AN28" s="38">
        <f t="shared" si="6"/>
        <v>0</v>
      </c>
    </row>
    <row r="29" spans="1:40" ht="15" customHeight="1">
      <c r="A29" s="48" t="s">
        <v>133</v>
      </c>
      <c r="B29" s="48" t="s">
        <v>134</v>
      </c>
      <c r="C29" s="48" t="s">
        <v>63</v>
      </c>
      <c r="D29" s="48" t="s">
        <v>64</v>
      </c>
      <c r="E29" s="48" t="s">
        <v>1202</v>
      </c>
      <c r="F29" s="48" t="s">
        <v>1203</v>
      </c>
      <c r="G29" s="48" t="s">
        <v>449</v>
      </c>
      <c r="H29" s="48" t="s">
        <v>137</v>
      </c>
      <c r="I29" s="48" t="s">
        <v>48</v>
      </c>
      <c r="J29" s="13" t="s">
        <v>86</v>
      </c>
      <c r="K29" s="48" t="s">
        <v>120</v>
      </c>
      <c r="L29" s="48" t="s">
        <v>1536</v>
      </c>
      <c r="M29" s="48" t="s">
        <v>140</v>
      </c>
      <c r="N29" s="166" t="s">
        <v>1204</v>
      </c>
      <c r="O29" s="13"/>
      <c r="P29" s="13"/>
      <c r="Q29" s="13" t="s">
        <v>666</v>
      </c>
      <c r="R29" s="13" t="s">
        <v>1734</v>
      </c>
      <c r="S29" s="48" t="s">
        <v>471</v>
      </c>
      <c r="T29" s="168">
        <v>134</v>
      </c>
      <c r="U29" s="168">
        <v>0</v>
      </c>
      <c r="V29" s="168">
        <v>0</v>
      </c>
      <c r="W29" s="48" t="str">
        <f>IFERROR(IF(G29="CRM_CUI",G29,(IF(G29="CRM_CMI",G29,IF(G29="CEOMO_ITD",G29,MID(G29,1,FIND("_",G29)-1))))),G29)</f>
        <v>AC</v>
      </c>
      <c r="X29" s="13" t="str">
        <f>MID(A29,5,LEN(A29)-4)</f>
        <v>安徽电信</v>
      </c>
      <c r="Y29" s="37" t="str">
        <f>IF(N29=O29,IF(N29="","0","1"),IF(N29=P29,IF(N29="","0","1"),IF(O29=P29,IF(O29="","0","1"),IF(N29="","0","0"))))</f>
        <v>0</v>
      </c>
      <c r="Z29" s="37"/>
      <c r="AA29" s="118" t="s">
        <v>413</v>
      </c>
      <c r="AB29" s="55" t="s">
        <v>411</v>
      </c>
      <c r="AC29" s="76">
        <f t="shared" si="0"/>
        <v>10</v>
      </c>
      <c r="AD29" s="76">
        <f t="shared" si="1"/>
        <v>3</v>
      </c>
      <c r="AE29" s="67">
        <f t="shared" si="2"/>
        <v>3.3333333333333335</v>
      </c>
      <c r="AG29" s="48" t="s">
        <v>156</v>
      </c>
      <c r="AH29" s="48" t="s">
        <v>2</v>
      </c>
      <c r="AI29" s="13">
        <f t="shared" si="3"/>
        <v>0</v>
      </c>
      <c r="AJ29" s="13">
        <f t="shared" si="4"/>
        <v>0</v>
      </c>
      <c r="AK29" s="13">
        <f t="shared" si="5"/>
        <v>0</v>
      </c>
      <c r="AL29" s="13">
        <v>0</v>
      </c>
      <c r="AM29" s="13">
        <v>0</v>
      </c>
      <c r="AN29" s="38" t="str">
        <f t="shared" si="6"/>
        <v>-</v>
      </c>
    </row>
    <row r="30" spans="1:40" ht="15" customHeight="1">
      <c r="A30" s="48" t="s">
        <v>36</v>
      </c>
      <c r="B30" s="48" t="s">
        <v>37</v>
      </c>
      <c r="C30" s="48" t="s">
        <v>63</v>
      </c>
      <c r="D30" s="48" t="s">
        <v>64</v>
      </c>
      <c r="E30" s="48" t="s">
        <v>1202</v>
      </c>
      <c r="F30" s="48" t="s">
        <v>1203</v>
      </c>
      <c r="G30" s="48" t="s">
        <v>449</v>
      </c>
      <c r="H30" s="48" t="s">
        <v>137</v>
      </c>
      <c r="I30" s="48" t="s">
        <v>48</v>
      </c>
      <c r="J30" s="13" t="s">
        <v>86</v>
      </c>
      <c r="K30" s="48" t="s">
        <v>120</v>
      </c>
      <c r="L30" s="48" t="s">
        <v>1536</v>
      </c>
      <c r="M30" s="48" t="s">
        <v>140</v>
      </c>
      <c r="N30" s="166" t="s">
        <v>1204</v>
      </c>
      <c r="O30" s="13"/>
      <c r="P30" s="13"/>
      <c r="Q30" s="13" t="s">
        <v>666</v>
      </c>
      <c r="R30" s="13" t="s">
        <v>1734</v>
      </c>
      <c r="S30" s="48" t="s">
        <v>471</v>
      </c>
      <c r="T30" s="168">
        <v>134</v>
      </c>
      <c r="U30" s="168">
        <v>0</v>
      </c>
      <c r="V30" s="168">
        <v>0</v>
      </c>
      <c r="W30" s="48" t="str">
        <f>IFERROR(IF(G30="CRM_CUI",G30,(IF(G30="CRM_CMI",G30,IF(G30="CEOMO_ITD",G30,MID(G30,1,FIND("_",G30)-1))))),G30)</f>
        <v>AC</v>
      </c>
      <c r="X30" s="13" t="str">
        <f>MID(A30,5,LEN(A30)-4)</f>
        <v>安徽联通</v>
      </c>
      <c r="Y30" s="37" t="str">
        <f>IF(N30=O30,IF(N30="","0","1"),IF(N30=P30,IF(N30="","0","1"),IF(O30=P30,IF(O30="","0","1"),IF(N30="","0","0"))))</f>
        <v>0</v>
      </c>
      <c r="Z30" s="37"/>
      <c r="AA30" s="119" t="s">
        <v>424</v>
      </c>
      <c r="AB30" s="55" t="s">
        <v>134</v>
      </c>
      <c r="AC30" s="76">
        <f t="shared" si="0"/>
        <v>0</v>
      </c>
      <c r="AD30" s="76">
        <f t="shared" si="1"/>
        <v>2</v>
      </c>
      <c r="AE30" s="67">
        <f t="shared" si="2"/>
        <v>0</v>
      </c>
      <c r="AG30" s="48" t="s">
        <v>156</v>
      </c>
      <c r="AH30" s="48" t="s">
        <v>4</v>
      </c>
      <c r="AI30" s="13">
        <f t="shared" si="3"/>
        <v>0</v>
      </c>
      <c r="AJ30" s="13">
        <f t="shared" si="4"/>
        <v>0</v>
      </c>
      <c r="AK30" s="13">
        <f t="shared" si="5"/>
        <v>0</v>
      </c>
      <c r="AL30" s="13">
        <v>0</v>
      </c>
      <c r="AM30" s="13">
        <v>0</v>
      </c>
      <c r="AN30" s="38" t="str">
        <f t="shared" si="6"/>
        <v>-</v>
      </c>
    </row>
    <row r="31" spans="1:40" ht="15" customHeight="1">
      <c r="A31" s="48" t="s">
        <v>155</v>
      </c>
      <c r="B31" s="48" t="s">
        <v>156</v>
      </c>
      <c r="C31" s="48" t="s">
        <v>657</v>
      </c>
      <c r="D31" s="48" t="s">
        <v>652</v>
      </c>
      <c r="E31" s="48" t="s">
        <v>1202</v>
      </c>
      <c r="F31" s="48" t="s">
        <v>1203</v>
      </c>
      <c r="G31" s="48" t="s">
        <v>449</v>
      </c>
      <c r="H31" s="48" t="s">
        <v>137</v>
      </c>
      <c r="I31" s="48" t="s">
        <v>48</v>
      </c>
      <c r="J31" s="13" t="s">
        <v>86</v>
      </c>
      <c r="K31" s="48" t="s">
        <v>120</v>
      </c>
      <c r="L31" s="48" t="s">
        <v>1536</v>
      </c>
      <c r="M31" s="48" t="s">
        <v>140</v>
      </c>
      <c r="N31" s="166" t="s">
        <v>1204</v>
      </c>
      <c r="O31" s="13"/>
      <c r="P31" s="13"/>
      <c r="Q31" s="13" t="s">
        <v>666</v>
      </c>
      <c r="R31" s="13" t="s">
        <v>1734</v>
      </c>
      <c r="S31" s="48" t="s">
        <v>471</v>
      </c>
      <c r="T31" s="168">
        <v>134</v>
      </c>
      <c r="U31" s="168">
        <v>0</v>
      </c>
      <c r="V31" s="168">
        <v>0</v>
      </c>
      <c r="W31" s="48" t="str">
        <f>IFERROR(IF(G31="CRM_CUI",G31,(IF(G31="CRM_CMI",G31,IF(G31="CEOMO_ITD",G31,MID(G31,1,FIND("_",G31)-1))))),G31)</f>
        <v>AC</v>
      </c>
      <c r="X31" s="13" t="str">
        <f>MID(A31,5,LEN(A31)-4)</f>
        <v>安徽移动</v>
      </c>
      <c r="Y31" s="37" t="str">
        <f>IF(N31=O31,IF(N31="","0","1"),IF(N31=P31,IF(N31="","0","1"),IF(O31=P31,IF(O31="","0","1"),IF(N31="","0","0"))))</f>
        <v>0</v>
      </c>
      <c r="Z31" s="37"/>
      <c r="AA31" s="119" t="s">
        <v>424</v>
      </c>
      <c r="AB31" s="55" t="s">
        <v>175</v>
      </c>
      <c r="AC31" s="76">
        <f t="shared" si="0"/>
        <v>0</v>
      </c>
      <c r="AD31" s="76">
        <f t="shared" si="1"/>
        <v>0</v>
      </c>
      <c r="AE31" s="67">
        <f t="shared" si="2"/>
        <v>0</v>
      </c>
      <c r="AG31" s="48" t="s">
        <v>156</v>
      </c>
      <c r="AH31" s="48" t="s">
        <v>3</v>
      </c>
      <c r="AI31" s="13">
        <f t="shared" si="3"/>
        <v>577</v>
      </c>
      <c r="AJ31" s="13">
        <f t="shared" si="4"/>
        <v>6</v>
      </c>
      <c r="AK31" s="13">
        <f t="shared" si="5"/>
        <v>0</v>
      </c>
      <c r="AL31" s="13">
        <v>0</v>
      </c>
      <c r="AM31" s="13">
        <v>0</v>
      </c>
      <c r="AN31" s="38" t="str">
        <f t="shared" si="6"/>
        <v>-</v>
      </c>
    </row>
    <row r="32" spans="1:40" ht="15" customHeight="1">
      <c r="A32" s="48" t="s">
        <v>155</v>
      </c>
      <c r="B32" s="48" t="s">
        <v>156</v>
      </c>
      <c r="C32" s="48" t="s">
        <v>63</v>
      </c>
      <c r="D32" s="48" t="s">
        <v>157</v>
      </c>
      <c r="E32" s="48" t="s">
        <v>1202</v>
      </c>
      <c r="F32" s="48" t="s">
        <v>1203</v>
      </c>
      <c r="G32" s="48" t="s">
        <v>449</v>
      </c>
      <c r="H32" s="48" t="s">
        <v>137</v>
      </c>
      <c r="I32" s="48" t="s">
        <v>48</v>
      </c>
      <c r="J32" s="13" t="s">
        <v>86</v>
      </c>
      <c r="K32" s="48" t="s">
        <v>120</v>
      </c>
      <c r="L32" s="48" t="s">
        <v>1536</v>
      </c>
      <c r="M32" s="48" t="s">
        <v>140</v>
      </c>
      <c r="N32" s="166" t="s">
        <v>1204</v>
      </c>
      <c r="O32" s="13"/>
      <c r="P32" s="13"/>
      <c r="Q32" s="13" t="s">
        <v>666</v>
      </c>
      <c r="R32" s="13" t="s">
        <v>1734</v>
      </c>
      <c r="S32" s="48" t="s">
        <v>471</v>
      </c>
      <c r="T32" s="168">
        <v>134</v>
      </c>
      <c r="U32" s="168">
        <v>0</v>
      </c>
      <c r="V32" s="168">
        <v>0</v>
      </c>
      <c r="W32" s="48" t="str">
        <f>IFERROR(IF(G32="CRM_CUI",G32,(IF(G32="CRM_CMI",G32,IF(G32="CEOMO_ITD",G32,MID(G32,1,FIND("_",G32)-1))))),G32)</f>
        <v>AC</v>
      </c>
      <c r="X32" s="13" t="str">
        <f>MID(A32,5,LEN(A32)-4)</f>
        <v>安徽移动</v>
      </c>
      <c r="Y32" s="37" t="str">
        <f>IF(N32=O32,IF(N32="","0","1"),IF(N32=P32,IF(N32="","0","1"),IF(O32=P32,IF(O32="","0","1"),IF(N32="","0","0"))))</f>
        <v>0</v>
      </c>
      <c r="Z32" s="37"/>
      <c r="AA32" s="119" t="s">
        <v>424</v>
      </c>
      <c r="AB32" s="55" t="s">
        <v>187</v>
      </c>
      <c r="AC32" s="76">
        <f t="shared" si="0"/>
        <v>0</v>
      </c>
      <c r="AD32" s="76">
        <f t="shared" si="1"/>
        <v>0</v>
      </c>
      <c r="AE32" s="67">
        <f t="shared" si="2"/>
        <v>0</v>
      </c>
      <c r="AG32" s="48" t="s">
        <v>156</v>
      </c>
      <c r="AH32" s="48" t="s">
        <v>496</v>
      </c>
      <c r="AI32" s="13">
        <f t="shared" si="3"/>
        <v>0</v>
      </c>
      <c r="AJ32" s="13">
        <f t="shared" si="4"/>
        <v>0</v>
      </c>
      <c r="AK32" s="13">
        <f t="shared" si="5"/>
        <v>0</v>
      </c>
      <c r="AL32" s="13">
        <v>0</v>
      </c>
      <c r="AM32" s="13">
        <v>0</v>
      </c>
      <c r="AN32" s="38" t="str">
        <f t="shared" si="6"/>
        <v>-</v>
      </c>
    </row>
    <row r="33" spans="1:40" ht="15" customHeight="1">
      <c r="A33" s="48" t="s">
        <v>174</v>
      </c>
      <c r="B33" s="48" t="s">
        <v>175</v>
      </c>
      <c r="C33" s="48" t="s">
        <v>657</v>
      </c>
      <c r="D33" s="48" t="s">
        <v>652</v>
      </c>
      <c r="E33" s="48" t="s">
        <v>1202</v>
      </c>
      <c r="F33" s="48" t="s">
        <v>1203</v>
      </c>
      <c r="G33" s="48" t="s">
        <v>449</v>
      </c>
      <c r="H33" s="48" t="s">
        <v>137</v>
      </c>
      <c r="I33" s="48" t="s">
        <v>48</v>
      </c>
      <c r="J33" s="13" t="s">
        <v>86</v>
      </c>
      <c r="K33" s="48" t="s">
        <v>120</v>
      </c>
      <c r="L33" s="48" t="s">
        <v>1536</v>
      </c>
      <c r="M33" s="48" t="s">
        <v>140</v>
      </c>
      <c r="N33" s="166" t="s">
        <v>1204</v>
      </c>
      <c r="O33" s="13"/>
      <c r="P33" s="13"/>
      <c r="Q33" s="13" t="s">
        <v>666</v>
      </c>
      <c r="R33" s="13" t="s">
        <v>1734</v>
      </c>
      <c r="S33" s="48" t="s">
        <v>471</v>
      </c>
      <c r="T33" s="168">
        <v>134</v>
      </c>
      <c r="U33" s="168">
        <v>0</v>
      </c>
      <c r="V33" s="168">
        <v>0</v>
      </c>
      <c r="W33" s="48" t="str">
        <f>IFERROR(IF(G33="CRM_CUI",G33,(IF(G33="CRM_CMI",G33,IF(G33="CEOMO_ITD",G33,MID(G33,1,FIND("_",G33)-1))))),G33)</f>
        <v>AC</v>
      </c>
      <c r="X33" s="13" t="str">
        <f>MID(A33,5,LEN(A33)-4)</f>
        <v>北京电信</v>
      </c>
      <c r="Y33" s="37" t="str">
        <f>IF(N33=O33,IF(N33="","0","1"),IF(N33=P33,IF(N33="","0","1"),IF(O33=P33,IF(O33="","0","1"),IF(N33="","0","0"))))</f>
        <v>0</v>
      </c>
      <c r="Z33" s="37"/>
      <c r="AA33" s="119" t="s">
        <v>424</v>
      </c>
      <c r="AB33" s="55" t="s">
        <v>425</v>
      </c>
      <c r="AC33" s="76">
        <f t="shared" si="0"/>
        <v>0</v>
      </c>
      <c r="AD33" s="76">
        <f t="shared" si="1"/>
        <v>0</v>
      </c>
      <c r="AE33" s="67">
        <f t="shared" si="2"/>
        <v>0</v>
      </c>
      <c r="AG33" s="48" t="s">
        <v>156</v>
      </c>
      <c r="AH33" s="48" t="s">
        <v>0</v>
      </c>
      <c r="AI33" s="13">
        <f t="shared" si="3"/>
        <v>0</v>
      </c>
      <c r="AJ33" s="13">
        <f t="shared" si="4"/>
        <v>0</v>
      </c>
      <c r="AK33" s="13">
        <f t="shared" si="5"/>
        <v>0</v>
      </c>
      <c r="AL33" s="13">
        <v>0</v>
      </c>
      <c r="AM33" s="13">
        <v>0</v>
      </c>
      <c r="AN33" s="38" t="str">
        <f t="shared" si="6"/>
        <v>-</v>
      </c>
    </row>
    <row r="34" spans="1:40" ht="15" customHeight="1">
      <c r="A34" s="48" t="s">
        <v>174</v>
      </c>
      <c r="B34" s="48" t="s">
        <v>175</v>
      </c>
      <c r="C34" s="48" t="s">
        <v>176</v>
      </c>
      <c r="D34" s="48" t="s">
        <v>177</v>
      </c>
      <c r="E34" s="48" t="s">
        <v>1202</v>
      </c>
      <c r="F34" s="48" t="s">
        <v>1203</v>
      </c>
      <c r="G34" s="48" t="s">
        <v>449</v>
      </c>
      <c r="H34" s="48" t="s">
        <v>137</v>
      </c>
      <c r="I34" s="48" t="s">
        <v>48</v>
      </c>
      <c r="J34" s="13" t="s">
        <v>86</v>
      </c>
      <c r="K34" s="48" t="s">
        <v>120</v>
      </c>
      <c r="L34" s="48" t="s">
        <v>1536</v>
      </c>
      <c r="M34" s="48" t="s">
        <v>140</v>
      </c>
      <c r="N34" s="166" t="s">
        <v>1204</v>
      </c>
      <c r="O34" s="13"/>
      <c r="P34" s="13"/>
      <c r="Q34" s="13" t="s">
        <v>666</v>
      </c>
      <c r="R34" s="13" t="s">
        <v>1734</v>
      </c>
      <c r="S34" s="48" t="s">
        <v>471</v>
      </c>
      <c r="T34" s="168">
        <v>134</v>
      </c>
      <c r="U34" s="168">
        <v>0</v>
      </c>
      <c r="V34" s="168">
        <v>0</v>
      </c>
      <c r="W34" s="48" t="str">
        <f>IFERROR(IF(G34="CRM_CUI",G34,(IF(G34="CRM_CMI",G34,IF(G34="CEOMO_ITD",G34,MID(G34,1,FIND("_",G34)-1))))),G34)</f>
        <v>AC</v>
      </c>
      <c r="X34" s="13" t="str">
        <f>MID(A34,5,LEN(A34)-4)</f>
        <v>北京电信</v>
      </c>
      <c r="Y34" s="37" t="str">
        <f>IF(N34=O34,IF(N34="","0","1"),IF(N34=P34,IF(N34="","0","1"),IF(O34=P34,IF(O34="","0","1"),IF(N34="","0","0"))))</f>
        <v>0</v>
      </c>
      <c r="Z34" s="37"/>
      <c r="AA34" s="120" t="s">
        <v>424</v>
      </c>
      <c r="AB34" s="54" t="s">
        <v>194</v>
      </c>
      <c r="AC34" s="76">
        <f t="shared" si="0"/>
        <v>0</v>
      </c>
      <c r="AD34" s="76">
        <f t="shared" si="1"/>
        <v>1</v>
      </c>
      <c r="AE34" s="67">
        <f t="shared" si="2"/>
        <v>0</v>
      </c>
      <c r="AG34" s="48" t="s">
        <v>156</v>
      </c>
      <c r="AH34" s="48" t="s">
        <v>1</v>
      </c>
      <c r="AI34" s="13">
        <f t="shared" si="3"/>
        <v>0</v>
      </c>
      <c r="AJ34" s="13">
        <f t="shared" si="4"/>
        <v>72</v>
      </c>
      <c r="AK34" s="13">
        <f t="shared" si="5"/>
        <v>0</v>
      </c>
      <c r="AL34" s="13">
        <v>0</v>
      </c>
      <c r="AM34" s="13">
        <v>0</v>
      </c>
      <c r="AN34" s="38" t="str">
        <f t="shared" si="6"/>
        <v>-</v>
      </c>
    </row>
    <row r="35" spans="1:40" ht="15" customHeight="1">
      <c r="A35" s="48" t="s">
        <v>182</v>
      </c>
      <c r="B35" s="48" t="s">
        <v>75</v>
      </c>
      <c r="C35" s="48" t="s">
        <v>176</v>
      </c>
      <c r="D35" s="48" t="s">
        <v>183</v>
      </c>
      <c r="E35" s="48" t="s">
        <v>1202</v>
      </c>
      <c r="F35" s="48" t="s">
        <v>1203</v>
      </c>
      <c r="G35" s="48" t="s">
        <v>449</v>
      </c>
      <c r="H35" s="48" t="s">
        <v>137</v>
      </c>
      <c r="I35" s="48" t="s">
        <v>48</v>
      </c>
      <c r="J35" s="13" t="s">
        <v>86</v>
      </c>
      <c r="K35" s="48" t="s">
        <v>120</v>
      </c>
      <c r="L35" s="48" t="s">
        <v>1536</v>
      </c>
      <c r="M35" s="48" t="s">
        <v>140</v>
      </c>
      <c r="N35" s="166" t="s">
        <v>1204</v>
      </c>
      <c r="O35" s="13"/>
      <c r="P35" s="13"/>
      <c r="Q35" s="13" t="s">
        <v>666</v>
      </c>
      <c r="R35" s="13" t="s">
        <v>1734</v>
      </c>
      <c r="S35" s="48" t="s">
        <v>471</v>
      </c>
      <c r="T35" s="168">
        <v>134</v>
      </c>
      <c r="U35" s="168">
        <v>0</v>
      </c>
      <c r="V35" s="168">
        <v>0</v>
      </c>
      <c r="W35" s="48" t="str">
        <f>IFERROR(IF(G35="CRM_CUI",G35,(IF(G35="CRM_CMI",G35,IF(G35="CEOMO_ITD",G35,MID(G35,1,FIND("_",G35)-1))))),G35)</f>
        <v>AC</v>
      </c>
      <c r="X35" s="13" t="str">
        <f>MID(A35,5,LEN(A35)-4)</f>
        <v>北京移动</v>
      </c>
      <c r="Y35" s="37" t="str">
        <f>IF(N35=O35,IF(N35="","0","1"),IF(N35=P35,IF(N35="","0","1"),IF(O35=P35,IF(O35="","0","1"),IF(N35="","0","0"))))</f>
        <v>0</v>
      </c>
      <c r="Z35" s="37"/>
      <c r="AA35" s="120" t="s">
        <v>424</v>
      </c>
      <c r="AB35" s="55" t="s">
        <v>426</v>
      </c>
      <c r="AC35" s="76">
        <f t="shared" si="0"/>
        <v>0</v>
      </c>
      <c r="AD35" s="76">
        <f t="shared" si="1"/>
        <v>1</v>
      </c>
      <c r="AE35" s="67">
        <f t="shared" si="2"/>
        <v>0</v>
      </c>
      <c r="AG35" s="48" t="s">
        <v>175</v>
      </c>
      <c r="AH35" s="48" t="s">
        <v>5</v>
      </c>
      <c r="AI35" s="13">
        <f t="shared" si="3"/>
        <v>0</v>
      </c>
      <c r="AJ35" s="13">
        <f t="shared" si="4"/>
        <v>0</v>
      </c>
      <c r="AK35" s="13">
        <f t="shared" si="5"/>
        <v>0</v>
      </c>
      <c r="AL35" s="13">
        <v>0</v>
      </c>
      <c r="AM35" s="13">
        <v>0</v>
      </c>
      <c r="AN35" s="38" t="str">
        <f t="shared" si="6"/>
        <v>-</v>
      </c>
    </row>
    <row r="36" spans="1:40" ht="15" customHeight="1">
      <c r="A36" s="48" t="s">
        <v>182</v>
      </c>
      <c r="B36" s="48" t="s">
        <v>75</v>
      </c>
      <c r="C36" s="48" t="s">
        <v>169</v>
      </c>
      <c r="D36" s="48" t="s">
        <v>145</v>
      </c>
      <c r="E36" s="48" t="s">
        <v>1202</v>
      </c>
      <c r="F36" s="48" t="s">
        <v>1203</v>
      </c>
      <c r="G36" s="48" t="s">
        <v>449</v>
      </c>
      <c r="H36" s="48" t="s">
        <v>137</v>
      </c>
      <c r="I36" s="48" t="s">
        <v>48</v>
      </c>
      <c r="J36" s="13" t="s">
        <v>86</v>
      </c>
      <c r="K36" s="48" t="s">
        <v>120</v>
      </c>
      <c r="L36" s="48" t="s">
        <v>1536</v>
      </c>
      <c r="M36" s="48" t="s">
        <v>140</v>
      </c>
      <c r="N36" s="166" t="s">
        <v>1204</v>
      </c>
      <c r="O36" s="13"/>
      <c r="P36" s="13"/>
      <c r="Q36" s="13" t="s">
        <v>666</v>
      </c>
      <c r="R36" s="13" t="s">
        <v>1734</v>
      </c>
      <c r="S36" s="48" t="s">
        <v>471</v>
      </c>
      <c r="T36" s="168">
        <v>134</v>
      </c>
      <c r="U36" s="168">
        <v>0</v>
      </c>
      <c r="V36" s="168">
        <v>0</v>
      </c>
      <c r="W36" s="48" t="str">
        <f>IFERROR(IF(G36="CRM_CUI",G36,(IF(G36="CRM_CMI",G36,IF(G36="CEOMO_ITD",G36,MID(G36,1,FIND("_",G36)-1))))),G36)</f>
        <v>AC</v>
      </c>
      <c r="X36" s="13" t="str">
        <f>MID(A36,5,LEN(A36)-4)</f>
        <v>北京移动</v>
      </c>
      <c r="Y36" s="37" t="str">
        <f>IF(N36=O36,IF(N36="","0","1"),IF(N36=P36,IF(N36="","0","1"),IF(O36=P36,IF(O36="","0","1"),IF(N36="","0","0"))))</f>
        <v>0</v>
      </c>
      <c r="Z36" s="37"/>
      <c r="AA36" s="120" t="s">
        <v>424</v>
      </c>
      <c r="AB36" s="55" t="s">
        <v>427</v>
      </c>
      <c r="AC36" s="76">
        <f t="shared" si="0"/>
        <v>0</v>
      </c>
      <c r="AD36" s="76">
        <f t="shared" si="1"/>
        <v>0</v>
      </c>
      <c r="AE36" s="67">
        <f t="shared" si="2"/>
        <v>0</v>
      </c>
      <c r="AG36" s="48" t="s">
        <v>175</v>
      </c>
      <c r="AH36" s="48" t="s">
        <v>449</v>
      </c>
      <c r="AI36" s="13">
        <f t="shared" si="3"/>
        <v>0</v>
      </c>
      <c r="AJ36" s="13">
        <f t="shared" si="4"/>
        <v>0</v>
      </c>
      <c r="AK36" s="13">
        <f t="shared" si="5"/>
        <v>0</v>
      </c>
      <c r="AL36" s="13">
        <v>0</v>
      </c>
      <c r="AM36" s="13">
        <v>0</v>
      </c>
      <c r="AN36" s="38" t="str">
        <f t="shared" si="6"/>
        <v>-</v>
      </c>
    </row>
    <row r="37" spans="1:40" ht="15" customHeight="1">
      <c r="A37" s="48" t="s">
        <v>1217</v>
      </c>
      <c r="B37" s="48" t="s">
        <v>415</v>
      </c>
      <c r="C37" s="48" t="s">
        <v>1218</v>
      </c>
      <c r="D37" s="48" t="s">
        <v>16</v>
      </c>
      <c r="E37" s="48" t="s">
        <v>1202</v>
      </c>
      <c r="F37" s="48" t="s">
        <v>1203</v>
      </c>
      <c r="G37" s="48" t="s">
        <v>449</v>
      </c>
      <c r="H37" s="48" t="s">
        <v>137</v>
      </c>
      <c r="I37" s="48" t="s">
        <v>48</v>
      </c>
      <c r="J37" s="13" t="s">
        <v>86</v>
      </c>
      <c r="K37" s="48" t="s">
        <v>120</v>
      </c>
      <c r="L37" s="48" t="s">
        <v>1536</v>
      </c>
      <c r="M37" s="48" t="s">
        <v>140</v>
      </c>
      <c r="N37" s="166" t="s">
        <v>1204</v>
      </c>
      <c r="O37" s="13"/>
      <c r="P37" s="13"/>
      <c r="Q37" s="13" t="s">
        <v>666</v>
      </c>
      <c r="R37" s="13" t="s">
        <v>1734</v>
      </c>
      <c r="S37" s="48" t="s">
        <v>471</v>
      </c>
      <c r="T37" s="168">
        <v>134</v>
      </c>
      <c r="U37" s="168">
        <v>0</v>
      </c>
      <c r="V37" s="168">
        <v>0</v>
      </c>
      <c r="W37" s="48" t="str">
        <f>IFERROR(IF(G37="CRM_CUI",G37,(IF(G37="CRM_CMI",G37,IF(G37="CEOMO_ITD",G37,MID(G37,1,FIND("_",G37)-1))))),G37)</f>
        <v>AC</v>
      </c>
      <c r="X37" s="13" t="str">
        <f>MID(A37,5,LEN(A37)-4)</f>
        <v>广东联通</v>
      </c>
      <c r="Y37" s="37" t="str">
        <f>IF(N37=O37,IF(N37="","0","1"),IF(N37=P37,IF(N37="","0","1"),IF(O37=P37,IF(O37="","0","1"),IF(N37="","0","0"))))</f>
        <v>0</v>
      </c>
      <c r="Z37" s="37"/>
      <c r="AA37" s="120" t="s">
        <v>424</v>
      </c>
      <c r="AB37" s="55" t="s">
        <v>428</v>
      </c>
      <c r="AC37" s="76">
        <f t="shared" si="0"/>
        <v>0</v>
      </c>
      <c r="AD37" s="76">
        <f t="shared" si="1"/>
        <v>0</v>
      </c>
      <c r="AE37" s="67">
        <f t="shared" si="2"/>
        <v>0</v>
      </c>
      <c r="AG37" s="48" t="s">
        <v>175</v>
      </c>
      <c r="AH37" s="48" t="s">
        <v>4</v>
      </c>
      <c r="AI37" s="13">
        <f t="shared" si="3"/>
        <v>0</v>
      </c>
      <c r="AJ37" s="13">
        <f t="shared" si="4"/>
        <v>0</v>
      </c>
      <c r="AK37" s="13">
        <f t="shared" si="5"/>
        <v>0</v>
      </c>
      <c r="AL37" s="13">
        <v>0</v>
      </c>
      <c r="AM37" s="13">
        <v>0</v>
      </c>
      <c r="AN37" s="38" t="str">
        <f t="shared" si="6"/>
        <v>-</v>
      </c>
    </row>
    <row r="38" spans="1:40" ht="15" customHeight="1">
      <c r="A38" s="48" t="s">
        <v>198</v>
      </c>
      <c r="B38" s="48" t="s">
        <v>194</v>
      </c>
      <c r="C38" s="48" t="s">
        <v>169</v>
      </c>
      <c r="D38" s="48" t="s">
        <v>145</v>
      </c>
      <c r="E38" s="48" t="s">
        <v>1202</v>
      </c>
      <c r="F38" s="48" t="s">
        <v>1203</v>
      </c>
      <c r="G38" s="48" t="s">
        <v>449</v>
      </c>
      <c r="H38" s="48" t="s">
        <v>137</v>
      </c>
      <c r="I38" s="48" t="s">
        <v>48</v>
      </c>
      <c r="J38" s="13" t="s">
        <v>86</v>
      </c>
      <c r="K38" s="48" t="s">
        <v>120</v>
      </c>
      <c r="L38" s="48" t="s">
        <v>1536</v>
      </c>
      <c r="M38" s="48" t="s">
        <v>140</v>
      </c>
      <c r="N38" s="166" t="s">
        <v>1204</v>
      </c>
      <c r="O38" s="13"/>
      <c r="P38" s="13"/>
      <c r="Q38" s="13" t="s">
        <v>666</v>
      </c>
      <c r="R38" s="13" t="s">
        <v>1734</v>
      </c>
      <c r="S38" s="48" t="s">
        <v>471</v>
      </c>
      <c r="T38" s="168">
        <v>134</v>
      </c>
      <c r="U38" s="168">
        <v>0</v>
      </c>
      <c r="V38" s="168">
        <v>0</v>
      </c>
      <c r="W38" s="48" t="str">
        <f>IFERROR(IF(G38="CRM_CUI",G38,(IF(G38="CRM_CMI",G38,IF(G38="CEOMO_ITD",G38,MID(G38,1,FIND("_",G38)-1))))),G38)</f>
        <v>AC</v>
      </c>
      <c r="X38" s="13" t="str">
        <f>MID(A38,5,LEN(A38)-4)</f>
        <v>广西移动</v>
      </c>
      <c r="Y38" s="37" t="str">
        <f>IF(N38=O38,IF(N38="","0","1"),IF(N38=P38,IF(N38="","0","1"),IF(O38=P38,IF(O38="","0","1"),IF(N38="","0","0"))))</f>
        <v>0</v>
      </c>
      <c r="Z38" s="37"/>
      <c r="AA38" s="119" t="s">
        <v>424</v>
      </c>
      <c r="AB38" s="55" t="s">
        <v>429</v>
      </c>
      <c r="AC38" s="76">
        <f t="shared" si="0"/>
        <v>0</v>
      </c>
      <c r="AD38" s="76">
        <f t="shared" si="1"/>
        <v>1</v>
      </c>
      <c r="AE38" s="67">
        <f t="shared" si="2"/>
        <v>0</v>
      </c>
      <c r="AG38" s="48" t="s">
        <v>175</v>
      </c>
      <c r="AH38" s="48" t="s">
        <v>3</v>
      </c>
      <c r="AI38" s="13">
        <f t="shared" si="3"/>
        <v>178</v>
      </c>
      <c r="AJ38" s="13">
        <f t="shared" si="4"/>
        <v>0</v>
      </c>
      <c r="AK38" s="13">
        <f t="shared" si="5"/>
        <v>0</v>
      </c>
      <c r="AL38" s="13">
        <v>0</v>
      </c>
      <c r="AM38" s="13">
        <v>0</v>
      </c>
      <c r="AN38" s="38" t="str">
        <f t="shared" si="6"/>
        <v>-</v>
      </c>
    </row>
    <row r="39" spans="1:40" ht="15" customHeight="1">
      <c r="A39" s="48" t="s">
        <v>625</v>
      </c>
      <c r="B39" s="48" t="s">
        <v>408</v>
      </c>
      <c r="C39" s="48" t="s">
        <v>934</v>
      </c>
      <c r="D39" s="48" t="s">
        <v>935</v>
      </c>
      <c r="E39" s="48" t="s">
        <v>1202</v>
      </c>
      <c r="F39" s="48" t="s">
        <v>1203</v>
      </c>
      <c r="G39" s="48" t="s">
        <v>449</v>
      </c>
      <c r="H39" s="48" t="s">
        <v>137</v>
      </c>
      <c r="I39" s="48" t="s">
        <v>48</v>
      </c>
      <c r="J39" s="13" t="s">
        <v>86</v>
      </c>
      <c r="K39" s="48" t="s">
        <v>120</v>
      </c>
      <c r="L39" s="48" t="s">
        <v>1536</v>
      </c>
      <c r="M39" s="48" t="s">
        <v>140</v>
      </c>
      <c r="N39" s="166" t="s">
        <v>1204</v>
      </c>
      <c r="O39" s="13"/>
      <c r="P39" s="13"/>
      <c r="Q39" s="13" t="s">
        <v>666</v>
      </c>
      <c r="R39" s="13" t="s">
        <v>1734</v>
      </c>
      <c r="S39" s="48" t="s">
        <v>471</v>
      </c>
      <c r="T39" s="168">
        <v>134</v>
      </c>
      <c r="U39" s="168">
        <v>0</v>
      </c>
      <c r="V39" s="168">
        <v>0</v>
      </c>
      <c r="W39" s="48" t="str">
        <f>IFERROR(IF(G39="CRM_CUI",G39,(IF(G39="CRM_CMI",G39,IF(G39="CEOMO_ITD",G39,MID(G39,1,FIND("_",G39)-1))))),G39)</f>
        <v>AC</v>
      </c>
      <c r="X39" s="13" t="str">
        <f>MID(A39,5,LEN(A39)-4)</f>
        <v>黑龙江联通</v>
      </c>
      <c r="Y39" s="37" t="str">
        <f>IF(N39=O39,IF(N39="","0","1"),IF(N39=P39,IF(N39="","0","1"),IF(O39=P39,IF(O39="","0","1"),IF(N39="","0","0"))))</f>
        <v>0</v>
      </c>
      <c r="Z39" s="37"/>
      <c r="AA39" s="119" t="s">
        <v>424</v>
      </c>
      <c r="AB39" s="55" t="s">
        <v>430</v>
      </c>
      <c r="AC39" s="76">
        <f t="shared" si="0"/>
        <v>0</v>
      </c>
      <c r="AD39" s="76">
        <f t="shared" si="1"/>
        <v>1</v>
      </c>
      <c r="AE39" s="67">
        <f t="shared" si="2"/>
        <v>0</v>
      </c>
      <c r="AG39" s="48" t="s">
        <v>175</v>
      </c>
      <c r="AH39" s="48" t="s">
        <v>265</v>
      </c>
      <c r="AI39" s="13">
        <f t="shared" si="3"/>
        <v>0</v>
      </c>
      <c r="AJ39" s="13">
        <f t="shared" si="4"/>
        <v>0</v>
      </c>
      <c r="AK39" s="13">
        <f t="shared" si="5"/>
        <v>0</v>
      </c>
      <c r="AL39" s="13">
        <v>0</v>
      </c>
      <c r="AM39" s="13">
        <v>0</v>
      </c>
      <c r="AN39" s="38" t="str">
        <f t="shared" si="6"/>
        <v>-</v>
      </c>
    </row>
    <row r="40" spans="1:40" ht="15" customHeight="1">
      <c r="A40" s="48" t="s">
        <v>93</v>
      </c>
      <c r="B40" s="48" t="s">
        <v>12</v>
      </c>
      <c r="C40" s="48" t="s">
        <v>657</v>
      </c>
      <c r="D40" s="48" t="s">
        <v>652</v>
      </c>
      <c r="E40" s="48" t="s">
        <v>1202</v>
      </c>
      <c r="F40" s="48" t="s">
        <v>1203</v>
      </c>
      <c r="G40" s="48" t="s">
        <v>449</v>
      </c>
      <c r="H40" s="48" t="s">
        <v>137</v>
      </c>
      <c r="I40" s="48" t="s">
        <v>48</v>
      </c>
      <c r="J40" s="13" t="s">
        <v>86</v>
      </c>
      <c r="K40" s="48" t="s">
        <v>120</v>
      </c>
      <c r="L40" s="48" t="s">
        <v>1536</v>
      </c>
      <c r="M40" s="48" t="s">
        <v>140</v>
      </c>
      <c r="N40" s="166" t="s">
        <v>1204</v>
      </c>
      <c r="O40" s="13"/>
      <c r="P40" s="13"/>
      <c r="Q40" s="13" t="s">
        <v>666</v>
      </c>
      <c r="R40" s="13" t="s">
        <v>1734</v>
      </c>
      <c r="S40" s="48" t="s">
        <v>471</v>
      </c>
      <c r="T40" s="168">
        <v>134</v>
      </c>
      <c r="U40" s="168">
        <v>0</v>
      </c>
      <c r="V40" s="168">
        <v>0</v>
      </c>
      <c r="W40" s="48" t="str">
        <f>IFERROR(IF(G40="CRM_CUI",G40,(IF(G40="CRM_CMI",G40,IF(G40="CEOMO_ITD",G40,MID(G40,1,FIND("_",G40)-1))))),G40)</f>
        <v>AC</v>
      </c>
      <c r="X40" s="13" t="str">
        <f>MID(A40,5,LEN(A40)-4)</f>
        <v>黑龙江移动</v>
      </c>
      <c r="Y40" s="37" t="str">
        <f>IF(N40=O40,IF(N40="","0","1"),IF(N40=P40,IF(N40="","0","1"),IF(O40=P40,IF(O40="","0","1"),IF(N40="","0","0"))))</f>
        <v>0</v>
      </c>
      <c r="Z40" s="37"/>
      <c r="AA40" s="119" t="s">
        <v>424</v>
      </c>
      <c r="AB40" s="55" t="s">
        <v>225</v>
      </c>
      <c r="AC40" s="76">
        <f t="shared" si="0"/>
        <v>0</v>
      </c>
      <c r="AD40" s="76">
        <f t="shared" si="1"/>
        <v>0</v>
      </c>
      <c r="AE40" s="67">
        <f t="shared" si="2"/>
        <v>0</v>
      </c>
      <c r="AG40" s="48" t="s">
        <v>175</v>
      </c>
      <c r="AH40" s="48" t="s">
        <v>0</v>
      </c>
      <c r="AI40" s="13">
        <f t="shared" si="3"/>
        <v>0</v>
      </c>
      <c r="AJ40" s="13">
        <f t="shared" si="4"/>
        <v>0</v>
      </c>
      <c r="AK40" s="13">
        <f t="shared" si="5"/>
        <v>0</v>
      </c>
      <c r="AL40" s="13">
        <v>0</v>
      </c>
      <c r="AM40" s="13">
        <v>0</v>
      </c>
      <c r="AN40" s="38" t="str">
        <f t="shared" si="6"/>
        <v>-</v>
      </c>
    </row>
    <row r="41" spans="1:40" ht="15" customHeight="1">
      <c r="A41" s="48" t="s">
        <v>93</v>
      </c>
      <c r="B41" s="48" t="s">
        <v>12</v>
      </c>
      <c r="C41" s="48" t="s">
        <v>63</v>
      </c>
      <c r="D41" s="48" t="s">
        <v>157</v>
      </c>
      <c r="E41" s="48" t="s">
        <v>1202</v>
      </c>
      <c r="F41" s="48" t="s">
        <v>1203</v>
      </c>
      <c r="G41" s="48" t="s">
        <v>449</v>
      </c>
      <c r="H41" s="48" t="s">
        <v>137</v>
      </c>
      <c r="I41" s="48" t="s">
        <v>48</v>
      </c>
      <c r="J41" s="13" t="s">
        <v>86</v>
      </c>
      <c r="K41" s="48" t="s">
        <v>120</v>
      </c>
      <c r="L41" s="48" t="s">
        <v>1536</v>
      </c>
      <c r="M41" s="48" t="s">
        <v>140</v>
      </c>
      <c r="N41" s="166" t="s">
        <v>1204</v>
      </c>
      <c r="O41" s="13"/>
      <c r="P41" s="13"/>
      <c r="Q41" s="13" t="s">
        <v>666</v>
      </c>
      <c r="R41" s="13" t="s">
        <v>1734</v>
      </c>
      <c r="S41" s="48" t="s">
        <v>471</v>
      </c>
      <c r="T41" s="168">
        <v>134</v>
      </c>
      <c r="U41" s="168">
        <v>0</v>
      </c>
      <c r="V41" s="168">
        <v>0</v>
      </c>
      <c r="W41" s="48" t="str">
        <f>IFERROR(IF(G41="CRM_CUI",G41,(IF(G41="CRM_CMI",G41,IF(G41="CEOMO_ITD",G41,MID(G41,1,FIND("_",G41)-1))))),G41)</f>
        <v>AC</v>
      </c>
      <c r="X41" s="13" t="str">
        <f>MID(A41,5,LEN(A41)-4)</f>
        <v>黑龙江移动</v>
      </c>
      <c r="Y41" s="37" t="str">
        <f>IF(N41=O41,IF(N41="","0","1"),IF(N41=P41,IF(N41="","0","1"),IF(O41=P41,IF(O41="","0","1"),IF(N41="","0","0"))))</f>
        <v>0</v>
      </c>
      <c r="Z41" s="37"/>
      <c r="AA41" s="119" t="s">
        <v>424</v>
      </c>
      <c r="AB41" s="55" t="s">
        <v>227</v>
      </c>
      <c r="AC41" s="76">
        <f t="shared" si="0"/>
        <v>0</v>
      </c>
      <c r="AD41" s="76">
        <f t="shared" si="1"/>
        <v>1</v>
      </c>
      <c r="AE41" s="67">
        <f t="shared" si="2"/>
        <v>0</v>
      </c>
      <c r="AG41" s="48" t="s">
        <v>410</v>
      </c>
      <c r="AH41" s="48" t="s">
        <v>6</v>
      </c>
      <c r="AI41" s="13">
        <f t="shared" si="3"/>
        <v>0</v>
      </c>
      <c r="AJ41" s="13">
        <f t="shared" si="4"/>
        <v>0</v>
      </c>
      <c r="AK41" s="13">
        <f t="shared" si="5"/>
        <v>0</v>
      </c>
      <c r="AL41" s="13">
        <v>0</v>
      </c>
      <c r="AM41" s="13">
        <v>0</v>
      </c>
      <c r="AN41" s="38" t="str">
        <f t="shared" si="6"/>
        <v>-</v>
      </c>
    </row>
    <row r="42" spans="1:40" ht="15" customHeight="1">
      <c r="A42" s="48" t="s">
        <v>213</v>
      </c>
      <c r="B42" s="48" t="s">
        <v>214</v>
      </c>
      <c r="C42" s="48" t="s">
        <v>188</v>
      </c>
      <c r="D42" s="48" t="s">
        <v>16</v>
      </c>
      <c r="E42" s="48" t="s">
        <v>1202</v>
      </c>
      <c r="F42" s="48" t="s">
        <v>1203</v>
      </c>
      <c r="G42" s="48" t="s">
        <v>449</v>
      </c>
      <c r="H42" s="48" t="s">
        <v>137</v>
      </c>
      <c r="I42" s="48" t="s">
        <v>48</v>
      </c>
      <c r="J42" s="13" t="s">
        <v>86</v>
      </c>
      <c r="K42" s="48" t="s">
        <v>120</v>
      </c>
      <c r="L42" s="48" t="s">
        <v>1536</v>
      </c>
      <c r="M42" s="48" t="s">
        <v>140</v>
      </c>
      <c r="N42" s="166" t="s">
        <v>1204</v>
      </c>
      <c r="O42" s="13"/>
      <c r="P42" s="13"/>
      <c r="Q42" s="13" t="s">
        <v>666</v>
      </c>
      <c r="R42" s="13" t="s">
        <v>1734</v>
      </c>
      <c r="S42" s="48" t="s">
        <v>471</v>
      </c>
      <c r="T42" s="168">
        <v>134</v>
      </c>
      <c r="U42" s="168">
        <v>0</v>
      </c>
      <c r="V42" s="168">
        <v>0</v>
      </c>
      <c r="W42" s="48" t="str">
        <f>IFERROR(IF(G42="CRM_CUI",G42,(IF(G42="CRM_CMI",G42,IF(G42="CEOMO_ITD",G42,MID(G42,1,FIND("_",G42)-1))))),G42)</f>
        <v>AC</v>
      </c>
      <c r="X42" s="13" t="str">
        <f>MID(A42,5,LEN(A42)-4)</f>
        <v>湖北电信</v>
      </c>
      <c r="Y42" s="37" t="str">
        <f>IF(N42=O42,IF(N42="","0","1"),IF(N42=P42,IF(N42="","0","1"),IF(O42=P42,IF(O42="","0","1"),IF(N42="","0","0"))))</f>
        <v>0</v>
      </c>
      <c r="Z42" s="37"/>
      <c r="AA42" s="119" t="s">
        <v>424</v>
      </c>
      <c r="AB42" s="55" t="s">
        <v>431</v>
      </c>
      <c r="AC42" s="76">
        <f t="shared" si="0"/>
        <v>0</v>
      </c>
      <c r="AD42" s="76">
        <f t="shared" si="1"/>
        <v>0</v>
      </c>
      <c r="AE42" s="67">
        <f t="shared" si="2"/>
        <v>0</v>
      </c>
      <c r="AG42" s="48" t="s">
        <v>410</v>
      </c>
      <c r="AH42" s="48" t="s">
        <v>494</v>
      </c>
      <c r="AI42" s="13">
        <f t="shared" si="3"/>
        <v>148</v>
      </c>
      <c r="AJ42" s="13">
        <f t="shared" si="4"/>
        <v>0</v>
      </c>
      <c r="AK42" s="13">
        <f t="shared" si="5"/>
        <v>0</v>
      </c>
      <c r="AL42" s="13">
        <v>0</v>
      </c>
      <c r="AM42" s="13">
        <v>0</v>
      </c>
      <c r="AN42" s="38" t="str">
        <f t="shared" si="6"/>
        <v>-</v>
      </c>
    </row>
    <row r="43" spans="1:40" ht="15" customHeight="1">
      <c r="A43" s="48" t="s">
        <v>213</v>
      </c>
      <c r="B43" s="48" t="s">
        <v>214</v>
      </c>
      <c r="C43" s="48" t="s">
        <v>63</v>
      </c>
      <c r="D43" s="48" t="s">
        <v>64</v>
      </c>
      <c r="E43" s="48" t="s">
        <v>1202</v>
      </c>
      <c r="F43" s="48" t="s">
        <v>1203</v>
      </c>
      <c r="G43" s="48" t="s">
        <v>449</v>
      </c>
      <c r="H43" s="48" t="s">
        <v>137</v>
      </c>
      <c r="I43" s="48" t="s">
        <v>48</v>
      </c>
      <c r="J43" s="13" t="s">
        <v>86</v>
      </c>
      <c r="K43" s="48" t="s">
        <v>120</v>
      </c>
      <c r="L43" s="48" t="s">
        <v>1536</v>
      </c>
      <c r="M43" s="48" t="s">
        <v>140</v>
      </c>
      <c r="N43" s="166" t="s">
        <v>1204</v>
      </c>
      <c r="O43" s="13"/>
      <c r="P43" s="13"/>
      <c r="Q43" s="13" t="s">
        <v>666</v>
      </c>
      <c r="R43" s="13" t="s">
        <v>1734</v>
      </c>
      <c r="S43" s="48" t="s">
        <v>471</v>
      </c>
      <c r="T43" s="168">
        <v>134</v>
      </c>
      <c r="U43" s="168">
        <v>0</v>
      </c>
      <c r="V43" s="168">
        <v>0</v>
      </c>
      <c r="W43" s="48" t="str">
        <f>IFERROR(IF(G43="CRM_CUI",G43,(IF(G43="CRM_CMI",G43,IF(G43="CEOMO_ITD",G43,MID(G43,1,FIND("_",G43)-1))))),G43)</f>
        <v>AC</v>
      </c>
      <c r="X43" s="13" t="str">
        <f>MID(A43,5,LEN(A43)-4)</f>
        <v>湖北电信</v>
      </c>
      <c r="Y43" s="37" t="str">
        <f>IF(N43=O43,IF(N43="","0","1"),IF(N43=P43,IF(N43="","0","1"),IF(O43=P43,IF(O43="","0","1"),IF(N43="","0","0"))))</f>
        <v>0</v>
      </c>
      <c r="Z43" s="37"/>
      <c r="AA43" s="119" t="s">
        <v>424</v>
      </c>
      <c r="AB43" s="55" t="s">
        <v>102</v>
      </c>
      <c r="AC43" s="76">
        <f t="shared" si="0"/>
        <v>0</v>
      </c>
      <c r="AD43" s="76">
        <f t="shared" si="1"/>
        <v>0</v>
      </c>
      <c r="AE43" s="67">
        <f t="shared" si="2"/>
        <v>0</v>
      </c>
      <c r="AG43" s="48" t="s">
        <v>410</v>
      </c>
      <c r="AH43" s="48" t="s">
        <v>3</v>
      </c>
      <c r="AI43" s="13">
        <f t="shared" si="3"/>
        <v>0</v>
      </c>
      <c r="AJ43" s="13">
        <f t="shared" si="4"/>
        <v>0</v>
      </c>
      <c r="AK43" s="13">
        <f t="shared" si="5"/>
        <v>0</v>
      </c>
      <c r="AL43" s="13">
        <v>0</v>
      </c>
      <c r="AM43" s="13">
        <v>0</v>
      </c>
      <c r="AN43" s="38" t="str">
        <f t="shared" si="6"/>
        <v>-</v>
      </c>
    </row>
    <row r="44" spans="1:40" ht="15" customHeight="1">
      <c r="A44" s="48" t="s">
        <v>215</v>
      </c>
      <c r="B44" s="48" t="s">
        <v>214</v>
      </c>
      <c r="C44" s="48" t="s">
        <v>63</v>
      </c>
      <c r="D44" s="48" t="s">
        <v>157</v>
      </c>
      <c r="E44" s="48" t="s">
        <v>1202</v>
      </c>
      <c r="F44" s="48" t="s">
        <v>1203</v>
      </c>
      <c r="G44" s="48" t="s">
        <v>449</v>
      </c>
      <c r="H44" s="48" t="s">
        <v>137</v>
      </c>
      <c r="I44" s="48" t="s">
        <v>48</v>
      </c>
      <c r="J44" s="13" t="s">
        <v>86</v>
      </c>
      <c r="K44" s="48" t="s">
        <v>120</v>
      </c>
      <c r="L44" s="48" t="s">
        <v>1536</v>
      </c>
      <c r="M44" s="48" t="s">
        <v>140</v>
      </c>
      <c r="N44" s="166" t="s">
        <v>1204</v>
      </c>
      <c r="O44" s="13"/>
      <c r="P44" s="13"/>
      <c r="Q44" s="13" t="s">
        <v>666</v>
      </c>
      <c r="R44" s="13" t="s">
        <v>1734</v>
      </c>
      <c r="S44" s="48" t="s">
        <v>471</v>
      </c>
      <c r="T44" s="168">
        <v>134</v>
      </c>
      <c r="U44" s="168">
        <v>0</v>
      </c>
      <c r="V44" s="168">
        <v>0</v>
      </c>
      <c r="W44" s="48" t="str">
        <f>IFERROR(IF(G44="CRM_CUI",G44,(IF(G44="CRM_CMI",G44,IF(G44="CEOMO_ITD",G44,MID(G44,1,FIND("_",G44)-1))))),G44)</f>
        <v>AC</v>
      </c>
      <c r="X44" s="13" t="str">
        <f>MID(A44,5,LEN(A44)-4)</f>
        <v>湖北移动</v>
      </c>
      <c r="Y44" s="37" t="str">
        <f>IF(N44=O44,IF(N44="","0","1"),IF(N44=P44,IF(N44="","0","1"),IF(O44=P44,IF(O44="","0","1"),IF(N44="","0","0"))))</f>
        <v>0</v>
      </c>
      <c r="Z44" s="37"/>
      <c r="AA44" s="119" t="s">
        <v>424</v>
      </c>
      <c r="AB44" s="55" t="s">
        <v>432</v>
      </c>
      <c r="AC44" s="76">
        <f t="shared" si="0"/>
        <v>0</v>
      </c>
      <c r="AD44" s="76">
        <f t="shared" si="1"/>
        <v>0</v>
      </c>
      <c r="AE44" s="67">
        <f t="shared" si="2"/>
        <v>0</v>
      </c>
      <c r="AG44" s="48" t="s">
        <v>410</v>
      </c>
      <c r="AH44" s="48" t="s">
        <v>449</v>
      </c>
      <c r="AI44" s="13">
        <f t="shared" si="3"/>
        <v>0</v>
      </c>
      <c r="AJ44" s="13">
        <f t="shared" si="4"/>
        <v>0</v>
      </c>
      <c r="AK44" s="13">
        <f t="shared" si="5"/>
        <v>0</v>
      </c>
      <c r="AL44" s="13">
        <v>0</v>
      </c>
      <c r="AM44" s="13">
        <v>0</v>
      </c>
      <c r="AN44" s="38" t="str">
        <f t="shared" si="6"/>
        <v>-</v>
      </c>
    </row>
    <row r="45" spans="1:40" ht="15" customHeight="1">
      <c r="A45" s="48" t="s">
        <v>215</v>
      </c>
      <c r="B45" s="48" t="s">
        <v>214</v>
      </c>
      <c r="C45" s="48" t="s">
        <v>1219</v>
      </c>
      <c r="D45" s="48" t="s">
        <v>1220</v>
      </c>
      <c r="E45" s="48" t="s">
        <v>1202</v>
      </c>
      <c r="F45" s="48" t="s">
        <v>1203</v>
      </c>
      <c r="G45" s="48" t="s">
        <v>449</v>
      </c>
      <c r="H45" s="48" t="s">
        <v>137</v>
      </c>
      <c r="I45" s="48" t="s">
        <v>48</v>
      </c>
      <c r="J45" s="13" t="s">
        <v>86</v>
      </c>
      <c r="K45" s="48" t="s">
        <v>120</v>
      </c>
      <c r="L45" s="48" t="s">
        <v>1536</v>
      </c>
      <c r="M45" s="48" t="s">
        <v>140</v>
      </c>
      <c r="N45" s="166" t="s">
        <v>1204</v>
      </c>
      <c r="O45" s="13"/>
      <c r="P45" s="13"/>
      <c r="Q45" s="13" t="s">
        <v>666</v>
      </c>
      <c r="R45" s="13" t="s">
        <v>1734</v>
      </c>
      <c r="S45" s="48" t="s">
        <v>471</v>
      </c>
      <c r="T45" s="168">
        <v>134</v>
      </c>
      <c r="U45" s="168">
        <v>0</v>
      </c>
      <c r="V45" s="168">
        <v>0</v>
      </c>
      <c r="W45" s="48" t="str">
        <f>IFERROR(IF(G45="CRM_CUI",G45,(IF(G45="CRM_CMI",G45,IF(G45="CEOMO_ITD",G45,MID(G45,1,FIND("_",G45)-1))))),G45)</f>
        <v>AC</v>
      </c>
      <c r="X45" s="13" t="str">
        <f>MID(A45,5,LEN(A45)-4)</f>
        <v>湖北移动</v>
      </c>
      <c r="Y45" s="37" t="str">
        <f>IF(N45=O45,IF(N45="","0","1"),IF(N45=P45,IF(N45="","0","1"),IF(O45=P45,IF(O45="","0","1"),IF(N45="","0","0"))))</f>
        <v>0</v>
      </c>
      <c r="Z45" s="37"/>
      <c r="AA45" s="120" t="s">
        <v>424</v>
      </c>
      <c r="AB45" s="54" t="s">
        <v>406</v>
      </c>
      <c r="AC45" s="76">
        <f t="shared" si="0"/>
        <v>0</v>
      </c>
      <c r="AD45" s="76">
        <f t="shared" si="1"/>
        <v>0</v>
      </c>
      <c r="AE45" s="67">
        <f t="shared" si="2"/>
        <v>0</v>
      </c>
      <c r="AG45" s="48" t="s">
        <v>410</v>
      </c>
      <c r="AH45" s="48" t="s">
        <v>0</v>
      </c>
      <c r="AI45" s="13">
        <f t="shared" si="3"/>
        <v>0</v>
      </c>
      <c r="AJ45" s="13">
        <f t="shared" si="4"/>
        <v>0</v>
      </c>
      <c r="AK45" s="13">
        <f t="shared" si="5"/>
        <v>0</v>
      </c>
      <c r="AL45" s="13">
        <v>0</v>
      </c>
      <c r="AM45" s="13">
        <v>0</v>
      </c>
      <c r="AN45" s="38" t="str">
        <f t="shared" si="6"/>
        <v>-</v>
      </c>
    </row>
    <row r="46" spans="1:40" ht="15" customHeight="1">
      <c r="A46" s="48" t="s">
        <v>734</v>
      </c>
      <c r="B46" s="48" t="s">
        <v>430</v>
      </c>
      <c r="C46" s="48" t="s">
        <v>657</v>
      </c>
      <c r="D46" s="48" t="s">
        <v>652</v>
      </c>
      <c r="E46" s="48" t="s">
        <v>1202</v>
      </c>
      <c r="F46" s="48" t="s">
        <v>1203</v>
      </c>
      <c r="G46" s="48" t="s">
        <v>449</v>
      </c>
      <c r="H46" s="48" t="s">
        <v>137</v>
      </c>
      <c r="I46" s="48" t="s">
        <v>48</v>
      </c>
      <c r="J46" s="13" t="s">
        <v>86</v>
      </c>
      <c r="K46" s="48" t="s">
        <v>120</v>
      </c>
      <c r="L46" s="48" t="s">
        <v>1536</v>
      </c>
      <c r="M46" s="48" t="s">
        <v>140</v>
      </c>
      <c r="N46" s="166" t="s">
        <v>1204</v>
      </c>
      <c r="O46" s="13"/>
      <c r="P46" s="13"/>
      <c r="Q46" s="13" t="s">
        <v>666</v>
      </c>
      <c r="R46" s="13" t="s">
        <v>1734</v>
      </c>
      <c r="S46" s="48" t="s">
        <v>471</v>
      </c>
      <c r="T46" s="168">
        <v>134</v>
      </c>
      <c r="U46" s="168">
        <v>0</v>
      </c>
      <c r="V46" s="168">
        <v>0</v>
      </c>
      <c r="W46" s="48" t="str">
        <f>IFERROR(IF(G46="CRM_CUI",G46,(IF(G46="CRM_CMI",G46,IF(G46="CEOMO_ITD",G46,MID(G46,1,FIND("_",G46)-1))))),G46)</f>
        <v>AC</v>
      </c>
      <c r="X46" s="13" t="str">
        <f>MID(A46,5,LEN(A46)-4)</f>
        <v>湖南电信</v>
      </c>
      <c r="Y46" s="37" t="str">
        <f>IF(N46=O46,IF(N46="","0","1"),IF(N46=P46,IF(N46="","0","1"),IF(O46=P46,IF(O46="","0","1"),IF(N46="","0","0"))))</f>
        <v>0</v>
      </c>
      <c r="Z46" s="37"/>
      <c r="AA46" s="120" t="s">
        <v>424</v>
      </c>
      <c r="AB46" s="55" t="s">
        <v>433</v>
      </c>
      <c r="AC46" s="76">
        <f t="shared" si="0"/>
        <v>0</v>
      </c>
      <c r="AD46" s="76">
        <f t="shared" si="1"/>
        <v>0</v>
      </c>
      <c r="AE46" s="67">
        <f t="shared" si="2"/>
        <v>0</v>
      </c>
      <c r="AG46" s="48" t="s">
        <v>410</v>
      </c>
      <c r="AH46" s="48" t="s">
        <v>4</v>
      </c>
      <c r="AI46" s="13">
        <f t="shared" si="3"/>
        <v>0</v>
      </c>
      <c r="AJ46" s="13">
        <f t="shared" si="4"/>
        <v>0</v>
      </c>
      <c r="AK46" s="13">
        <f t="shared" si="5"/>
        <v>0</v>
      </c>
      <c r="AL46" s="13">
        <v>0</v>
      </c>
      <c r="AM46" s="13">
        <v>0</v>
      </c>
      <c r="AN46" s="38" t="str">
        <f t="shared" si="6"/>
        <v>-</v>
      </c>
    </row>
    <row r="47" spans="1:40" ht="15" customHeight="1">
      <c r="A47" s="48" t="s">
        <v>308</v>
      </c>
      <c r="B47" s="48" t="s">
        <v>309</v>
      </c>
      <c r="C47" s="48" t="s">
        <v>657</v>
      </c>
      <c r="D47" s="48" t="s">
        <v>652</v>
      </c>
      <c r="E47" s="48" t="s">
        <v>1202</v>
      </c>
      <c r="F47" s="48" t="s">
        <v>1203</v>
      </c>
      <c r="G47" s="48" t="s">
        <v>449</v>
      </c>
      <c r="H47" s="48" t="s">
        <v>137</v>
      </c>
      <c r="I47" s="48" t="s">
        <v>48</v>
      </c>
      <c r="J47" s="13" t="s">
        <v>86</v>
      </c>
      <c r="K47" s="48" t="s">
        <v>120</v>
      </c>
      <c r="L47" s="48" t="s">
        <v>1536</v>
      </c>
      <c r="M47" s="48" t="s">
        <v>140</v>
      </c>
      <c r="N47" s="166" t="s">
        <v>1204</v>
      </c>
      <c r="O47" s="13"/>
      <c r="P47" s="13"/>
      <c r="Q47" s="13" t="s">
        <v>666</v>
      </c>
      <c r="R47" s="13" t="s">
        <v>1734</v>
      </c>
      <c r="S47" s="48" t="s">
        <v>471</v>
      </c>
      <c r="T47" s="168">
        <v>134</v>
      </c>
      <c r="U47" s="168">
        <v>0</v>
      </c>
      <c r="V47" s="168">
        <v>0</v>
      </c>
      <c r="W47" s="48" t="str">
        <f>IFERROR(IF(G47="CRM_CUI",G47,(IF(G47="CRM_CMI",G47,IF(G47="CEOMO_ITD",G47,MID(G47,1,FIND("_",G47)-1))))),G47)</f>
        <v>AC</v>
      </c>
      <c r="X47" s="13" t="str">
        <f>MID(A47,5,LEN(A47)-4)</f>
        <v>吉林电信</v>
      </c>
      <c r="Y47" s="37" t="str">
        <f>IF(N47=O47,IF(N47="","0","1"),IF(N47=P47,IF(N47="","0","1"),IF(O47=P47,IF(O47="","0","1"),IF(N47="","0","0"))))</f>
        <v>0</v>
      </c>
      <c r="Z47" s="37"/>
      <c r="AA47" s="119" t="s">
        <v>424</v>
      </c>
      <c r="AB47" s="55" t="s">
        <v>9</v>
      </c>
      <c r="AC47" s="76">
        <f t="shared" si="0"/>
        <v>0</v>
      </c>
      <c r="AD47" s="76">
        <f t="shared" si="1"/>
        <v>0</v>
      </c>
      <c r="AE47" s="67">
        <f t="shared" si="2"/>
        <v>0</v>
      </c>
      <c r="AG47" s="48" t="s">
        <v>410</v>
      </c>
      <c r="AH47" s="48" t="s">
        <v>1</v>
      </c>
      <c r="AI47" s="13">
        <f t="shared" si="3"/>
        <v>0</v>
      </c>
      <c r="AJ47" s="13">
        <f t="shared" si="4"/>
        <v>0</v>
      </c>
      <c r="AK47" s="13">
        <f t="shared" si="5"/>
        <v>0</v>
      </c>
      <c r="AL47" s="13">
        <v>0</v>
      </c>
      <c r="AM47" s="13">
        <v>0</v>
      </c>
      <c r="AN47" s="38" t="str">
        <f t="shared" si="6"/>
        <v>-</v>
      </c>
    </row>
    <row r="48" spans="1:40" ht="15" customHeight="1">
      <c r="A48" s="48" t="s">
        <v>955</v>
      </c>
      <c r="B48" s="48" t="s">
        <v>407</v>
      </c>
      <c r="C48" s="48" t="s">
        <v>934</v>
      </c>
      <c r="D48" s="48" t="s">
        <v>935</v>
      </c>
      <c r="E48" s="48" t="s">
        <v>1202</v>
      </c>
      <c r="F48" s="48" t="s">
        <v>1203</v>
      </c>
      <c r="G48" s="48" t="s">
        <v>449</v>
      </c>
      <c r="H48" s="48" t="s">
        <v>137</v>
      </c>
      <c r="I48" s="48" t="s">
        <v>48</v>
      </c>
      <c r="J48" s="13" t="s">
        <v>86</v>
      </c>
      <c r="K48" s="48" t="s">
        <v>120</v>
      </c>
      <c r="L48" s="48" t="s">
        <v>1536</v>
      </c>
      <c r="M48" s="48" t="s">
        <v>140</v>
      </c>
      <c r="N48" s="166" t="s">
        <v>1204</v>
      </c>
      <c r="O48" s="13"/>
      <c r="P48" s="13"/>
      <c r="Q48" s="13" t="s">
        <v>666</v>
      </c>
      <c r="R48" s="13" t="s">
        <v>1734</v>
      </c>
      <c r="S48" s="48" t="s">
        <v>471</v>
      </c>
      <c r="T48" s="168">
        <v>134</v>
      </c>
      <c r="U48" s="168">
        <v>0</v>
      </c>
      <c r="V48" s="168">
        <v>0</v>
      </c>
      <c r="W48" s="48" t="str">
        <f>IFERROR(IF(G48="CRM_CUI",G48,(IF(G48="CRM_CMI",G48,IF(G48="CEOMO_ITD",G48,MID(G48,1,FIND("_",G48)-1))))),G48)</f>
        <v>AC</v>
      </c>
      <c r="X48" s="13" t="str">
        <f>MID(A48,5,LEN(A48)-4)</f>
        <v>吉林联通</v>
      </c>
      <c r="Y48" s="37" t="str">
        <f>IF(N48=O48,IF(N48="","0","1"),IF(N48=P48,IF(N48="","0","1"),IF(O48=P48,IF(O48="","0","1"),IF(N48="","0","0"))))</f>
        <v>0</v>
      </c>
      <c r="Z48" s="37"/>
      <c r="AA48" s="120" t="s">
        <v>424</v>
      </c>
      <c r="AB48" s="54" t="s">
        <v>242</v>
      </c>
      <c r="AC48" s="76">
        <f t="shared" si="0"/>
        <v>0</v>
      </c>
      <c r="AD48" s="76">
        <f t="shared" si="1"/>
        <v>1</v>
      </c>
      <c r="AE48" s="67">
        <f t="shared" si="2"/>
        <v>0</v>
      </c>
      <c r="AG48" s="48" t="s">
        <v>181</v>
      </c>
      <c r="AH48" s="48" t="s">
        <v>265</v>
      </c>
      <c r="AI48" s="13">
        <f t="shared" si="3"/>
        <v>0</v>
      </c>
      <c r="AJ48" s="13">
        <f t="shared" si="4"/>
        <v>0</v>
      </c>
      <c r="AK48" s="13">
        <f t="shared" si="5"/>
        <v>0</v>
      </c>
      <c r="AL48" s="13">
        <v>0</v>
      </c>
      <c r="AM48" s="13">
        <v>0</v>
      </c>
      <c r="AN48" s="38" t="str">
        <f t="shared" si="6"/>
        <v>-</v>
      </c>
    </row>
    <row r="49" spans="1:40" ht="15" customHeight="1">
      <c r="A49" s="48" t="s">
        <v>216</v>
      </c>
      <c r="B49" s="48" t="s">
        <v>217</v>
      </c>
      <c r="C49" s="48" t="s">
        <v>63</v>
      </c>
      <c r="D49" s="48" t="s">
        <v>157</v>
      </c>
      <c r="E49" s="48" t="s">
        <v>1202</v>
      </c>
      <c r="F49" s="48" t="s">
        <v>1203</v>
      </c>
      <c r="G49" s="48" t="s">
        <v>449</v>
      </c>
      <c r="H49" s="48" t="s">
        <v>137</v>
      </c>
      <c r="I49" s="48" t="s">
        <v>48</v>
      </c>
      <c r="J49" s="13" t="s">
        <v>86</v>
      </c>
      <c r="K49" s="48" t="s">
        <v>120</v>
      </c>
      <c r="L49" s="48" t="s">
        <v>1536</v>
      </c>
      <c r="M49" s="48" t="s">
        <v>140</v>
      </c>
      <c r="N49" s="166" t="s">
        <v>1204</v>
      </c>
      <c r="O49" s="13"/>
      <c r="P49" s="13"/>
      <c r="Q49" s="13" t="s">
        <v>666</v>
      </c>
      <c r="R49" s="13" t="s">
        <v>1734</v>
      </c>
      <c r="S49" s="48" t="s">
        <v>471</v>
      </c>
      <c r="T49" s="168">
        <v>134</v>
      </c>
      <c r="U49" s="168">
        <v>0</v>
      </c>
      <c r="V49" s="168">
        <v>0</v>
      </c>
      <c r="W49" s="48" t="str">
        <f>IFERROR(IF(G49="CRM_CUI",G49,(IF(G49="CRM_CMI",G49,IF(G49="CEOMO_ITD",G49,MID(G49,1,FIND("_",G49)-1))))),G49)</f>
        <v>AC</v>
      </c>
      <c r="X49" s="13" t="str">
        <f>MID(A49,5,LEN(A49)-4)</f>
        <v>吉林移动</v>
      </c>
      <c r="Y49" s="37" t="str">
        <f>IF(N49=O49,IF(N49="","0","1"),IF(N49=P49,IF(N49="","0","1"),IF(O49=P49,IF(O49="","0","1"),IF(N49="","0","0"))))</f>
        <v>0</v>
      </c>
      <c r="Z49" s="37"/>
      <c r="AA49" s="120" t="s">
        <v>424</v>
      </c>
      <c r="AB49" s="55" t="s">
        <v>13</v>
      </c>
      <c r="AC49" s="76">
        <f t="shared" si="0"/>
        <v>0</v>
      </c>
      <c r="AD49" s="76">
        <f t="shared" si="1"/>
        <v>1</v>
      </c>
      <c r="AE49" s="67">
        <f t="shared" si="2"/>
        <v>0</v>
      </c>
      <c r="AG49" s="48" t="s">
        <v>181</v>
      </c>
      <c r="AH49" s="48" t="s">
        <v>494</v>
      </c>
      <c r="AI49" s="13">
        <f t="shared" si="3"/>
        <v>0</v>
      </c>
      <c r="AJ49" s="13">
        <f t="shared" si="4"/>
        <v>0</v>
      </c>
      <c r="AK49" s="13">
        <f t="shared" si="5"/>
        <v>0</v>
      </c>
      <c r="AL49" s="13">
        <v>0</v>
      </c>
      <c r="AM49" s="13">
        <v>0</v>
      </c>
      <c r="AN49" s="38" t="str">
        <f t="shared" si="6"/>
        <v>-</v>
      </c>
    </row>
    <row r="50" spans="1:40" ht="15" customHeight="1">
      <c r="A50" s="48" t="s">
        <v>220</v>
      </c>
      <c r="B50" s="48" t="s">
        <v>221</v>
      </c>
      <c r="C50" s="48" t="s">
        <v>188</v>
      </c>
      <c r="D50" s="48" t="s">
        <v>16</v>
      </c>
      <c r="E50" s="48" t="s">
        <v>1202</v>
      </c>
      <c r="F50" s="48" t="s">
        <v>1203</v>
      </c>
      <c r="G50" s="48" t="s">
        <v>449</v>
      </c>
      <c r="H50" s="48" t="s">
        <v>137</v>
      </c>
      <c r="I50" s="48" t="s">
        <v>48</v>
      </c>
      <c r="J50" s="13" t="s">
        <v>86</v>
      </c>
      <c r="K50" s="48" t="s">
        <v>120</v>
      </c>
      <c r="L50" s="48" t="s">
        <v>1536</v>
      </c>
      <c r="M50" s="48" t="s">
        <v>140</v>
      </c>
      <c r="N50" s="166" t="s">
        <v>1204</v>
      </c>
      <c r="O50" s="13"/>
      <c r="P50" s="13"/>
      <c r="Q50" s="13" t="s">
        <v>666</v>
      </c>
      <c r="R50" s="13" t="s">
        <v>1734</v>
      </c>
      <c r="S50" s="48" t="s">
        <v>471</v>
      </c>
      <c r="T50" s="168">
        <v>134</v>
      </c>
      <c r="U50" s="168">
        <v>0</v>
      </c>
      <c r="V50" s="168">
        <v>0</v>
      </c>
      <c r="W50" s="48" t="str">
        <f>IFERROR(IF(G50="CRM_CUI",G50,(IF(G50="CRM_CMI",G50,IF(G50="CEOMO_ITD",G50,MID(G50,1,FIND("_",G50)-1))))),G50)</f>
        <v>AC</v>
      </c>
      <c r="X50" s="13" t="str">
        <f>MID(A50,5,LEN(A50)-4)</f>
        <v>江苏电信</v>
      </c>
      <c r="Y50" s="37" t="str">
        <f>IF(N50=O50,IF(N50="","0","1"),IF(N50=P50,IF(N50="","0","1"),IF(O50=P50,IF(O50="","0","1"),IF(N50="","0","0"))))</f>
        <v>0</v>
      </c>
      <c r="Z50" s="37"/>
      <c r="AA50" s="120" t="s">
        <v>424</v>
      </c>
      <c r="AB50" s="70" t="s">
        <v>461</v>
      </c>
      <c r="AC50" s="76">
        <f t="shared" si="0"/>
        <v>0</v>
      </c>
      <c r="AD50" s="76">
        <f t="shared" si="1"/>
        <v>0</v>
      </c>
      <c r="AE50" s="67">
        <f t="shared" si="2"/>
        <v>0</v>
      </c>
      <c r="AG50" s="48" t="s">
        <v>181</v>
      </c>
      <c r="AH50" s="48" t="s">
        <v>4</v>
      </c>
      <c r="AI50" s="13">
        <f t="shared" si="3"/>
        <v>0</v>
      </c>
      <c r="AJ50" s="13">
        <f t="shared" si="4"/>
        <v>0</v>
      </c>
      <c r="AK50" s="13">
        <f t="shared" si="5"/>
        <v>0</v>
      </c>
      <c r="AL50" s="13">
        <v>0</v>
      </c>
      <c r="AM50" s="13">
        <v>0</v>
      </c>
      <c r="AN50" s="38" t="str">
        <f t="shared" si="6"/>
        <v>-</v>
      </c>
    </row>
    <row r="51" spans="1:40" ht="15" customHeight="1">
      <c r="A51" s="48" t="s">
        <v>1224</v>
      </c>
      <c r="B51" s="48" t="s">
        <v>444</v>
      </c>
      <c r="C51" s="48" t="s">
        <v>1225</v>
      </c>
      <c r="D51" s="48" t="s">
        <v>1226</v>
      </c>
      <c r="E51" s="48" t="s">
        <v>1202</v>
      </c>
      <c r="F51" s="48" t="s">
        <v>1203</v>
      </c>
      <c r="G51" s="48" t="s">
        <v>449</v>
      </c>
      <c r="H51" s="48" t="s">
        <v>137</v>
      </c>
      <c r="I51" s="48" t="s">
        <v>48</v>
      </c>
      <c r="J51" s="13" t="s">
        <v>86</v>
      </c>
      <c r="K51" s="48" t="s">
        <v>120</v>
      </c>
      <c r="L51" s="48" t="s">
        <v>1536</v>
      </c>
      <c r="M51" s="48" t="s">
        <v>140</v>
      </c>
      <c r="N51" s="166" t="s">
        <v>1204</v>
      </c>
      <c r="O51" s="13"/>
      <c r="P51" s="13"/>
      <c r="Q51" s="13" t="s">
        <v>666</v>
      </c>
      <c r="R51" s="13" t="s">
        <v>1734</v>
      </c>
      <c r="S51" s="48" t="s">
        <v>471</v>
      </c>
      <c r="T51" s="168">
        <v>134</v>
      </c>
      <c r="U51" s="168">
        <v>0</v>
      </c>
      <c r="V51" s="168">
        <v>0</v>
      </c>
      <c r="W51" s="48" t="str">
        <f>IFERROR(IF(G51="CRM_CUI",G51,(IF(G51="CRM_CMI",G51,IF(G51="CEOMO_ITD",G51,MID(G51,1,FIND("_",G51)-1))))),G51)</f>
        <v>AC</v>
      </c>
      <c r="X51" s="13" t="str">
        <f>MID(A51,5,LEN(A51)-4)</f>
        <v>江苏移动</v>
      </c>
      <c r="Y51" s="37" t="str">
        <f>IF(N51=O51,IF(N51="","0","1"),IF(N51=P51,IF(N51="","0","1"),IF(O51=P51,IF(O51="","0","1"),IF(N51="","0","0"))))</f>
        <v>0</v>
      </c>
      <c r="Z51" s="37"/>
      <c r="AA51" s="119" t="s">
        <v>424</v>
      </c>
      <c r="AB51" s="55" t="s">
        <v>409</v>
      </c>
      <c r="AC51" s="76">
        <f t="shared" si="0"/>
        <v>0</v>
      </c>
      <c r="AD51" s="76">
        <f t="shared" si="1"/>
        <v>0</v>
      </c>
      <c r="AE51" s="67">
        <f t="shared" si="2"/>
        <v>0</v>
      </c>
      <c r="AG51" s="48" t="s">
        <v>181</v>
      </c>
      <c r="AH51" s="48" t="s">
        <v>3</v>
      </c>
      <c r="AI51" s="13">
        <f t="shared" si="3"/>
        <v>185</v>
      </c>
      <c r="AJ51" s="13">
        <f t="shared" si="4"/>
        <v>6</v>
      </c>
      <c r="AK51" s="13">
        <f t="shared" si="5"/>
        <v>0</v>
      </c>
      <c r="AL51" s="13">
        <v>0</v>
      </c>
      <c r="AM51" s="13">
        <v>0</v>
      </c>
      <c r="AN51" s="38" t="str">
        <f t="shared" si="6"/>
        <v>-</v>
      </c>
    </row>
    <row r="52" spans="1:40" ht="15" customHeight="1">
      <c r="A52" s="48" t="s">
        <v>224</v>
      </c>
      <c r="B52" s="48" t="s">
        <v>225</v>
      </c>
      <c r="C52" s="48" t="s">
        <v>657</v>
      </c>
      <c r="D52" s="48" t="s">
        <v>652</v>
      </c>
      <c r="E52" s="48" t="s">
        <v>1202</v>
      </c>
      <c r="F52" s="48" t="s">
        <v>1203</v>
      </c>
      <c r="G52" s="48" t="s">
        <v>449</v>
      </c>
      <c r="H52" s="48" t="s">
        <v>137</v>
      </c>
      <c r="I52" s="48" t="s">
        <v>48</v>
      </c>
      <c r="J52" s="13" t="s">
        <v>86</v>
      </c>
      <c r="K52" s="48" t="s">
        <v>120</v>
      </c>
      <c r="L52" s="48" t="s">
        <v>1536</v>
      </c>
      <c r="M52" s="48" t="s">
        <v>140</v>
      </c>
      <c r="N52" s="166" t="s">
        <v>1204</v>
      </c>
      <c r="O52" s="13"/>
      <c r="P52" s="13"/>
      <c r="Q52" s="13" t="s">
        <v>666</v>
      </c>
      <c r="R52" s="13" t="s">
        <v>1734</v>
      </c>
      <c r="S52" s="48" t="s">
        <v>471</v>
      </c>
      <c r="T52" s="168">
        <v>134</v>
      </c>
      <c r="U52" s="168">
        <v>0</v>
      </c>
      <c r="V52" s="168">
        <v>0</v>
      </c>
      <c r="W52" s="48" t="str">
        <f>IFERROR(IF(G52="CRM_CUI",G52,(IF(G52="CRM_CMI",G52,IF(G52="CEOMO_ITD",G52,MID(G52,1,FIND("_",G52)-1))))),G52)</f>
        <v>AC</v>
      </c>
      <c r="X52" s="13" t="str">
        <f>MID(A52,5,LEN(A52)-4)</f>
        <v>江西电信</v>
      </c>
      <c r="Y52" s="37" t="str">
        <f>IF(N52=O52,IF(N52="","0","1"),IF(N52=P52,IF(N52="","0","1"),IF(O52=P52,IF(O52="","0","1"),IF(N52="","0","0"))))</f>
        <v>0</v>
      </c>
      <c r="Z52" s="37"/>
      <c r="AA52" s="119" t="s">
        <v>424</v>
      </c>
      <c r="AB52" s="55" t="s">
        <v>252</v>
      </c>
      <c r="AC52" s="76">
        <f t="shared" si="0"/>
        <v>0</v>
      </c>
      <c r="AD52" s="76">
        <f t="shared" si="1"/>
        <v>2</v>
      </c>
      <c r="AE52" s="67">
        <f t="shared" si="2"/>
        <v>0</v>
      </c>
      <c r="AG52" s="48" t="s">
        <v>181</v>
      </c>
      <c r="AH52" s="48" t="s">
        <v>1</v>
      </c>
      <c r="AI52" s="13">
        <f t="shared" si="3"/>
        <v>0</v>
      </c>
      <c r="AJ52" s="13">
        <f t="shared" si="4"/>
        <v>0</v>
      </c>
      <c r="AK52" s="13">
        <f t="shared" si="5"/>
        <v>7</v>
      </c>
      <c r="AL52" s="13">
        <v>0</v>
      </c>
      <c r="AM52" s="13">
        <v>0</v>
      </c>
      <c r="AN52" s="38" t="str">
        <f t="shared" si="6"/>
        <v>-</v>
      </c>
    </row>
    <row r="53" spans="1:40" ht="15" customHeight="1">
      <c r="A53" s="48" t="s">
        <v>226</v>
      </c>
      <c r="B53" s="48" t="s">
        <v>227</v>
      </c>
      <c r="C53" s="48" t="s">
        <v>934</v>
      </c>
      <c r="D53" s="48" t="s">
        <v>935</v>
      </c>
      <c r="E53" s="48" t="s">
        <v>1202</v>
      </c>
      <c r="F53" s="48" t="s">
        <v>1203</v>
      </c>
      <c r="G53" s="48" t="s">
        <v>449</v>
      </c>
      <c r="H53" s="48" t="s">
        <v>137</v>
      </c>
      <c r="I53" s="48" t="s">
        <v>48</v>
      </c>
      <c r="J53" s="13" t="s">
        <v>86</v>
      </c>
      <c r="K53" s="48" t="s">
        <v>120</v>
      </c>
      <c r="L53" s="48" t="s">
        <v>1536</v>
      </c>
      <c r="M53" s="48" t="s">
        <v>140</v>
      </c>
      <c r="N53" s="166" t="s">
        <v>1204</v>
      </c>
      <c r="O53" s="13"/>
      <c r="P53" s="13"/>
      <c r="Q53" s="13" t="s">
        <v>666</v>
      </c>
      <c r="R53" s="13" t="s">
        <v>1734</v>
      </c>
      <c r="S53" s="48" t="s">
        <v>471</v>
      </c>
      <c r="T53" s="168">
        <v>134</v>
      </c>
      <c r="U53" s="168">
        <v>0</v>
      </c>
      <c r="V53" s="168">
        <v>0</v>
      </c>
      <c r="W53" s="48" t="str">
        <f>IFERROR(IF(G53="CRM_CUI",G53,(IF(G53="CRM_CMI",G53,IF(G53="CEOMO_ITD",G53,MID(G53,1,FIND("_",G53)-1))))),G53)</f>
        <v>AC</v>
      </c>
      <c r="X53" s="13" t="str">
        <f>MID(A53,5,LEN(A53)-4)</f>
        <v>江西联通</v>
      </c>
      <c r="Y53" s="37" t="str">
        <f>IF(N53=O53,IF(N53="","0","1"),IF(N53=P53,IF(N53="","0","1"),IF(O53=P53,IF(O53="","0","1"),IF(N53="","0","0"))))</f>
        <v>0</v>
      </c>
      <c r="Z53" s="37"/>
      <c r="AA53" s="119" t="s">
        <v>424</v>
      </c>
      <c r="AB53" s="55" t="s">
        <v>8</v>
      </c>
      <c r="AC53" s="76">
        <f t="shared" si="0"/>
        <v>0</v>
      </c>
      <c r="AD53" s="76">
        <f t="shared" si="1"/>
        <v>0</v>
      </c>
      <c r="AE53" s="67">
        <f t="shared" si="2"/>
        <v>0</v>
      </c>
      <c r="AG53" s="48" t="s">
        <v>435</v>
      </c>
      <c r="AH53" s="48" t="s">
        <v>0</v>
      </c>
      <c r="AI53" s="13">
        <f t="shared" si="3"/>
        <v>0</v>
      </c>
      <c r="AJ53" s="13">
        <f t="shared" si="4"/>
        <v>0</v>
      </c>
      <c r="AK53" s="13">
        <f t="shared" si="5"/>
        <v>0</v>
      </c>
      <c r="AL53" s="13">
        <v>0</v>
      </c>
      <c r="AM53" s="13">
        <v>0</v>
      </c>
      <c r="AN53" s="38" t="str">
        <f t="shared" si="6"/>
        <v>-</v>
      </c>
    </row>
    <row r="54" spans="1:40" ht="15" customHeight="1">
      <c r="A54" s="48" t="s">
        <v>101</v>
      </c>
      <c r="B54" s="48" t="s">
        <v>102</v>
      </c>
      <c r="C54" s="48" t="s">
        <v>57</v>
      </c>
      <c r="D54" s="48" t="s">
        <v>16</v>
      </c>
      <c r="E54" s="48" t="s">
        <v>1202</v>
      </c>
      <c r="F54" s="48" t="s">
        <v>1203</v>
      </c>
      <c r="G54" s="48" t="s">
        <v>449</v>
      </c>
      <c r="H54" s="48" t="s">
        <v>137</v>
      </c>
      <c r="I54" s="48" t="s">
        <v>48</v>
      </c>
      <c r="J54" s="13" t="s">
        <v>86</v>
      </c>
      <c r="K54" s="48" t="s">
        <v>120</v>
      </c>
      <c r="L54" s="48" t="s">
        <v>1536</v>
      </c>
      <c r="M54" s="48" t="s">
        <v>140</v>
      </c>
      <c r="N54" s="166" t="s">
        <v>1204</v>
      </c>
      <c r="O54" s="13"/>
      <c r="P54" s="13"/>
      <c r="Q54" s="13" t="s">
        <v>666</v>
      </c>
      <c r="R54" s="13" t="s">
        <v>1734</v>
      </c>
      <c r="S54" s="48" t="s">
        <v>471</v>
      </c>
      <c r="T54" s="168">
        <v>134</v>
      </c>
      <c r="U54" s="168">
        <v>0</v>
      </c>
      <c r="V54" s="168">
        <v>0</v>
      </c>
      <c r="W54" s="48" t="str">
        <f>IFERROR(IF(G54="CRM_CUI",G54,(IF(G54="CRM_CMI",G54,IF(G54="CEOMO_ITD",G54,MID(G54,1,FIND("_",G54)-1))))),G54)</f>
        <v>AC</v>
      </c>
      <c r="X54" s="13" t="str">
        <f>MID(A54,5,LEN(A54)-4)</f>
        <v>联通总部</v>
      </c>
      <c r="Y54" s="37" t="str">
        <f>IF(N54=O54,IF(N54="","0","1"),IF(N54=P54,IF(N54="","0","1"),IF(O54=P54,IF(O54="","0","1"),IF(N54="","0","0"))))</f>
        <v>0</v>
      </c>
      <c r="Z54" s="37"/>
      <c r="AA54" s="119" t="s">
        <v>424</v>
      </c>
      <c r="AB54" s="55" t="s">
        <v>259</v>
      </c>
      <c r="AC54" s="76">
        <f t="shared" si="0"/>
        <v>0</v>
      </c>
      <c r="AD54" s="76">
        <f t="shared" si="1"/>
        <v>1</v>
      </c>
      <c r="AE54" s="67">
        <f t="shared" si="2"/>
        <v>0</v>
      </c>
      <c r="AG54" s="48" t="s">
        <v>435</v>
      </c>
      <c r="AH54" s="48" t="s">
        <v>4</v>
      </c>
      <c r="AI54" s="13">
        <f t="shared" si="3"/>
        <v>0</v>
      </c>
      <c r="AJ54" s="13">
        <f t="shared" si="4"/>
        <v>0</v>
      </c>
      <c r="AK54" s="13">
        <f t="shared" si="5"/>
        <v>0</v>
      </c>
      <c r="AL54" s="13">
        <v>0</v>
      </c>
      <c r="AM54" s="13">
        <v>0</v>
      </c>
      <c r="AN54" s="38" t="str">
        <f t="shared" si="6"/>
        <v>-</v>
      </c>
    </row>
    <row r="55" spans="1:40" ht="15" customHeight="1">
      <c r="A55" s="48" t="s">
        <v>101</v>
      </c>
      <c r="B55" s="48" t="s">
        <v>102</v>
      </c>
      <c r="C55" s="48" t="s">
        <v>63</v>
      </c>
      <c r="D55" s="48" t="s">
        <v>64</v>
      </c>
      <c r="E55" s="48" t="s">
        <v>1202</v>
      </c>
      <c r="F55" s="48" t="s">
        <v>1203</v>
      </c>
      <c r="G55" s="48" t="s">
        <v>449</v>
      </c>
      <c r="H55" s="48" t="s">
        <v>137</v>
      </c>
      <c r="I55" s="48" t="s">
        <v>48</v>
      </c>
      <c r="J55" s="13" t="s">
        <v>86</v>
      </c>
      <c r="K55" s="48" t="s">
        <v>120</v>
      </c>
      <c r="L55" s="48" t="s">
        <v>1536</v>
      </c>
      <c r="M55" s="48" t="s">
        <v>140</v>
      </c>
      <c r="N55" s="166" t="s">
        <v>1204</v>
      </c>
      <c r="O55" s="13"/>
      <c r="P55" s="13"/>
      <c r="Q55" s="13" t="s">
        <v>666</v>
      </c>
      <c r="R55" s="13" t="s">
        <v>1734</v>
      </c>
      <c r="S55" s="48" t="s">
        <v>471</v>
      </c>
      <c r="T55" s="168">
        <v>134</v>
      </c>
      <c r="U55" s="168">
        <v>0</v>
      </c>
      <c r="V55" s="168">
        <v>0</v>
      </c>
      <c r="W55" s="48" t="str">
        <f>IFERROR(IF(G55="CRM_CUI",G55,(IF(G55="CRM_CMI",G55,IF(G55="CEOMO_ITD",G55,MID(G55,1,FIND("_",G55)-1))))),G55)</f>
        <v>AC</v>
      </c>
      <c r="X55" s="13" t="str">
        <f>MID(A55,5,LEN(A55)-4)</f>
        <v>联通总部</v>
      </c>
      <c r="Y55" s="37" t="str">
        <f>IF(N55=O55,IF(N55="","0","1"),IF(N55=P55,IF(N55="","0","1"),IF(O55=P55,IF(O55="","0","1"),IF(N55="","0","0"))))</f>
        <v>0</v>
      </c>
      <c r="Z55" s="37"/>
      <c r="AA55" s="120" t="s">
        <v>424</v>
      </c>
      <c r="AB55" s="55" t="s">
        <v>261</v>
      </c>
      <c r="AC55" s="76">
        <f t="shared" si="0"/>
        <v>0</v>
      </c>
      <c r="AD55" s="76">
        <f t="shared" si="1"/>
        <v>0</v>
      </c>
      <c r="AE55" s="67">
        <f t="shared" si="2"/>
        <v>0</v>
      </c>
      <c r="AG55" s="48" t="s">
        <v>435</v>
      </c>
      <c r="AH55" s="48" t="s">
        <v>449</v>
      </c>
      <c r="AI55" s="13">
        <f t="shared" si="3"/>
        <v>0</v>
      </c>
      <c r="AJ55" s="13">
        <f t="shared" si="4"/>
        <v>0</v>
      </c>
      <c r="AK55" s="13">
        <f t="shared" si="5"/>
        <v>0</v>
      </c>
      <c r="AL55" s="13">
        <v>0</v>
      </c>
      <c r="AM55" s="13">
        <v>0</v>
      </c>
      <c r="AN55" s="38" t="str">
        <f t="shared" si="6"/>
        <v>-</v>
      </c>
    </row>
    <row r="56" spans="1:40" ht="15" customHeight="1">
      <c r="A56" s="48" t="s">
        <v>101</v>
      </c>
      <c r="B56" s="48" t="s">
        <v>102</v>
      </c>
      <c r="C56" s="48" t="s">
        <v>934</v>
      </c>
      <c r="D56" s="48" t="s">
        <v>935</v>
      </c>
      <c r="E56" s="48" t="s">
        <v>1202</v>
      </c>
      <c r="F56" s="48" t="s">
        <v>1203</v>
      </c>
      <c r="G56" s="48" t="s">
        <v>449</v>
      </c>
      <c r="H56" s="48" t="s">
        <v>137</v>
      </c>
      <c r="I56" s="48" t="s">
        <v>48</v>
      </c>
      <c r="J56" s="13" t="s">
        <v>86</v>
      </c>
      <c r="K56" s="48" t="s">
        <v>120</v>
      </c>
      <c r="L56" s="48" t="s">
        <v>1536</v>
      </c>
      <c r="M56" s="48" t="s">
        <v>140</v>
      </c>
      <c r="N56" s="166" t="s">
        <v>1204</v>
      </c>
      <c r="O56" s="13"/>
      <c r="P56" s="13"/>
      <c r="Q56" s="13" t="s">
        <v>666</v>
      </c>
      <c r="R56" s="13" t="s">
        <v>1734</v>
      </c>
      <c r="S56" s="48" t="s">
        <v>471</v>
      </c>
      <c r="T56" s="168">
        <v>134</v>
      </c>
      <c r="U56" s="168">
        <v>0</v>
      </c>
      <c r="V56" s="168">
        <v>0</v>
      </c>
      <c r="W56" s="48" t="str">
        <f>IFERROR(IF(G56="CRM_CUI",G56,(IF(G56="CRM_CMI",G56,IF(G56="CEOMO_ITD",G56,MID(G56,1,FIND("_",G56)-1))))),G56)</f>
        <v>AC</v>
      </c>
      <c r="X56" s="13" t="str">
        <f>MID(A56,5,LEN(A56)-4)</f>
        <v>联通总部</v>
      </c>
      <c r="Y56" s="37" t="str">
        <f>IF(N56=O56,IF(N56="","0","1"),IF(N56=P56,IF(N56="","0","1"),IF(O56=P56,IF(O56="","0","1"),IF(N56="","0","0"))))</f>
        <v>0</v>
      </c>
      <c r="Z56" s="37"/>
      <c r="AA56" s="120" t="s">
        <v>424</v>
      </c>
      <c r="AB56" s="71" t="s">
        <v>464</v>
      </c>
      <c r="AC56" s="76">
        <f t="shared" si="0"/>
        <v>0</v>
      </c>
      <c r="AD56" s="76">
        <f t="shared" si="1"/>
        <v>3</v>
      </c>
      <c r="AE56" s="67">
        <f t="shared" si="2"/>
        <v>0</v>
      </c>
      <c r="AG56" s="48" t="s">
        <v>187</v>
      </c>
      <c r="AH56" s="48" t="s">
        <v>0</v>
      </c>
      <c r="AI56" s="13">
        <f t="shared" si="3"/>
        <v>0</v>
      </c>
      <c r="AJ56" s="13">
        <f t="shared" si="4"/>
        <v>0</v>
      </c>
      <c r="AK56" s="13">
        <f t="shared" si="5"/>
        <v>0</v>
      </c>
      <c r="AL56" s="13">
        <v>0</v>
      </c>
      <c r="AM56" s="13">
        <v>0</v>
      </c>
      <c r="AN56" s="38" t="str">
        <f t="shared" si="6"/>
        <v>-</v>
      </c>
    </row>
    <row r="57" spans="1:40" ht="15" customHeight="1">
      <c r="A57" s="48" t="s">
        <v>642</v>
      </c>
      <c r="B57" s="48" t="s">
        <v>643</v>
      </c>
      <c r="C57" s="48" t="s">
        <v>934</v>
      </c>
      <c r="D57" s="48" t="s">
        <v>935</v>
      </c>
      <c r="E57" s="48" t="s">
        <v>1202</v>
      </c>
      <c r="F57" s="48" t="s">
        <v>1203</v>
      </c>
      <c r="G57" s="48" t="s">
        <v>449</v>
      </c>
      <c r="H57" s="48" t="s">
        <v>137</v>
      </c>
      <c r="I57" s="48" t="s">
        <v>48</v>
      </c>
      <c r="J57" s="13" t="s">
        <v>86</v>
      </c>
      <c r="K57" s="48" t="s">
        <v>120</v>
      </c>
      <c r="L57" s="48" t="s">
        <v>1536</v>
      </c>
      <c r="M57" s="48" t="s">
        <v>140</v>
      </c>
      <c r="N57" s="166" t="s">
        <v>1204</v>
      </c>
      <c r="O57" s="13"/>
      <c r="P57" s="13"/>
      <c r="Q57" s="13" t="s">
        <v>666</v>
      </c>
      <c r="R57" s="13" t="s">
        <v>1734</v>
      </c>
      <c r="S57" s="48" t="s">
        <v>471</v>
      </c>
      <c r="T57" s="168">
        <v>134</v>
      </c>
      <c r="U57" s="168">
        <v>0</v>
      </c>
      <c r="V57" s="168">
        <v>0</v>
      </c>
      <c r="W57" s="48" t="str">
        <f>IFERROR(IF(G57="CRM_CUI",G57,(IF(G57="CRM_CMI",G57,IF(G57="CEOMO_ITD",G57,MID(G57,1,FIND("_",G57)-1))))),G57)</f>
        <v>AC</v>
      </c>
      <c r="X57" s="13" t="str">
        <f>MID(A57,5,LEN(A57)-4)</f>
        <v>辽宁联通</v>
      </c>
      <c r="Y57" s="37" t="str">
        <f>IF(N57=O57,IF(N57="","0","1"),IF(N57=P57,IF(N57="","0","1"),IF(O57=P57,IF(O57="","0","1"),IF(N57="","0","0"))))</f>
        <v>0</v>
      </c>
      <c r="Z57" s="37"/>
      <c r="AA57" s="120" t="s">
        <v>424</v>
      </c>
      <c r="AB57" s="71" t="s">
        <v>465</v>
      </c>
      <c r="AC57" s="76">
        <f t="shared" si="0"/>
        <v>0</v>
      </c>
      <c r="AD57" s="76">
        <f t="shared" si="1"/>
        <v>3</v>
      </c>
      <c r="AE57" s="67">
        <f t="shared" si="2"/>
        <v>0</v>
      </c>
      <c r="AG57" s="48" t="s">
        <v>187</v>
      </c>
      <c r="AH57" s="48" t="s">
        <v>4</v>
      </c>
      <c r="AI57" s="13">
        <f t="shared" si="3"/>
        <v>0</v>
      </c>
      <c r="AJ57" s="13">
        <f t="shared" si="4"/>
        <v>0</v>
      </c>
      <c r="AK57" s="13">
        <f t="shared" si="5"/>
        <v>0</v>
      </c>
      <c r="AL57" s="13">
        <v>0</v>
      </c>
      <c r="AM57" s="13">
        <v>0</v>
      </c>
      <c r="AN57" s="38" t="str">
        <f t="shared" si="6"/>
        <v>-</v>
      </c>
    </row>
    <row r="58" spans="1:40" ht="15" customHeight="1">
      <c r="A58" s="48" t="s">
        <v>114</v>
      </c>
      <c r="B58" s="48" t="s">
        <v>115</v>
      </c>
      <c r="C58" s="48" t="s">
        <v>1227</v>
      </c>
      <c r="D58" s="48" t="s">
        <v>1228</v>
      </c>
      <c r="E58" s="48" t="s">
        <v>1202</v>
      </c>
      <c r="F58" s="48" t="s">
        <v>1203</v>
      </c>
      <c r="G58" s="48" t="s">
        <v>449</v>
      </c>
      <c r="H58" s="48" t="s">
        <v>137</v>
      </c>
      <c r="I58" s="48" t="s">
        <v>48</v>
      </c>
      <c r="J58" s="13" t="s">
        <v>86</v>
      </c>
      <c r="K58" s="48" t="s">
        <v>120</v>
      </c>
      <c r="L58" s="48" t="s">
        <v>1536</v>
      </c>
      <c r="M58" s="48" t="s">
        <v>140</v>
      </c>
      <c r="N58" s="166" t="s">
        <v>1204</v>
      </c>
      <c r="O58" s="13"/>
      <c r="P58" s="13"/>
      <c r="Q58" s="13" t="s">
        <v>666</v>
      </c>
      <c r="R58" s="13" t="s">
        <v>1734</v>
      </c>
      <c r="S58" s="48" t="s">
        <v>471</v>
      </c>
      <c r="T58" s="168">
        <v>134</v>
      </c>
      <c r="U58" s="168">
        <v>0</v>
      </c>
      <c r="V58" s="168">
        <v>0</v>
      </c>
      <c r="W58" s="48" t="str">
        <f>IFERROR(IF(G58="CRM_CUI",G58,(IF(G58="CRM_CMI",G58,IF(G58="CEOMO_ITD",G58,MID(G58,1,FIND("_",G58)-1))))),G58)</f>
        <v>AC</v>
      </c>
      <c r="X58" s="13" t="str">
        <f>MID(A58,5,LEN(A58)-4)</f>
        <v>山东联通</v>
      </c>
      <c r="Y58" s="37" t="str">
        <f>IF(N58=O58,IF(N58="","0","1"),IF(N58=P58,IF(N58="","0","1"),IF(O58=P58,IF(O58="","0","1"),IF(N58="","0","0"))))</f>
        <v>0</v>
      </c>
      <c r="Z58" s="37"/>
      <c r="AA58" s="120" t="s">
        <v>424</v>
      </c>
      <c r="AB58" s="71" t="s">
        <v>466</v>
      </c>
      <c r="AC58" s="76">
        <f t="shared" si="0"/>
        <v>0</v>
      </c>
      <c r="AD58" s="76">
        <f t="shared" si="1"/>
        <v>0</v>
      </c>
      <c r="AE58" s="67">
        <f t="shared" si="2"/>
        <v>0</v>
      </c>
      <c r="AG58" s="48" t="s">
        <v>485</v>
      </c>
      <c r="AH58" s="48" t="s">
        <v>4</v>
      </c>
      <c r="AI58" s="13">
        <f t="shared" si="3"/>
        <v>0</v>
      </c>
      <c r="AJ58" s="13">
        <f t="shared" si="4"/>
        <v>0</v>
      </c>
      <c r="AK58" s="13">
        <f t="shared" si="5"/>
        <v>0</v>
      </c>
      <c r="AL58" s="13">
        <v>0</v>
      </c>
      <c r="AM58" s="13">
        <v>0</v>
      </c>
      <c r="AN58" s="38" t="str">
        <f t="shared" si="6"/>
        <v>-</v>
      </c>
    </row>
    <row r="59" spans="1:40" ht="15" customHeight="1">
      <c r="A59" s="48" t="s">
        <v>234</v>
      </c>
      <c r="B59" s="48" t="s">
        <v>235</v>
      </c>
      <c r="C59" s="48" t="s">
        <v>657</v>
      </c>
      <c r="D59" s="48" t="s">
        <v>652</v>
      </c>
      <c r="E59" s="48" t="s">
        <v>1202</v>
      </c>
      <c r="F59" s="48" t="s">
        <v>1203</v>
      </c>
      <c r="G59" s="48" t="s">
        <v>449</v>
      </c>
      <c r="H59" s="48" t="s">
        <v>137</v>
      </c>
      <c r="I59" s="48" t="s">
        <v>48</v>
      </c>
      <c r="J59" s="13" t="s">
        <v>86</v>
      </c>
      <c r="K59" s="48" t="s">
        <v>120</v>
      </c>
      <c r="L59" s="48" t="s">
        <v>1536</v>
      </c>
      <c r="M59" s="48" t="s">
        <v>140</v>
      </c>
      <c r="N59" s="166" t="s">
        <v>1204</v>
      </c>
      <c r="O59" s="13"/>
      <c r="P59" s="13"/>
      <c r="Q59" s="13" t="s">
        <v>666</v>
      </c>
      <c r="R59" s="13" t="s">
        <v>1734</v>
      </c>
      <c r="S59" s="48" t="s">
        <v>471</v>
      </c>
      <c r="T59" s="168">
        <v>134</v>
      </c>
      <c r="U59" s="168">
        <v>0</v>
      </c>
      <c r="V59" s="168">
        <v>0</v>
      </c>
      <c r="W59" s="48" t="str">
        <f>IFERROR(IF(G59="CRM_CUI",G59,(IF(G59="CRM_CMI",G59,IF(G59="CEOMO_ITD",G59,MID(G59,1,FIND("_",G59)-1))))),G59)</f>
        <v>AC</v>
      </c>
      <c r="X59" s="13" t="str">
        <f>MID(A59,5,LEN(A59)-4)</f>
        <v>山西电信</v>
      </c>
      <c r="Y59" s="37" t="str">
        <f>IF(N59=O59,IF(N59="","0","1"),IF(N59=P59,IF(N59="","0","1"),IF(O59=P59,IF(O59="","0","1"),IF(N59="","0","0"))))</f>
        <v>0</v>
      </c>
      <c r="Z59" s="37"/>
      <c r="AA59" s="121" t="s">
        <v>434</v>
      </c>
      <c r="AB59" s="55" t="s">
        <v>435</v>
      </c>
      <c r="AC59" s="76">
        <f t="shared" si="0"/>
        <v>0</v>
      </c>
      <c r="AD59" s="76">
        <f t="shared" si="1"/>
        <v>0</v>
      </c>
      <c r="AE59" s="67">
        <f t="shared" si="2"/>
        <v>0</v>
      </c>
      <c r="AG59" s="48" t="s">
        <v>497</v>
      </c>
      <c r="AH59" s="48" t="s">
        <v>3</v>
      </c>
      <c r="AI59" s="13">
        <f t="shared" si="3"/>
        <v>0</v>
      </c>
      <c r="AJ59" s="13">
        <f t="shared" si="4"/>
        <v>0</v>
      </c>
      <c r="AK59" s="13">
        <f t="shared" si="5"/>
        <v>0</v>
      </c>
      <c r="AL59" s="13">
        <v>0</v>
      </c>
      <c r="AM59" s="13">
        <v>0</v>
      </c>
      <c r="AN59" s="38" t="str">
        <f t="shared" si="6"/>
        <v>-</v>
      </c>
    </row>
    <row r="60" spans="1:40" ht="15" customHeight="1">
      <c r="A60" s="48" t="s">
        <v>234</v>
      </c>
      <c r="B60" s="48" t="s">
        <v>235</v>
      </c>
      <c r="C60" s="48" t="s">
        <v>63</v>
      </c>
      <c r="D60" s="48" t="s">
        <v>64</v>
      </c>
      <c r="E60" s="48" t="s">
        <v>1202</v>
      </c>
      <c r="F60" s="48" t="s">
        <v>1203</v>
      </c>
      <c r="G60" s="48" t="s">
        <v>449</v>
      </c>
      <c r="H60" s="48" t="s">
        <v>137</v>
      </c>
      <c r="I60" s="48" t="s">
        <v>48</v>
      </c>
      <c r="J60" s="13" t="s">
        <v>86</v>
      </c>
      <c r="K60" s="48" t="s">
        <v>120</v>
      </c>
      <c r="L60" s="48" t="s">
        <v>1536</v>
      </c>
      <c r="M60" s="48" t="s">
        <v>140</v>
      </c>
      <c r="N60" s="166" t="s">
        <v>1204</v>
      </c>
      <c r="O60" s="13"/>
      <c r="P60" s="13"/>
      <c r="Q60" s="13" t="s">
        <v>666</v>
      </c>
      <c r="R60" s="13" t="s">
        <v>1734</v>
      </c>
      <c r="S60" s="48" t="s">
        <v>471</v>
      </c>
      <c r="T60" s="168">
        <v>134</v>
      </c>
      <c r="U60" s="168">
        <v>0</v>
      </c>
      <c r="V60" s="168">
        <v>0</v>
      </c>
      <c r="W60" s="48" t="str">
        <f>IFERROR(IF(G60="CRM_CUI",G60,(IF(G60="CRM_CMI",G60,IF(G60="CEOMO_ITD",G60,MID(G60,1,FIND("_",G60)-1))))),G60)</f>
        <v>AC</v>
      </c>
      <c r="X60" s="13" t="str">
        <f>MID(A60,5,LEN(A60)-4)</f>
        <v>山西电信</v>
      </c>
      <c r="Y60" s="37" t="str">
        <f>IF(N60=O60,IF(N60="","0","1"),IF(N60=P60,IF(N60="","0","1"),IF(O60=P60,IF(O60="","0","1"),IF(N60="","0","0"))))</f>
        <v>0</v>
      </c>
      <c r="Z60" s="37"/>
      <c r="AA60" s="121" t="s">
        <v>434</v>
      </c>
      <c r="AB60" s="55" t="s">
        <v>436</v>
      </c>
      <c r="AC60" s="76">
        <f t="shared" si="0"/>
        <v>0</v>
      </c>
      <c r="AD60" s="76">
        <f t="shared" si="1"/>
        <v>0</v>
      </c>
      <c r="AE60" s="67">
        <f t="shared" si="2"/>
        <v>0</v>
      </c>
      <c r="AG60" s="48" t="s">
        <v>498</v>
      </c>
      <c r="AH60" s="48" t="s">
        <v>5</v>
      </c>
      <c r="AI60" s="13">
        <f t="shared" si="3"/>
        <v>0</v>
      </c>
      <c r="AJ60" s="13">
        <f t="shared" si="4"/>
        <v>0</v>
      </c>
      <c r="AK60" s="13">
        <f t="shared" si="5"/>
        <v>0</v>
      </c>
      <c r="AL60" s="13">
        <v>0</v>
      </c>
      <c r="AM60" s="13">
        <v>0</v>
      </c>
      <c r="AN60" s="38" t="str">
        <f t="shared" si="6"/>
        <v>-</v>
      </c>
    </row>
    <row r="61" spans="1:40" ht="15" customHeight="1">
      <c r="A61" s="48" t="s">
        <v>236</v>
      </c>
      <c r="B61" s="48" t="s">
        <v>14</v>
      </c>
      <c r="C61" s="48" t="s">
        <v>657</v>
      </c>
      <c r="D61" s="48" t="s">
        <v>652</v>
      </c>
      <c r="E61" s="48" t="s">
        <v>1202</v>
      </c>
      <c r="F61" s="48" t="s">
        <v>1203</v>
      </c>
      <c r="G61" s="48" t="s">
        <v>449</v>
      </c>
      <c r="H61" s="48" t="s">
        <v>137</v>
      </c>
      <c r="I61" s="48" t="s">
        <v>48</v>
      </c>
      <c r="J61" s="13" t="s">
        <v>86</v>
      </c>
      <c r="K61" s="48" t="s">
        <v>120</v>
      </c>
      <c r="L61" s="48" t="s">
        <v>1536</v>
      </c>
      <c r="M61" s="48" t="s">
        <v>140</v>
      </c>
      <c r="N61" s="166" t="s">
        <v>1204</v>
      </c>
      <c r="O61" s="13"/>
      <c r="P61" s="13"/>
      <c r="Q61" s="13" t="s">
        <v>666</v>
      </c>
      <c r="R61" s="13" t="s">
        <v>1734</v>
      </c>
      <c r="S61" s="48" t="s">
        <v>471</v>
      </c>
      <c r="T61" s="168">
        <v>134</v>
      </c>
      <c r="U61" s="168">
        <v>0</v>
      </c>
      <c r="V61" s="168">
        <v>0</v>
      </c>
      <c r="W61" s="48" t="str">
        <f>IFERROR(IF(G61="CRM_CUI",G61,(IF(G61="CRM_CMI",G61,IF(G61="CEOMO_ITD",G61,MID(G61,1,FIND("_",G61)-1))))),G61)</f>
        <v>AC</v>
      </c>
      <c r="X61" s="13" t="str">
        <f>MID(A61,5,LEN(A61)-4)</f>
        <v>山西移动</v>
      </c>
      <c r="Y61" s="37" t="str">
        <f>IF(N61=O61,IF(N61="","0","1"),IF(N61=P61,IF(N61="","0","1"),IF(O61=P61,IF(O61="","0","1"),IF(N61="","0","0"))))</f>
        <v>0</v>
      </c>
      <c r="Z61" s="37"/>
      <c r="AA61" s="121" t="s">
        <v>434</v>
      </c>
      <c r="AB61" s="55" t="s">
        <v>437</v>
      </c>
      <c r="AC61" s="76">
        <f t="shared" si="0"/>
        <v>0</v>
      </c>
      <c r="AD61" s="76">
        <f t="shared" si="1"/>
        <v>0</v>
      </c>
      <c r="AE61" s="67">
        <f t="shared" si="2"/>
        <v>0</v>
      </c>
      <c r="AG61" s="48" t="s">
        <v>416</v>
      </c>
      <c r="AH61" s="48" t="s">
        <v>1</v>
      </c>
      <c r="AI61" s="13">
        <f t="shared" si="3"/>
        <v>15</v>
      </c>
      <c r="AJ61" s="13">
        <f t="shared" si="4"/>
        <v>6</v>
      </c>
      <c r="AK61" s="13">
        <f t="shared" si="5"/>
        <v>0</v>
      </c>
      <c r="AL61" s="13">
        <v>0</v>
      </c>
      <c r="AM61" s="13">
        <v>0</v>
      </c>
      <c r="AN61" s="38" t="str">
        <f t="shared" si="6"/>
        <v>-</v>
      </c>
    </row>
    <row r="62" spans="1:40" ht="15" customHeight="1">
      <c r="A62" s="48" t="s">
        <v>236</v>
      </c>
      <c r="B62" s="48" t="s">
        <v>14</v>
      </c>
      <c r="C62" s="48" t="s">
        <v>63</v>
      </c>
      <c r="D62" s="48" t="s">
        <v>157</v>
      </c>
      <c r="E62" s="48" t="s">
        <v>1202</v>
      </c>
      <c r="F62" s="48" t="s">
        <v>1203</v>
      </c>
      <c r="G62" s="48" t="s">
        <v>449</v>
      </c>
      <c r="H62" s="48" t="s">
        <v>137</v>
      </c>
      <c r="I62" s="48" t="s">
        <v>48</v>
      </c>
      <c r="J62" s="13" t="s">
        <v>86</v>
      </c>
      <c r="K62" s="48" t="s">
        <v>120</v>
      </c>
      <c r="L62" s="48" t="s">
        <v>1536</v>
      </c>
      <c r="M62" s="48" t="s">
        <v>140</v>
      </c>
      <c r="N62" s="166" t="s">
        <v>1204</v>
      </c>
      <c r="O62" s="13"/>
      <c r="P62" s="13"/>
      <c r="Q62" s="13" t="s">
        <v>666</v>
      </c>
      <c r="R62" s="13" t="s">
        <v>1734</v>
      </c>
      <c r="S62" s="48" t="s">
        <v>471</v>
      </c>
      <c r="T62" s="168">
        <v>134</v>
      </c>
      <c r="U62" s="168">
        <v>0</v>
      </c>
      <c r="V62" s="168">
        <v>0</v>
      </c>
      <c r="W62" s="48" t="str">
        <f>IFERROR(IF(G62="CRM_CUI",G62,(IF(G62="CRM_CMI",G62,IF(G62="CEOMO_ITD",G62,MID(G62,1,FIND("_",G62)-1))))),G62)</f>
        <v>AC</v>
      </c>
      <c r="X62" s="13" t="str">
        <f>MID(A62,5,LEN(A62)-4)</f>
        <v>山西移动</v>
      </c>
      <c r="Y62" s="37" t="str">
        <f>IF(N62=O62,IF(N62="","0","1"),IF(N62=P62,IF(N62="","0","1"),IF(O62=P62,IF(O62="","0","1"),IF(N62="","0","0"))))</f>
        <v>0</v>
      </c>
      <c r="Z62" s="37"/>
      <c r="AA62" s="121" t="s">
        <v>434</v>
      </c>
      <c r="AB62" s="55" t="s">
        <v>438</v>
      </c>
      <c r="AC62" s="76">
        <f t="shared" si="0"/>
        <v>0</v>
      </c>
      <c r="AD62" s="76">
        <f t="shared" si="1"/>
        <v>0</v>
      </c>
      <c r="AE62" s="67">
        <f t="shared" si="2"/>
        <v>0</v>
      </c>
      <c r="AG62" s="48" t="s">
        <v>416</v>
      </c>
      <c r="AH62" s="48" t="s">
        <v>0</v>
      </c>
      <c r="AI62" s="13">
        <f t="shared" si="3"/>
        <v>0</v>
      </c>
      <c r="AJ62" s="13">
        <f t="shared" si="4"/>
        <v>0</v>
      </c>
      <c r="AK62" s="13">
        <f t="shared" si="5"/>
        <v>0</v>
      </c>
      <c r="AL62" s="13">
        <v>0</v>
      </c>
      <c r="AM62" s="13">
        <v>0</v>
      </c>
      <c r="AN62" s="38" t="str">
        <f t="shared" si="6"/>
        <v>-</v>
      </c>
    </row>
    <row r="63" spans="1:40" ht="15" customHeight="1">
      <c r="A63" s="48" t="s">
        <v>237</v>
      </c>
      <c r="B63" s="48" t="s">
        <v>238</v>
      </c>
      <c r="C63" s="48" t="s">
        <v>195</v>
      </c>
      <c r="D63" s="48" t="s">
        <v>196</v>
      </c>
      <c r="E63" s="48" t="s">
        <v>1202</v>
      </c>
      <c r="F63" s="48" t="s">
        <v>1203</v>
      </c>
      <c r="G63" s="48" t="s">
        <v>449</v>
      </c>
      <c r="H63" s="48" t="s">
        <v>137</v>
      </c>
      <c r="I63" s="48" t="s">
        <v>48</v>
      </c>
      <c r="J63" s="13" t="s">
        <v>86</v>
      </c>
      <c r="K63" s="48" t="s">
        <v>120</v>
      </c>
      <c r="L63" s="48" t="s">
        <v>1536</v>
      </c>
      <c r="M63" s="48" t="s">
        <v>140</v>
      </c>
      <c r="N63" s="166" t="s">
        <v>1204</v>
      </c>
      <c r="O63" s="13"/>
      <c r="P63" s="13"/>
      <c r="Q63" s="13" t="s">
        <v>666</v>
      </c>
      <c r="R63" s="13" t="s">
        <v>1734</v>
      </c>
      <c r="S63" s="48" t="s">
        <v>471</v>
      </c>
      <c r="T63" s="168">
        <v>134</v>
      </c>
      <c r="U63" s="168">
        <v>0</v>
      </c>
      <c r="V63" s="168">
        <v>0</v>
      </c>
      <c r="W63" s="48" t="str">
        <f>IFERROR(IF(G63="CRM_CUI",G63,(IF(G63="CRM_CMI",G63,IF(G63="CEOMO_ITD",G63,MID(G63,1,FIND("_",G63)-1))))),G63)</f>
        <v>AC</v>
      </c>
      <c r="X63" s="13" t="str">
        <f>MID(A63,5,LEN(A63)-4)</f>
        <v>上海电信</v>
      </c>
      <c r="Y63" s="37" t="str">
        <f>IF(N63=O63,IF(N63="","0","1"),IF(N63=P63,IF(N63="","0","1"),IF(O63=P63,IF(O63="","0","1"),IF(N63="","0","0"))))</f>
        <v>0</v>
      </c>
      <c r="Z63" s="37"/>
      <c r="AA63" s="121" t="s">
        <v>434</v>
      </c>
      <c r="AB63" s="55" t="s">
        <v>223</v>
      </c>
      <c r="AC63" s="76">
        <f t="shared" si="0"/>
        <v>0</v>
      </c>
      <c r="AD63" s="76">
        <f t="shared" si="1"/>
        <v>0</v>
      </c>
      <c r="AE63" s="67">
        <f t="shared" si="2"/>
        <v>0</v>
      </c>
      <c r="AG63" s="48" t="s">
        <v>297</v>
      </c>
      <c r="AH63" s="48" t="s">
        <v>5</v>
      </c>
      <c r="AI63" s="13">
        <f t="shared" si="3"/>
        <v>0</v>
      </c>
      <c r="AJ63" s="13">
        <f t="shared" si="4"/>
        <v>0</v>
      </c>
      <c r="AK63" s="13">
        <f t="shared" si="5"/>
        <v>0</v>
      </c>
      <c r="AL63" s="13">
        <v>0</v>
      </c>
      <c r="AM63" s="13">
        <v>0</v>
      </c>
      <c r="AN63" s="38" t="str">
        <f t="shared" si="6"/>
        <v>-</v>
      </c>
    </row>
    <row r="64" spans="1:40" ht="15" customHeight="1">
      <c r="A64" s="48" t="s">
        <v>237</v>
      </c>
      <c r="B64" s="48" t="s">
        <v>238</v>
      </c>
      <c r="C64" s="48" t="s">
        <v>63</v>
      </c>
      <c r="D64" s="48" t="s">
        <v>64</v>
      </c>
      <c r="E64" s="48" t="s">
        <v>1229</v>
      </c>
      <c r="F64" s="48" t="s">
        <v>1230</v>
      </c>
      <c r="G64" s="48" t="s">
        <v>449</v>
      </c>
      <c r="H64" s="48" t="s">
        <v>98</v>
      </c>
      <c r="I64" s="48" t="s">
        <v>48</v>
      </c>
      <c r="J64" s="13" t="s">
        <v>86</v>
      </c>
      <c r="K64" s="48" t="s">
        <v>120</v>
      </c>
      <c r="L64" s="48" t="s">
        <v>1272</v>
      </c>
      <c r="M64" s="48" t="s">
        <v>140</v>
      </c>
      <c r="N64" s="166" t="s">
        <v>1204</v>
      </c>
      <c r="O64" s="13"/>
      <c r="P64" s="13"/>
      <c r="Q64" s="13" t="s">
        <v>666</v>
      </c>
      <c r="R64" s="13" t="s">
        <v>1734</v>
      </c>
      <c r="S64" s="48" t="s">
        <v>471</v>
      </c>
      <c r="T64" s="168">
        <v>134</v>
      </c>
      <c r="U64" s="168">
        <v>0</v>
      </c>
      <c r="V64" s="168">
        <v>0</v>
      </c>
      <c r="W64" s="48" t="str">
        <f>IFERROR(IF(G64="CRM_CUI",G64,(IF(G64="CRM_CMI",G64,IF(G64="CEOMO_ITD",G64,MID(G64,1,FIND("_",G64)-1))))),G64)</f>
        <v>AC</v>
      </c>
      <c r="X64" s="13" t="str">
        <f>MID(A64,5,LEN(A64)-4)</f>
        <v>上海电信</v>
      </c>
      <c r="Y64" s="37" t="str">
        <f>IF(N64=O64,IF(N64="","0","1"),IF(N64=P64,IF(N64="","0","1"),IF(O64=P64,IF(O64="","0","1"),IF(N64="","0","0"))))</f>
        <v>0</v>
      </c>
      <c r="Z64" s="37"/>
      <c r="AA64" s="121" t="s">
        <v>434</v>
      </c>
      <c r="AB64" s="55" t="s">
        <v>439</v>
      </c>
      <c r="AC64" s="76">
        <f t="shared" si="0"/>
        <v>0</v>
      </c>
      <c r="AD64" s="76">
        <f t="shared" si="1"/>
        <v>0</v>
      </c>
      <c r="AE64" s="67">
        <f t="shared" si="2"/>
        <v>0</v>
      </c>
      <c r="AG64" s="48" t="s">
        <v>297</v>
      </c>
      <c r="AH64" s="48" t="s">
        <v>265</v>
      </c>
      <c r="AI64" s="13">
        <f t="shared" si="3"/>
        <v>380</v>
      </c>
      <c r="AJ64" s="13">
        <f t="shared" si="4"/>
        <v>0</v>
      </c>
      <c r="AK64" s="13">
        <f t="shared" si="5"/>
        <v>0</v>
      </c>
      <c r="AL64" s="13">
        <v>3</v>
      </c>
      <c r="AM64" s="13">
        <v>3</v>
      </c>
      <c r="AN64" s="38">
        <f t="shared" si="6"/>
        <v>0</v>
      </c>
    </row>
    <row r="65" spans="1:40" ht="15" customHeight="1">
      <c r="A65" s="48" t="s">
        <v>1231</v>
      </c>
      <c r="B65" s="48" t="s">
        <v>17</v>
      </c>
      <c r="C65" s="48" t="s">
        <v>501</v>
      </c>
      <c r="D65" s="48" t="s">
        <v>1232</v>
      </c>
      <c r="E65" s="48" t="s">
        <v>1233</v>
      </c>
      <c r="F65" s="48" t="s">
        <v>1234</v>
      </c>
      <c r="G65" s="48" t="s">
        <v>449</v>
      </c>
      <c r="H65" s="48" t="s">
        <v>41</v>
      </c>
      <c r="I65" s="48" t="s">
        <v>48</v>
      </c>
      <c r="J65" s="13" t="s">
        <v>86</v>
      </c>
      <c r="K65" s="48" t="s">
        <v>120</v>
      </c>
      <c r="L65" s="48" t="s">
        <v>1536</v>
      </c>
      <c r="M65" s="48" t="s">
        <v>140</v>
      </c>
      <c r="N65" s="166" t="s">
        <v>1204</v>
      </c>
      <c r="O65" s="13"/>
      <c r="P65" s="13"/>
      <c r="Q65" s="13" t="s">
        <v>666</v>
      </c>
      <c r="R65" s="13" t="s">
        <v>1734</v>
      </c>
      <c r="S65" s="48" t="s">
        <v>471</v>
      </c>
      <c r="T65" s="168">
        <v>134</v>
      </c>
      <c r="U65" s="168">
        <v>0</v>
      </c>
      <c r="V65" s="168">
        <v>0</v>
      </c>
      <c r="W65" s="48" t="str">
        <f>IFERROR(IF(G65="CRM_CUI",G65,(IF(G65="CRM_CMI",G65,IF(G65="CEOMO_ITD",G65,MID(G65,1,FIND("_",G65)-1))))),G65)</f>
        <v>AC</v>
      </c>
      <c r="X65" s="13" t="str">
        <f>MID(A65,5,LEN(A65)-4)</f>
        <v>思特奇门户</v>
      </c>
      <c r="Y65" s="37" t="str">
        <f>IF(N65=O65,IF(N65="","0","1"),IF(N65=P65,IF(N65="","0","1"),IF(O65=P65,IF(O65="","0","1"),IF(N65="","0","0"))))</f>
        <v>0</v>
      </c>
      <c r="Z65" s="37"/>
      <c r="AA65" s="121" t="s">
        <v>434</v>
      </c>
      <c r="AB65" s="55" t="s">
        <v>440</v>
      </c>
      <c r="AC65" s="76">
        <f t="shared" si="0"/>
        <v>0</v>
      </c>
      <c r="AD65" s="76">
        <f t="shared" si="1"/>
        <v>0</v>
      </c>
      <c r="AE65" s="67">
        <f t="shared" si="2"/>
        <v>0</v>
      </c>
      <c r="AG65" s="48" t="s">
        <v>297</v>
      </c>
      <c r="AH65" s="48" t="s">
        <v>494</v>
      </c>
      <c r="AI65" s="13">
        <f t="shared" si="3"/>
        <v>0</v>
      </c>
      <c r="AJ65" s="13">
        <f t="shared" si="4"/>
        <v>0</v>
      </c>
      <c r="AK65" s="13">
        <f t="shared" si="5"/>
        <v>0</v>
      </c>
      <c r="AL65" s="13">
        <v>0</v>
      </c>
      <c r="AM65" s="13">
        <v>0</v>
      </c>
      <c r="AN65" s="38" t="str">
        <f t="shared" si="6"/>
        <v>-</v>
      </c>
    </row>
    <row r="66" spans="1:40" ht="15" customHeight="1">
      <c r="A66" s="48" t="s">
        <v>239</v>
      </c>
      <c r="B66" s="48" t="s">
        <v>240</v>
      </c>
      <c r="C66" s="48" t="s">
        <v>63</v>
      </c>
      <c r="D66" s="48" t="s">
        <v>157</v>
      </c>
      <c r="E66" s="48" t="s">
        <v>1202</v>
      </c>
      <c r="F66" s="48" t="s">
        <v>1203</v>
      </c>
      <c r="G66" s="48" t="s">
        <v>449</v>
      </c>
      <c r="H66" s="48" t="s">
        <v>137</v>
      </c>
      <c r="I66" s="48" t="s">
        <v>48</v>
      </c>
      <c r="J66" s="13" t="s">
        <v>86</v>
      </c>
      <c r="K66" s="48" t="s">
        <v>120</v>
      </c>
      <c r="L66" s="48" t="s">
        <v>1536</v>
      </c>
      <c r="M66" s="48" t="s">
        <v>140</v>
      </c>
      <c r="N66" s="166" t="s">
        <v>1204</v>
      </c>
      <c r="O66" s="13"/>
      <c r="P66" s="13"/>
      <c r="Q66" s="13" t="s">
        <v>666</v>
      </c>
      <c r="R66" s="13" t="s">
        <v>1734</v>
      </c>
      <c r="S66" s="48" t="s">
        <v>471</v>
      </c>
      <c r="T66" s="168">
        <v>134</v>
      </c>
      <c r="U66" s="168">
        <v>0</v>
      </c>
      <c r="V66" s="168">
        <v>0</v>
      </c>
      <c r="W66" s="48" t="str">
        <f>IFERROR(IF(G66="CRM_CUI",G66,(IF(G66="CRM_CMI",G66,IF(G66="CEOMO_ITD",G66,MID(G66,1,FIND("_",G66)-1))))),G66)</f>
        <v>AC</v>
      </c>
      <c r="X66" s="13" t="str">
        <f>MID(A66,5,LEN(A66)-4)</f>
        <v>四川移动</v>
      </c>
      <c r="Y66" s="37" t="str">
        <f>IF(N66=O66,IF(N66="","0","1"),IF(N66=P66,IF(N66="","0","1"),IF(O66=P66,IF(O66="","0","1"),IF(N66="","0","0"))))</f>
        <v>0</v>
      </c>
      <c r="Z66" s="37"/>
      <c r="AA66" s="121" t="s">
        <v>434</v>
      </c>
      <c r="AB66" s="55" t="s">
        <v>441</v>
      </c>
      <c r="AC66" s="76">
        <f t="shared" ref="AC66:AC74" si="7">SUMIFS(AN:AN,AG:AG,AB66&amp;"*")</f>
        <v>0</v>
      </c>
      <c r="AD66" s="76">
        <f t="shared" ref="AD66:AD74" si="8">COUNTIFS(AG:AG,AB66&amp;"*",AN:AN,"&lt;&gt;-")</f>
        <v>1</v>
      </c>
      <c r="AE66" s="67">
        <f t="shared" si="2"/>
        <v>0</v>
      </c>
      <c r="AG66" s="48" t="s">
        <v>297</v>
      </c>
      <c r="AH66" s="48" t="s">
        <v>449</v>
      </c>
      <c r="AI66" s="13">
        <f t="shared" si="3"/>
        <v>0</v>
      </c>
      <c r="AJ66" s="13">
        <f t="shared" si="4"/>
        <v>0</v>
      </c>
      <c r="AK66" s="13">
        <f t="shared" si="5"/>
        <v>0</v>
      </c>
      <c r="AL66" s="13">
        <v>0</v>
      </c>
      <c r="AM66" s="13">
        <v>0</v>
      </c>
      <c r="AN66" s="38" t="str">
        <f t="shared" si="6"/>
        <v>-</v>
      </c>
    </row>
    <row r="67" spans="1:40" ht="15" customHeight="1">
      <c r="A67" s="48" t="s">
        <v>241</v>
      </c>
      <c r="B67" s="48" t="s">
        <v>242</v>
      </c>
      <c r="C67" s="48" t="s">
        <v>63</v>
      </c>
      <c r="D67" s="48" t="s">
        <v>64</v>
      </c>
      <c r="E67" s="48" t="s">
        <v>1202</v>
      </c>
      <c r="F67" s="48" t="s">
        <v>1203</v>
      </c>
      <c r="G67" s="48" t="s">
        <v>449</v>
      </c>
      <c r="H67" s="48" t="s">
        <v>137</v>
      </c>
      <c r="I67" s="48" t="s">
        <v>48</v>
      </c>
      <c r="J67" s="13" t="s">
        <v>86</v>
      </c>
      <c r="K67" s="48" t="s">
        <v>120</v>
      </c>
      <c r="L67" s="48" t="s">
        <v>1536</v>
      </c>
      <c r="M67" s="48" t="s">
        <v>140</v>
      </c>
      <c r="N67" s="166" t="s">
        <v>1204</v>
      </c>
      <c r="O67" s="13"/>
      <c r="P67" s="13"/>
      <c r="Q67" s="13" t="s">
        <v>666</v>
      </c>
      <c r="R67" s="13" t="s">
        <v>1734</v>
      </c>
      <c r="S67" s="48" t="s">
        <v>471</v>
      </c>
      <c r="T67" s="168">
        <v>134</v>
      </c>
      <c r="U67" s="168">
        <v>0</v>
      </c>
      <c r="V67" s="168">
        <v>0</v>
      </c>
      <c r="W67" s="48" t="str">
        <f>IFERROR(IF(G67="CRM_CUI",G67,(IF(G67="CRM_CMI",G67,IF(G67="CEOMO_ITD",G67,MID(G67,1,FIND("_",G67)-1))))),G67)</f>
        <v>AC</v>
      </c>
      <c r="X67" s="13" t="str">
        <f>MID(A67,5,LEN(A67)-4)</f>
        <v>天津电信</v>
      </c>
      <c r="Y67" s="37" t="str">
        <f>IF(N67=O67,IF(N67="","0","1"),IF(N67=P67,IF(N67="","0","1"),IF(O67=P67,IF(O67="","0","1"),IF(N67="","0","0"))))</f>
        <v>0</v>
      </c>
      <c r="Z67" s="37"/>
      <c r="AA67" s="121" t="s">
        <v>434</v>
      </c>
      <c r="AB67" s="55" t="s">
        <v>442</v>
      </c>
      <c r="AC67" s="76">
        <f t="shared" si="7"/>
        <v>0</v>
      </c>
      <c r="AD67" s="76">
        <f t="shared" si="8"/>
        <v>0</v>
      </c>
      <c r="AE67" s="67">
        <f t="shared" ref="AE67:AE74" si="9">IF(AD67=0,0,AC67/AD67)</f>
        <v>0</v>
      </c>
      <c r="AG67" s="48" t="s">
        <v>297</v>
      </c>
      <c r="AH67" s="48" t="s">
        <v>2</v>
      </c>
      <c r="AI67" s="13">
        <f t="shared" ref="AI67:AI130" si="10">SUMIFS(T:T,X:X,AG67&amp;"*",W:W,AH67,Y:Y,"0",S:S,"Y")</f>
        <v>0</v>
      </c>
      <c r="AJ67" s="13">
        <f t="shared" ref="AJ67:AJ130" si="11">SUMIFS(U:U,X:X,AG67&amp;"*",W:W,AH67,Y:Y,"0",S:S,"Y")</f>
        <v>0</v>
      </c>
      <c r="AK67" s="13">
        <f t="shared" ref="AK67:AK130" si="12">SUMIFS(V:V,X:X,AG67&amp;"*",W:W,AH67,Y:Y,"0",S:S,"Y")</f>
        <v>0</v>
      </c>
      <c r="AL67" s="13">
        <v>0</v>
      </c>
      <c r="AM67" s="13">
        <v>0</v>
      </c>
      <c r="AN67" s="38" t="str">
        <f t="shared" ref="AN67:AN130" si="13">IF(AL67=0,"-",IF(AK67=0,0,IF(AK67&lt;AM67,0,IF(AJ67/AL67&lt;0.5,0,IF(AI67/AL67&lt;0.5,0,5)))))</f>
        <v>-</v>
      </c>
    </row>
    <row r="68" spans="1:40" ht="15" customHeight="1">
      <c r="A68" s="48" t="s">
        <v>127</v>
      </c>
      <c r="B68" s="48" t="s">
        <v>128</v>
      </c>
      <c r="C68" s="48" t="s">
        <v>63</v>
      </c>
      <c r="D68" s="48" t="s">
        <v>64</v>
      </c>
      <c r="E68" s="48" t="s">
        <v>1202</v>
      </c>
      <c r="F68" s="48" t="s">
        <v>1203</v>
      </c>
      <c r="G68" s="48" t="s">
        <v>449</v>
      </c>
      <c r="H68" s="48" t="s">
        <v>137</v>
      </c>
      <c r="I68" s="48" t="s">
        <v>48</v>
      </c>
      <c r="J68" s="13" t="s">
        <v>86</v>
      </c>
      <c r="K68" s="48" t="s">
        <v>120</v>
      </c>
      <c r="L68" s="48" t="s">
        <v>1536</v>
      </c>
      <c r="M68" s="48" t="s">
        <v>140</v>
      </c>
      <c r="N68" s="166" t="s">
        <v>1204</v>
      </c>
      <c r="O68" s="13"/>
      <c r="P68" s="13"/>
      <c r="Q68" s="13" t="s">
        <v>666</v>
      </c>
      <c r="R68" s="13" t="s">
        <v>1734</v>
      </c>
      <c r="S68" s="48" t="s">
        <v>471</v>
      </c>
      <c r="T68" s="168">
        <v>134</v>
      </c>
      <c r="U68" s="168">
        <v>0</v>
      </c>
      <c r="V68" s="168">
        <v>0</v>
      </c>
      <c r="W68" s="48" t="str">
        <f>IFERROR(IF(G68="CRM_CUI",G68,(IF(G68="CRM_CMI",G68,IF(G68="CEOMO_ITD",G68,MID(G68,1,FIND("_",G68)-1))))),G68)</f>
        <v>AC</v>
      </c>
      <c r="X68" s="13" t="str">
        <f>MID(A68,5,LEN(A68)-4)</f>
        <v>新疆联通</v>
      </c>
      <c r="Y68" s="37" t="str">
        <f>IF(N68=O68,IF(N68="","0","1"),IF(N68=P68,IF(N68="","0","1"),IF(O68=P68,IF(O68="","0","1"),IF(N68="","0","0"))))</f>
        <v>0</v>
      </c>
      <c r="Z68" s="37"/>
      <c r="AA68" s="121" t="s">
        <v>434</v>
      </c>
      <c r="AB68" s="55" t="s">
        <v>254</v>
      </c>
      <c r="AC68" s="76">
        <f t="shared" si="7"/>
        <v>0</v>
      </c>
      <c r="AD68" s="76">
        <f t="shared" si="8"/>
        <v>0</v>
      </c>
      <c r="AE68" s="67">
        <f t="shared" si="9"/>
        <v>0</v>
      </c>
      <c r="AG68" s="48" t="s">
        <v>297</v>
      </c>
      <c r="AH68" s="48" t="s">
        <v>0</v>
      </c>
      <c r="AI68" s="13">
        <f t="shared" si="10"/>
        <v>0</v>
      </c>
      <c r="AJ68" s="13">
        <f t="shared" si="11"/>
        <v>0</v>
      </c>
      <c r="AK68" s="13">
        <f t="shared" si="12"/>
        <v>0</v>
      </c>
      <c r="AL68" s="13">
        <v>0</v>
      </c>
      <c r="AM68" s="13">
        <v>0</v>
      </c>
      <c r="AN68" s="38" t="str">
        <f t="shared" si="13"/>
        <v>-</v>
      </c>
    </row>
    <row r="69" spans="1:40" ht="15" customHeight="1">
      <c r="A69" s="48" t="s">
        <v>243</v>
      </c>
      <c r="B69" s="48" t="s">
        <v>244</v>
      </c>
      <c r="C69" s="48" t="s">
        <v>245</v>
      </c>
      <c r="D69" s="48" t="s">
        <v>246</v>
      </c>
      <c r="E69" s="48" t="s">
        <v>1202</v>
      </c>
      <c r="F69" s="48" t="s">
        <v>1203</v>
      </c>
      <c r="G69" s="48" t="s">
        <v>449</v>
      </c>
      <c r="H69" s="48" t="s">
        <v>137</v>
      </c>
      <c r="I69" s="48" t="s">
        <v>48</v>
      </c>
      <c r="J69" s="13" t="s">
        <v>86</v>
      </c>
      <c r="K69" s="48" t="s">
        <v>120</v>
      </c>
      <c r="L69" s="48" t="s">
        <v>1536</v>
      </c>
      <c r="M69" s="48" t="s">
        <v>140</v>
      </c>
      <c r="N69" s="166" t="s">
        <v>1204</v>
      </c>
      <c r="O69" s="13"/>
      <c r="P69" s="13"/>
      <c r="Q69" s="13" t="s">
        <v>666</v>
      </c>
      <c r="R69" s="13" t="s">
        <v>1734</v>
      </c>
      <c r="S69" s="48" t="s">
        <v>471</v>
      </c>
      <c r="T69" s="168">
        <v>134</v>
      </c>
      <c r="U69" s="168">
        <v>0</v>
      </c>
      <c r="V69" s="168">
        <v>0</v>
      </c>
      <c r="W69" s="48" t="str">
        <f>IFERROR(IF(G69="CRM_CUI",G69,(IF(G69="CRM_CMI",G69,IF(G69="CEOMO_ITD",G69,MID(G69,1,FIND("_",G69)-1))))),G69)</f>
        <v>AC</v>
      </c>
      <c r="X69" s="13" t="str">
        <f>MID(A69,5,LEN(A69)-4)</f>
        <v>虚拟运营商爱施德</v>
      </c>
      <c r="Y69" s="37" t="str">
        <f>IF(N69=O69,IF(N69="","0","1"),IF(N69=P69,IF(N69="","0","1"),IF(O69=P69,IF(O69="","0","1"),IF(N69="","0","0"))))</f>
        <v>0</v>
      </c>
      <c r="Z69" s="37"/>
      <c r="AA69" s="122" t="s">
        <v>443</v>
      </c>
      <c r="AB69" s="55" t="s">
        <v>221</v>
      </c>
      <c r="AC69" s="76">
        <f t="shared" si="7"/>
        <v>0</v>
      </c>
      <c r="AD69" s="76">
        <f t="shared" si="8"/>
        <v>0</v>
      </c>
      <c r="AE69" s="67">
        <f t="shared" si="9"/>
        <v>0</v>
      </c>
      <c r="AG69" s="48" t="s">
        <v>415</v>
      </c>
      <c r="AH69" s="48" t="s">
        <v>2</v>
      </c>
      <c r="AI69" s="13">
        <f t="shared" si="10"/>
        <v>0</v>
      </c>
      <c r="AJ69" s="13">
        <f t="shared" si="11"/>
        <v>0</v>
      </c>
      <c r="AK69" s="13">
        <f t="shared" si="12"/>
        <v>0</v>
      </c>
      <c r="AL69" s="13">
        <v>0</v>
      </c>
      <c r="AM69" s="13">
        <v>0</v>
      </c>
      <c r="AN69" s="38" t="str">
        <f t="shared" si="13"/>
        <v>-</v>
      </c>
    </row>
    <row r="70" spans="1:40" ht="15" customHeight="1">
      <c r="A70" s="48" t="s">
        <v>247</v>
      </c>
      <c r="B70" s="48" t="s">
        <v>248</v>
      </c>
      <c r="C70" s="48" t="s">
        <v>245</v>
      </c>
      <c r="D70" s="48" t="s">
        <v>246</v>
      </c>
      <c r="E70" s="48" t="s">
        <v>1202</v>
      </c>
      <c r="F70" s="48" t="s">
        <v>1203</v>
      </c>
      <c r="G70" s="48" t="s">
        <v>449</v>
      </c>
      <c r="H70" s="48" t="s">
        <v>137</v>
      </c>
      <c r="I70" s="48" t="s">
        <v>48</v>
      </c>
      <c r="J70" s="13" t="s">
        <v>86</v>
      </c>
      <c r="K70" s="48" t="s">
        <v>120</v>
      </c>
      <c r="L70" s="48" t="s">
        <v>1536</v>
      </c>
      <c r="M70" s="48" t="s">
        <v>140</v>
      </c>
      <c r="N70" s="166" t="s">
        <v>1204</v>
      </c>
      <c r="O70" s="13"/>
      <c r="P70" s="13"/>
      <c r="Q70" s="13" t="s">
        <v>666</v>
      </c>
      <c r="R70" s="13" t="s">
        <v>1734</v>
      </c>
      <c r="S70" s="48" t="s">
        <v>471</v>
      </c>
      <c r="T70" s="168">
        <v>134</v>
      </c>
      <c r="U70" s="168">
        <v>0</v>
      </c>
      <c r="V70" s="168">
        <v>0</v>
      </c>
      <c r="W70" s="48" t="str">
        <f>IFERROR(IF(G70="CRM_CUI",G70,(IF(G70="CRM_CMI",G70,IF(G70="CEOMO_ITD",G70,MID(G70,1,FIND("_",G70)-1))))),G70)</f>
        <v>AC</v>
      </c>
      <c r="X70" s="13" t="str">
        <f>MID(A70,5,LEN(A70)-4)</f>
        <v>虚拟运营商天音</v>
      </c>
      <c r="Y70" s="37" t="str">
        <f>IF(N70=O70,IF(N70="","0","1"),IF(N70=P70,IF(N70="","0","1"),IF(O70=P70,IF(O70="","0","1"),IF(N70="","0","0"))))</f>
        <v>0</v>
      </c>
      <c r="Z70" s="37"/>
      <c r="AA70" s="122" t="s">
        <v>443</v>
      </c>
      <c r="AB70" s="55" t="s">
        <v>444</v>
      </c>
      <c r="AC70" s="76">
        <f t="shared" si="7"/>
        <v>0</v>
      </c>
      <c r="AD70" s="76">
        <f t="shared" si="8"/>
        <v>0</v>
      </c>
      <c r="AE70" s="67">
        <f t="shared" si="9"/>
        <v>0</v>
      </c>
      <c r="AG70" s="48" t="s">
        <v>415</v>
      </c>
      <c r="AH70" s="48" t="s">
        <v>449</v>
      </c>
      <c r="AI70" s="13">
        <f t="shared" si="10"/>
        <v>0</v>
      </c>
      <c r="AJ70" s="13">
        <f t="shared" si="11"/>
        <v>0</v>
      </c>
      <c r="AK70" s="13">
        <f t="shared" si="12"/>
        <v>0</v>
      </c>
      <c r="AL70" s="13">
        <v>0</v>
      </c>
      <c r="AM70" s="13">
        <v>0</v>
      </c>
      <c r="AN70" s="38" t="str">
        <f t="shared" si="13"/>
        <v>-</v>
      </c>
    </row>
    <row r="71" spans="1:40" ht="15" customHeight="1">
      <c r="A71" s="48" t="s">
        <v>251</v>
      </c>
      <c r="B71" s="48" t="s">
        <v>252</v>
      </c>
      <c r="C71" s="48" t="s">
        <v>63</v>
      </c>
      <c r="D71" s="48" t="s">
        <v>64</v>
      </c>
      <c r="E71" s="48" t="s">
        <v>1202</v>
      </c>
      <c r="F71" s="48" t="s">
        <v>1203</v>
      </c>
      <c r="G71" s="48" t="s">
        <v>449</v>
      </c>
      <c r="H71" s="48" t="s">
        <v>137</v>
      </c>
      <c r="I71" s="48" t="s">
        <v>48</v>
      </c>
      <c r="J71" s="13" t="s">
        <v>86</v>
      </c>
      <c r="K71" s="48" t="s">
        <v>120</v>
      </c>
      <c r="L71" s="48" t="s">
        <v>1536</v>
      </c>
      <c r="M71" s="48" t="s">
        <v>140</v>
      </c>
      <c r="N71" s="166" t="s">
        <v>1204</v>
      </c>
      <c r="O71" s="13"/>
      <c r="P71" s="13"/>
      <c r="Q71" s="13" t="s">
        <v>666</v>
      </c>
      <c r="R71" s="13" t="s">
        <v>1734</v>
      </c>
      <c r="S71" s="48" t="s">
        <v>471</v>
      </c>
      <c r="T71" s="168">
        <v>134</v>
      </c>
      <c r="U71" s="168">
        <v>0</v>
      </c>
      <c r="V71" s="168">
        <v>0</v>
      </c>
      <c r="W71" s="48" t="str">
        <f>IFERROR(IF(G71="CRM_CUI",G71,(IF(G71="CRM_CMI",G71,IF(G71="CEOMO_ITD",G71,MID(G71,1,FIND("_",G71)-1))))),G71)</f>
        <v>AC</v>
      </c>
      <c r="X71" s="13" t="str">
        <f>MID(A71,5,LEN(A71)-4)</f>
        <v>浙江电信</v>
      </c>
      <c r="Y71" s="37" t="str">
        <f>IF(N71=O71,IF(N71="","0","1"),IF(N71=P71,IF(N71="","0","1"),IF(O71=P71,IF(O71="","0","1"),IF(N71="","0","0"))))</f>
        <v>0</v>
      </c>
      <c r="Z71" s="37"/>
      <c r="AA71" s="122" t="s">
        <v>443</v>
      </c>
      <c r="AB71" s="55" t="s">
        <v>445</v>
      </c>
      <c r="AC71" s="76">
        <f t="shared" si="7"/>
        <v>0</v>
      </c>
      <c r="AD71" s="76">
        <f t="shared" si="8"/>
        <v>0</v>
      </c>
      <c r="AE71" s="67">
        <f t="shared" si="9"/>
        <v>0</v>
      </c>
      <c r="AG71" s="48" t="s">
        <v>415</v>
      </c>
      <c r="AH71" s="48" t="s">
        <v>0</v>
      </c>
      <c r="AI71" s="13">
        <f t="shared" si="10"/>
        <v>0</v>
      </c>
      <c r="AJ71" s="13">
        <f t="shared" si="11"/>
        <v>0</v>
      </c>
      <c r="AK71" s="13">
        <f t="shared" si="12"/>
        <v>0</v>
      </c>
      <c r="AL71" s="13">
        <v>0</v>
      </c>
      <c r="AM71" s="13">
        <v>0</v>
      </c>
      <c r="AN71" s="38" t="str">
        <f t="shared" si="13"/>
        <v>-</v>
      </c>
    </row>
    <row r="72" spans="1:40" ht="15" customHeight="1">
      <c r="A72" s="48" t="s">
        <v>253</v>
      </c>
      <c r="B72" s="48" t="s">
        <v>254</v>
      </c>
      <c r="C72" s="48" t="s">
        <v>517</v>
      </c>
      <c r="D72" s="48" t="s">
        <v>518</v>
      </c>
      <c r="E72" s="48" t="s">
        <v>1202</v>
      </c>
      <c r="F72" s="48" t="s">
        <v>1203</v>
      </c>
      <c r="G72" s="48" t="s">
        <v>449</v>
      </c>
      <c r="H72" s="48" t="s">
        <v>137</v>
      </c>
      <c r="I72" s="48" t="s">
        <v>48</v>
      </c>
      <c r="J72" s="13" t="s">
        <v>86</v>
      </c>
      <c r="K72" s="48" t="s">
        <v>120</v>
      </c>
      <c r="L72" s="48" t="s">
        <v>1536</v>
      </c>
      <c r="M72" s="48" t="s">
        <v>140</v>
      </c>
      <c r="N72" s="166" t="s">
        <v>1204</v>
      </c>
      <c r="O72" s="13"/>
      <c r="P72" s="13"/>
      <c r="Q72" s="13" t="s">
        <v>666</v>
      </c>
      <c r="R72" s="13" t="s">
        <v>1734</v>
      </c>
      <c r="S72" s="48" t="s">
        <v>471</v>
      </c>
      <c r="T72" s="168">
        <v>134</v>
      </c>
      <c r="U72" s="168">
        <v>0</v>
      </c>
      <c r="V72" s="168">
        <v>0</v>
      </c>
      <c r="W72" s="48" t="str">
        <f>IFERROR(IF(G72="CRM_CUI",G72,(IF(G72="CRM_CMI",G72,IF(G72="CEOMO_ITD",G72,MID(G72,1,FIND("_",G72)-1))))),G72)</f>
        <v>AC</v>
      </c>
      <c r="X72" s="13" t="str">
        <f>MID(A72,5,LEN(A72)-4)</f>
        <v>浙江移动</v>
      </c>
      <c r="Y72" s="37" t="str">
        <f>IF(N72=O72,IF(N72="","0","1"),IF(N72=P72,IF(N72="","0","1"),IF(O72=P72,IF(O72="","0","1"),IF(N72="","0","0"))))</f>
        <v>0</v>
      </c>
      <c r="Z72" s="37"/>
      <c r="AA72" s="122" t="s">
        <v>443</v>
      </c>
      <c r="AB72" s="55" t="s">
        <v>326</v>
      </c>
      <c r="AC72" s="76">
        <f t="shared" si="7"/>
        <v>0</v>
      </c>
      <c r="AD72" s="76">
        <f t="shared" si="8"/>
        <v>0</v>
      </c>
      <c r="AE72" s="67">
        <f t="shared" si="9"/>
        <v>0</v>
      </c>
      <c r="AG72" s="48" t="s">
        <v>428</v>
      </c>
      <c r="AH72" s="48" t="s">
        <v>4</v>
      </c>
      <c r="AI72" s="13">
        <f t="shared" si="10"/>
        <v>0</v>
      </c>
      <c r="AJ72" s="13">
        <f t="shared" si="11"/>
        <v>0</v>
      </c>
      <c r="AK72" s="13">
        <f t="shared" si="12"/>
        <v>0</v>
      </c>
      <c r="AL72" s="13">
        <v>0</v>
      </c>
      <c r="AM72" s="13">
        <v>0</v>
      </c>
      <c r="AN72" s="38" t="str">
        <f t="shared" si="13"/>
        <v>-</v>
      </c>
    </row>
    <row r="73" spans="1:40" ht="15" customHeight="1">
      <c r="A73" s="48" t="s">
        <v>257</v>
      </c>
      <c r="B73" s="48" t="s">
        <v>8</v>
      </c>
      <c r="C73" s="48" t="s">
        <v>188</v>
      </c>
      <c r="D73" s="48" t="s">
        <v>16</v>
      </c>
      <c r="E73" s="48" t="s">
        <v>1202</v>
      </c>
      <c r="F73" s="48" t="s">
        <v>1203</v>
      </c>
      <c r="G73" s="48" t="s">
        <v>449</v>
      </c>
      <c r="H73" s="48" t="s">
        <v>137</v>
      </c>
      <c r="I73" s="48" t="s">
        <v>48</v>
      </c>
      <c r="J73" s="13" t="s">
        <v>86</v>
      </c>
      <c r="K73" s="48" t="s">
        <v>120</v>
      </c>
      <c r="L73" s="48" t="s">
        <v>1536</v>
      </c>
      <c r="M73" s="48" t="s">
        <v>140</v>
      </c>
      <c r="N73" s="166" t="s">
        <v>1204</v>
      </c>
      <c r="O73" s="13"/>
      <c r="P73" s="13"/>
      <c r="Q73" s="13" t="s">
        <v>666</v>
      </c>
      <c r="R73" s="13" t="s">
        <v>1734</v>
      </c>
      <c r="S73" s="48" t="s">
        <v>471</v>
      </c>
      <c r="T73" s="168">
        <v>134</v>
      </c>
      <c r="U73" s="168">
        <v>0</v>
      </c>
      <c r="V73" s="168">
        <v>0</v>
      </c>
      <c r="W73" s="48" t="str">
        <f>IFERROR(IF(G73="CRM_CUI",G73,(IF(G73="CRM_CMI",G73,IF(G73="CEOMO_ITD",G73,MID(G73,1,FIND("_",G73)-1))))),G73)</f>
        <v>AC</v>
      </c>
      <c r="X73" s="13" t="str">
        <f>MID(A73,5,LEN(A73)-4)</f>
        <v>重庆电信</v>
      </c>
      <c r="Y73" s="37" t="str">
        <f>IF(N73=O73,IF(N73="","0","1"),IF(N73=P73,IF(N73="","0","1"),IF(O73=P73,IF(O73="","0","1"),IF(N73="","0","0"))))</f>
        <v>0</v>
      </c>
      <c r="Z73" s="167"/>
      <c r="AA73" s="72"/>
      <c r="AB73" s="70" t="s">
        <v>462</v>
      </c>
      <c r="AC73" s="76">
        <f t="shared" si="7"/>
        <v>0</v>
      </c>
      <c r="AD73" s="76">
        <f t="shared" si="8"/>
        <v>0</v>
      </c>
      <c r="AE73" s="67">
        <f t="shared" si="9"/>
        <v>0</v>
      </c>
      <c r="AG73" s="48" t="s">
        <v>428</v>
      </c>
      <c r="AH73" s="48" t="s">
        <v>0</v>
      </c>
      <c r="AI73" s="13">
        <f t="shared" si="10"/>
        <v>0</v>
      </c>
      <c r="AJ73" s="13">
        <f t="shared" si="11"/>
        <v>0</v>
      </c>
      <c r="AK73" s="13">
        <f t="shared" si="12"/>
        <v>0</v>
      </c>
      <c r="AL73" s="13">
        <v>0</v>
      </c>
      <c r="AM73" s="13">
        <v>0</v>
      </c>
      <c r="AN73" s="38" t="str">
        <f t="shared" si="13"/>
        <v>-</v>
      </c>
    </row>
    <row r="74" spans="1:40" ht="15" customHeight="1">
      <c r="A74" s="48" t="s">
        <v>258</v>
      </c>
      <c r="B74" s="48" t="s">
        <v>259</v>
      </c>
      <c r="C74" s="48" t="s">
        <v>934</v>
      </c>
      <c r="D74" s="48" t="s">
        <v>935</v>
      </c>
      <c r="E74" s="48" t="s">
        <v>1202</v>
      </c>
      <c r="F74" s="48" t="s">
        <v>1203</v>
      </c>
      <c r="G74" s="48" t="s">
        <v>449</v>
      </c>
      <c r="H74" s="48" t="s">
        <v>137</v>
      </c>
      <c r="I74" s="48" t="s">
        <v>48</v>
      </c>
      <c r="J74" s="13" t="s">
        <v>86</v>
      </c>
      <c r="K74" s="48" t="s">
        <v>120</v>
      </c>
      <c r="L74" s="48" t="s">
        <v>1536</v>
      </c>
      <c r="M74" s="48" t="s">
        <v>140</v>
      </c>
      <c r="N74" s="166" t="s">
        <v>1204</v>
      </c>
      <c r="O74" s="13"/>
      <c r="P74" s="13"/>
      <c r="Q74" s="13" t="s">
        <v>666</v>
      </c>
      <c r="R74" s="13" t="s">
        <v>1734</v>
      </c>
      <c r="S74" s="48" t="s">
        <v>471</v>
      </c>
      <c r="T74" s="168">
        <v>134</v>
      </c>
      <c r="U74" s="168">
        <v>0</v>
      </c>
      <c r="V74" s="168">
        <v>0</v>
      </c>
      <c r="W74" s="48" t="str">
        <f>IFERROR(IF(G74="CRM_CUI",G74,(IF(G74="CRM_CMI",G74,IF(G74="CEOMO_ITD",G74,MID(G74,1,FIND("_",G74)-1))))),G74)</f>
        <v>AC</v>
      </c>
      <c r="X74" s="13" t="str">
        <f>MID(A74,5,LEN(A74)-4)</f>
        <v>重庆联通</v>
      </c>
      <c r="Y74" s="37" t="str">
        <f>IF(N74=O74,IF(N74="","0","1"),IF(N74=P74,IF(N74="","0","1"),IF(O74=P74,IF(O74="","0","1"),IF(N74="","0","0"))))</f>
        <v>0</v>
      </c>
      <c r="Z74" s="167"/>
      <c r="AA74" s="72"/>
      <c r="AB74" s="70" t="s">
        <v>463</v>
      </c>
      <c r="AC74" s="76">
        <f t="shared" si="7"/>
        <v>0</v>
      </c>
      <c r="AD74" s="76">
        <f t="shared" si="8"/>
        <v>0</v>
      </c>
      <c r="AE74" s="67">
        <f t="shared" si="9"/>
        <v>0</v>
      </c>
      <c r="AG74" s="48" t="s">
        <v>427</v>
      </c>
      <c r="AH74" s="48" t="s">
        <v>0</v>
      </c>
      <c r="AI74" s="13">
        <f t="shared" si="10"/>
        <v>0</v>
      </c>
      <c r="AJ74" s="13">
        <f t="shared" si="11"/>
        <v>0</v>
      </c>
      <c r="AK74" s="13">
        <f t="shared" si="12"/>
        <v>0</v>
      </c>
      <c r="AL74" s="13">
        <v>0</v>
      </c>
      <c r="AM74" s="13">
        <v>0</v>
      </c>
      <c r="AN74" s="38" t="str">
        <f t="shared" si="13"/>
        <v>-</v>
      </c>
    </row>
    <row r="75" spans="1:40" ht="15" customHeight="1">
      <c r="A75" s="48" t="s">
        <v>260</v>
      </c>
      <c r="B75" s="48" t="s">
        <v>261</v>
      </c>
      <c r="C75" s="48" t="s">
        <v>63</v>
      </c>
      <c r="D75" s="48" t="s">
        <v>157</v>
      </c>
      <c r="E75" s="48" t="s">
        <v>1202</v>
      </c>
      <c r="F75" s="48" t="s">
        <v>1203</v>
      </c>
      <c r="G75" s="48" t="s">
        <v>449</v>
      </c>
      <c r="H75" s="48" t="s">
        <v>137</v>
      </c>
      <c r="I75" s="48" t="s">
        <v>48</v>
      </c>
      <c r="J75" s="13" t="s">
        <v>86</v>
      </c>
      <c r="K75" s="48" t="s">
        <v>120</v>
      </c>
      <c r="L75" s="48" t="s">
        <v>1536</v>
      </c>
      <c r="M75" s="48" t="s">
        <v>140</v>
      </c>
      <c r="N75" s="166" t="s">
        <v>1204</v>
      </c>
      <c r="O75" s="13"/>
      <c r="P75" s="13"/>
      <c r="Q75" s="13" t="s">
        <v>666</v>
      </c>
      <c r="R75" s="13" t="s">
        <v>1734</v>
      </c>
      <c r="S75" s="48" t="s">
        <v>471</v>
      </c>
      <c r="T75" s="168">
        <v>134</v>
      </c>
      <c r="U75" s="168">
        <v>0</v>
      </c>
      <c r="V75" s="168">
        <v>0</v>
      </c>
      <c r="W75" s="48" t="str">
        <f>IFERROR(IF(G75="CRM_CUI",G75,(IF(G75="CRM_CMI",G75,IF(G75="CEOMO_ITD",G75,MID(G75,1,FIND("_",G75)-1))))),G75)</f>
        <v>AC</v>
      </c>
      <c r="X75" s="13" t="str">
        <f>MID(A75,5,LEN(A75)-4)</f>
        <v>重庆移动</v>
      </c>
      <c r="Y75" s="37" t="str">
        <f>IF(N75=O75,IF(N75="","0","1"),IF(N75=P75,IF(N75="","0","1"),IF(O75=P75,IF(O75="","0","1"),IF(N75="","0","0"))))</f>
        <v>0</v>
      </c>
      <c r="Z75" s="167"/>
      <c r="AC75" s="227"/>
      <c r="AD75" s="227"/>
      <c r="AE75" s="227"/>
      <c r="AG75" s="48" t="s">
        <v>427</v>
      </c>
      <c r="AH75" s="48" t="s">
        <v>4</v>
      </c>
      <c r="AI75" s="13">
        <f t="shared" si="10"/>
        <v>0</v>
      </c>
      <c r="AJ75" s="13">
        <f t="shared" si="11"/>
        <v>0</v>
      </c>
      <c r="AK75" s="13">
        <f t="shared" si="12"/>
        <v>0</v>
      </c>
      <c r="AL75" s="13">
        <v>0</v>
      </c>
      <c r="AM75" s="13">
        <v>0</v>
      </c>
      <c r="AN75" s="38" t="str">
        <f t="shared" si="13"/>
        <v>-</v>
      </c>
    </row>
    <row r="76" spans="1:40" ht="15" customHeight="1">
      <c r="A76" s="48" t="s">
        <v>155</v>
      </c>
      <c r="B76" s="48" t="s">
        <v>156</v>
      </c>
      <c r="C76" s="48" t="s">
        <v>165</v>
      </c>
      <c r="D76" s="48" t="s">
        <v>166</v>
      </c>
      <c r="E76" s="48" t="s">
        <v>1214</v>
      </c>
      <c r="F76" s="48" t="s">
        <v>1215</v>
      </c>
      <c r="G76" s="48" t="s">
        <v>449</v>
      </c>
      <c r="H76" s="48" t="s">
        <v>41</v>
      </c>
      <c r="I76" s="48" t="s">
        <v>48</v>
      </c>
      <c r="J76" s="13" t="s">
        <v>86</v>
      </c>
      <c r="K76" s="48" t="s">
        <v>120</v>
      </c>
      <c r="L76" s="48" t="s">
        <v>1272</v>
      </c>
      <c r="M76" s="48" t="s">
        <v>140</v>
      </c>
      <c r="N76" s="166" t="s">
        <v>1216</v>
      </c>
      <c r="O76" s="13"/>
      <c r="P76" s="13"/>
      <c r="Q76" s="13" t="s">
        <v>666</v>
      </c>
      <c r="R76" s="13" t="s">
        <v>1734</v>
      </c>
      <c r="S76" s="48" t="s">
        <v>471</v>
      </c>
      <c r="T76" s="168">
        <v>19</v>
      </c>
      <c r="U76" s="168">
        <v>0</v>
      </c>
      <c r="V76" s="168">
        <v>0</v>
      </c>
      <c r="W76" s="48" t="str">
        <f>IFERROR(IF(G76="CRM_CUI",G76,(IF(G76="CRM_CMI",G76,IF(G76="CEOMO_ITD",G76,MID(G76,1,FIND("_",G76)-1))))),G76)</f>
        <v>AC</v>
      </c>
      <c r="X76" s="13" t="str">
        <f>MID(A76,5,LEN(A76)-4)</f>
        <v>安徽移动</v>
      </c>
      <c r="Y76" s="37" t="str">
        <f>IF(N76=O76,IF(N76="","0","1"),IF(N76=P76,IF(N76="","0","1"),IF(O76=P76,IF(O76="","0","1"),IF(N76="","0","0"))))</f>
        <v>0</v>
      </c>
      <c r="Z76" s="167"/>
      <c r="AC76" s="227"/>
      <c r="AD76" s="227"/>
      <c r="AE76" s="227"/>
      <c r="AG76" s="48" t="s">
        <v>426</v>
      </c>
      <c r="AH76" s="48" t="s">
        <v>4</v>
      </c>
      <c r="AI76" s="13">
        <f t="shared" si="10"/>
        <v>0</v>
      </c>
      <c r="AJ76" s="13">
        <f t="shared" si="11"/>
        <v>0</v>
      </c>
      <c r="AK76" s="13">
        <f t="shared" si="12"/>
        <v>0</v>
      </c>
      <c r="AL76" s="13">
        <v>2</v>
      </c>
      <c r="AM76" s="13">
        <v>1</v>
      </c>
      <c r="AN76" s="38">
        <f t="shared" si="13"/>
        <v>0</v>
      </c>
    </row>
    <row r="77" spans="1:40" ht="15" customHeight="1">
      <c r="A77" s="48" t="s">
        <v>236</v>
      </c>
      <c r="B77" s="48" t="s">
        <v>14</v>
      </c>
      <c r="C77" s="48" t="s">
        <v>165</v>
      </c>
      <c r="D77" s="48" t="s">
        <v>166</v>
      </c>
      <c r="E77" s="48" t="s">
        <v>1214</v>
      </c>
      <c r="F77" s="48" t="s">
        <v>1215</v>
      </c>
      <c r="G77" s="48" t="s">
        <v>449</v>
      </c>
      <c r="H77" s="48" t="s">
        <v>41</v>
      </c>
      <c r="I77" s="48" t="s">
        <v>48</v>
      </c>
      <c r="J77" s="13" t="s">
        <v>86</v>
      </c>
      <c r="K77" s="48" t="s">
        <v>120</v>
      </c>
      <c r="L77" s="48" t="s">
        <v>1272</v>
      </c>
      <c r="M77" s="48" t="s">
        <v>140</v>
      </c>
      <c r="N77" s="166" t="s">
        <v>1216</v>
      </c>
      <c r="O77" s="13"/>
      <c r="P77" s="13"/>
      <c r="Q77" s="13" t="s">
        <v>666</v>
      </c>
      <c r="R77" s="13" t="s">
        <v>1734</v>
      </c>
      <c r="S77" s="48" t="s">
        <v>471</v>
      </c>
      <c r="T77" s="168">
        <v>19</v>
      </c>
      <c r="U77" s="168">
        <v>0</v>
      </c>
      <c r="V77" s="168">
        <v>0</v>
      </c>
      <c r="W77" s="48" t="str">
        <f>IFERROR(IF(G77="CRM_CUI",G77,(IF(G77="CRM_CMI",G77,IF(G77="CEOMO_ITD",G77,MID(G77,1,FIND("_",G77)-1))))),G77)</f>
        <v>AC</v>
      </c>
      <c r="X77" s="13" t="str">
        <f>MID(A77,5,LEN(A77)-4)</f>
        <v>山西移动</v>
      </c>
      <c r="Y77" s="37" t="str">
        <f>IF(N77=O77,IF(N77="","0","1"),IF(N77=P77,IF(N77="","0","1"),IF(O77=P77,IF(O77="","0","1"),IF(N77="","0","0"))))</f>
        <v>0</v>
      </c>
      <c r="Z77" s="37"/>
      <c r="AA77" s="123" t="s">
        <v>412</v>
      </c>
      <c r="AB77" s="61" t="s">
        <v>412</v>
      </c>
      <c r="AC77" s="76" t="s">
        <v>457</v>
      </c>
      <c r="AD77" s="76" t="s">
        <v>458</v>
      </c>
      <c r="AE77" s="67" t="s">
        <v>459</v>
      </c>
      <c r="AG77" s="48" t="s">
        <v>426</v>
      </c>
      <c r="AH77" s="48" t="s">
        <v>449</v>
      </c>
      <c r="AI77" s="13">
        <f t="shared" si="10"/>
        <v>0</v>
      </c>
      <c r="AJ77" s="13">
        <f t="shared" si="11"/>
        <v>0</v>
      </c>
      <c r="AK77" s="13">
        <f t="shared" si="12"/>
        <v>0</v>
      </c>
      <c r="AL77" s="13">
        <v>0</v>
      </c>
      <c r="AM77" s="13">
        <v>0</v>
      </c>
      <c r="AN77" s="38" t="str">
        <f t="shared" si="13"/>
        <v>-</v>
      </c>
    </row>
    <row r="78" spans="1:40" ht="15" customHeight="1">
      <c r="A78" s="48" t="s">
        <v>243</v>
      </c>
      <c r="B78" s="48" t="s">
        <v>244</v>
      </c>
      <c r="C78" s="48" t="s">
        <v>245</v>
      </c>
      <c r="D78" s="48" t="s">
        <v>246</v>
      </c>
      <c r="E78" s="48" t="s">
        <v>1214</v>
      </c>
      <c r="F78" s="48" t="s">
        <v>1215</v>
      </c>
      <c r="G78" s="48" t="s">
        <v>449</v>
      </c>
      <c r="H78" s="48" t="s">
        <v>41</v>
      </c>
      <c r="I78" s="48" t="s">
        <v>48</v>
      </c>
      <c r="J78" s="13" t="s">
        <v>86</v>
      </c>
      <c r="K78" s="48" t="s">
        <v>120</v>
      </c>
      <c r="L78" s="48" t="s">
        <v>1272</v>
      </c>
      <c r="M78" s="48" t="s">
        <v>140</v>
      </c>
      <c r="N78" s="166" t="s">
        <v>1216</v>
      </c>
      <c r="O78" s="13"/>
      <c r="P78" s="13"/>
      <c r="Q78" s="13" t="s">
        <v>666</v>
      </c>
      <c r="R78" s="13" t="s">
        <v>1734</v>
      </c>
      <c r="S78" s="48" t="s">
        <v>471</v>
      </c>
      <c r="T78" s="168">
        <v>19</v>
      </c>
      <c r="U78" s="168">
        <v>0</v>
      </c>
      <c r="V78" s="168">
        <v>0</v>
      </c>
      <c r="W78" s="48" t="str">
        <f>IFERROR(IF(G78="CRM_CUI",G78,(IF(G78="CRM_CMI",G78,IF(G78="CEOMO_ITD",G78,MID(G78,1,FIND("_",G78)-1))))),G78)</f>
        <v>AC</v>
      </c>
      <c r="X78" s="13" t="str">
        <f>MID(A78,5,LEN(A78)-4)</f>
        <v>虚拟运营商爱施德</v>
      </c>
      <c r="Y78" s="37" t="str">
        <f>IF(N78=O78,IF(N78="","0","1"),IF(N78=P78,IF(N78="","0","1"),IF(O78=P78,IF(O78="","0","1"),IF(N78="","0","0"))))</f>
        <v>0</v>
      </c>
      <c r="Z78" s="37"/>
      <c r="AA78" s="124" t="s">
        <v>4</v>
      </c>
      <c r="AB78" s="62" t="s">
        <v>451</v>
      </c>
      <c r="AC78" s="76">
        <f t="shared" ref="AC78:AC90" si="14">SUMIFS(AN:AN,AH:AH,AB78&amp;"*")</f>
        <v>0</v>
      </c>
      <c r="AD78" s="76">
        <f t="shared" ref="AD78:AD90" si="15">COUNTIFS(AH:AH,AB78&amp;"*",AN:AN,"&lt;&gt;-")</f>
        <v>7</v>
      </c>
      <c r="AE78" s="67">
        <f>IF(AD78=0,0,AC78/AD78)</f>
        <v>0</v>
      </c>
      <c r="AG78" s="48" t="s">
        <v>426</v>
      </c>
      <c r="AH78" s="48" t="s">
        <v>0</v>
      </c>
      <c r="AI78" s="13">
        <f t="shared" si="10"/>
        <v>0</v>
      </c>
      <c r="AJ78" s="13">
        <f t="shared" si="11"/>
        <v>0</v>
      </c>
      <c r="AK78" s="13">
        <f t="shared" si="12"/>
        <v>0</v>
      </c>
      <c r="AL78" s="13">
        <v>0</v>
      </c>
      <c r="AM78" s="13">
        <v>0</v>
      </c>
      <c r="AN78" s="38" t="str">
        <f t="shared" si="13"/>
        <v>-</v>
      </c>
    </row>
    <row r="79" spans="1:40" ht="15" customHeight="1">
      <c r="A79" s="48" t="s">
        <v>247</v>
      </c>
      <c r="B79" s="48" t="s">
        <v>248</v>
      </c>
      <c r="C79" s="48" t="s">
        <v>245</v>
      </c>
      <c r="D79" s="48" t="s">
        <v>246</v>
      </c>
      <c r="E79" s="48" t="s">
        <v>1214</v>
      </c>
      <c r="F79" s="48" t="s">
        <v>1215</v>
      </c>
      <c r="G79" s="48" t="s">
        <v>449</v>
      </c>
      <c r="H79" s="48" t="s">
        <v>41</v>
      </c>
      <c r="I79" s="48" t="s">
        <v>48</v>
      </c>
      <c r="J79" s="13" t="s">
        <v>86</v>
      </c>
      <c r="K79" s="48" t="s">
        <v>120</v>
      </c>
      <c r="L79" s="48" t="s">
        <v>1272</v>
      </c>
      <c r="M79" s="48" t="s">
        <v>140</v>
      </c>
      <c r="N79" s="166" t="s">
        <v>1216</v>
      </c>
      <c r="O79" s="13"/>
      <c r="P79" s="13"/>
      <c r="Q79" s="13" t="s">
        <v>666</v>
      </c>
      <c r="R79" s="13" t="s">
        <v>1734</v>
      </c>
      <c r="S79" s="48" t="s">
        <v>471</v>
      </c>
      <c r="T79" s="168">
        <v>19</v>
      </c>
      <c r="U79" s="168">
        <v>0</v>
      </c>
      <c r="V79" s="168">
        <v>0</v>
      </c>
      <c r="W79" s="48" t="str">
        <f>IFERROR(IF(G79="CRM_CUI",G79,(IF(G79="CRM_CMI",G79,IF(G79="CEOMO_ITD",G79,MID(G79,1,FIND("_",G79)-1))))),G79)</f>
        <v>AC</v>
      </c>
      <c r="X79" s="13" t="str">
        <f>MID(A79,5,LEN(A79)-4)</f>
        <v>虚拟运营商天音</v>
      </c>
      <c r="Y79" s="37" t="str">
        <f>IF(N79=O79,IF(N79="","0","1"),IF(N79=P79,IF(N79="","0","1"),IF(O79=P79,IF(O79="","0","1"),IF(N79="","0","0"))))</f>
        <v>0</v>
      </c>
      <c r="Z79" s="37"/>
      <c r="AA79" s="124" t="s">
        <v>1</v>
      </c>
      <c r="AB79" s="62" t="s">
        <v>1</v>
      </c>
      <c r="AC79" s="76">
        <f t="shared" si="14"/>
        <v>5</v>
      </c>
      <c r="AD79" s="76">
        <f t="shared" si="15"/>
        <v>10</v>
      </c>
      <c r="AE79" s="67">
        <f t="shared" ref="AE79:AE90" si="16">IF(AD79=0,0,AC79/AD79)</f>
        <v>0.5</v>
      </c>
      <c r="AG79" s="48" t="s">
        <v>499</v>
      </c>
      <c r="AH79" s="48" t="s">
        <v>494</v>
      </c>
      <c r="AI79" s="13">
        <f t="shared" si="10"/>
        <v>0</v>
      </c>
      <c r="AJ79" s="13">
        <f t="shared" si="11"/>
        <v>0</v>
      </c>
      <c r="AK79" s="13">
        <f t="shared" si="12"/>
        <v>0</v>
      </c>
      <c r="AL79" s="13">
        <v>0</v>
      </c>
      <c r="AM79" s="13">
        <v>0</v>
      </c>
      <c r="AN79" s="38" t="str">
        <f t="shared" si="13"/>
        <v>-</v>
      </c>
    </row>
    <row r="80" spans="1:40" ht="15" customHeight="1">
      <c r="A80" s="48" t="s">
        <v>260</v>
      </c>
      <c r="B80" s="48" t="s">
        <v>261</v>
      </c>
      <c r="C80" s="48" t="s">
        <v>165</v>
      </c>
      <c r="D80" s="48" t="s">
        <v>166</v>
      </c>
      <c r="E80" s="48" t="s">
        <v>1214</v>
      </c>
      <c r="F80" s="48" t="s">
        <v>1215</v>
      </c>
      <c r="G80" s="48" t="s">
        <v>449</v>
      </c>
      <c r="H80" s="48" t="s">
        <v>41</v>
      </c>
      <c r="I80" s="48" t="s">
        <v>48</v>
      </c>
      <c r="J80" s="13" t="s">
        <v>86</v>
      </c>
      <c r="K80" s="48" t="s">
        <v>120</v>
      </c>
      <c r="L80" s="48" t="s">
        <v>1272</v>
      </c>
      <c r="M80" s="48" t="s">
        <v>140</v>
      </c>
      <c r="N80" s="166" t="s">
        <v>1216</v>
      </c>
      <c r="O80" s="13"/>
      <c r="P80" s="13"/>
      <c r="Q80" s="13" t="s">
        <v>666</v>
      </c>
      <c r="R80" s="13" t="s">
        <v>1734</v>
      </c>
      <c r="S80" s="48" t="s">
        <v>471</v>
      </c>
      <c r="T80" s="168">
        <v>19</v>
      </c>
      <c r="U80" s="168">
        <v>0</v>
      </c>
      <c r="V80" s="168">
        <v>0</v>
      </c>
      <c r="W80" s="48" t="str">
        <f>IFERROR(IF(G80="CRM_CUI",G80,(IF(G80="CRM_CMI",G80,IF(G80="CEOMO_ITD",G80,MID(G80,1,FIND("_",G80)-1))))),G80)</f>
        <v>AC</v>
      </c>
      <c r="X80" s="13" t="str">
        <f>MID(A80,5,LEN(A80)-4)</f>
        <v>重庆移动</v>
      </c>
      <c r="Y80" s="37" t="str">
        <f>IF(N80=O80,IF(N80="","0","1"),IF(N80=P80,IF(N80="","0","1"),IF(O80=P80,IF(O80="","0","1"),IF(N80="","0","0"))))</f>
        <v>0</v>
      </c>
      <c r="Z80" s="37"/>
      <c r="AA80" s="124" t="s">
        <v>446</v>
      </c>
      <c r="AB80" s="62" t="s">
        <v>452</v>
      </c>
      <c r="AC80" s="76">
        <f t="shared" si="14"/>
        <v>5</v>
      </c>
      <c r="AD80" s="76">
        <f t="shared" si="15"/>
        <v>9</v>
      </c>
      <c r="AE80" s="67">
        <f t="shared" si="16"/>
        <v>0.55555555555555558</v>
      </c>
      <c r="AG80" s="48" t="s">
        <v>408</v>
      </c>
      <c r="AH80" s="48" t="s">
        <v>3</v>
      </c>
      <c r="AI80" s="13">
        <f t="shared" si="10"/>
        <v>1692</v>
      </c>
      <c r="AJ80" s="13">
        <f t="shared" si="11"/>
        <v>104</v>
      </c>
      <c r="AK80" s="13">
        <f t="shared" si="12"/>
        <v>0</v>
      </c>
      <c r="AL80" s="13">
        <v>0</v>
      </c>
      <c r="AM80" s="13">
        <v>0</v>
      </c>
      <c r="AN80" s="38" t="str">
        <f t="shared" si="13"/>
        <v>-</v>
      </c>
    </row>
    <row r="81" spans="1:40" ht="15" customHeight="1">
      <c r="A81" s="48" t="s">
        <v>216</v>
      </c>
      <c r="B81" s="48" t="s">
        <v>217</v>
      </c>
      <c r="C81" s="48" t="s">
        <v>165</v>
      </c>
      <c r="D81" s="48" t="s">
        <v>166</v>
      </c>
      <c r="E81" s="48" t="s">
        <v>1221</v>
      </c>
      <c r="F81" s="48" t="s">
        <v>1222</v>
      </c>
      <c r="G81" s="48" t="s">
        <v>449</v>
      </c>
      <c r="H81" s="48" t="s">
        <v>98</v>
      </c>
      <c r="I81" s="48" t="s">
        <v>48</v>
      </c>
      <c r="J81" s="13" t="s">
        <v>86</v>
      </c>
      <c r="K81" s="48" t="s">
        <v>120</v>
      </c>
      <c r="L81" s="48" t="s">
        <v>1272</v>
      </c>
      <c r="M81" s="48" t="s">
        <v>140</v>
      </c>
      <c r="N81" s="166" t="s">
        <v>1223</v>
      </c>
      <c r="O81" s="13"/>
      <c r="P81" s="13"/>
      <c r="Q81" s="13" t="s">
        <v>666</v>
      </c>
      <c r="R81" s="13" t="s">
        <v>1734</v>
      </c>
      <c r="S81" s="48" t="s">
        <v>471</v>
      </c>
      <c r="T81" s="168">
        <v>9</v>
      </c>
      <c r="U81" s="168">
        <v>0</v>
      </c>
      <c r="V81" s="168">
        <v>0</v>
      </c>
      <c r="W81" s="48" t="str">
        <f>IFERROR(IF(G81="CRM_CUI",G81,(IF(G81="CRM_CMI",G81,IF(G81="CEOMO_ITD",G81,MID(G81,1,FIND("_",G81)-1))))),G81)</f>
        <v>AC</v>
      </c>
      <c r="X81" s="13" t="str">
        <f>MID(A81,5,LEN(A81)-4)</f>
        <v>吉林移动</v>
      </c>
      <c r="Y81" s="37" t="str">
        <f>IF(N81=O81,IF(N81="","0","1"),IF(N81=P81,IF(N81="","0","1"),IF(O81=P81,IF(O81="","0","1"),IF(N81="","0","0"))))</f>
        <v>0</v>
      </c>
      <c r="Z81" s="37"/>
      <c r="AA81" s="124" t="s">
        <v>265</v>
      </c>
      <c r="AB81" s="62" t="s">
        <v>265</v>
      </c>
      <c r="AC81" s="76">
        <f t="shared" si="14"/>
        <v>5</v>
      </c>
      <c r="AD81" s="76">
        <f t="shared" si="15"/>
        <v>4</v>
      </c>
      <c r="AE81" s="67">
        <f t="shared" si="16"/>
        <v>1.25</v>
      </c>
      <c r="AG81" s="48" t="s">
        <v>408</v>
      </c>
      <c r="AH81" s="48" t="s">
        <v>0</v>
      </c>
      <c r="AI81" s="13">
        <f t="shared" si="10"/>
        <v>0</v>
      </c>
      <c r="AJ81" s="13">
        <f t="shared" si="11"/>
        <v>0</v>
      </c>
      <c r="AK81" s="13">
        <f t="shared" si="12"/>
        <v>0</v>
      </c>
      <c r="AL81" s="13">
        <v>0</v>
      </c>
      <c r="AM81" s="13">
        <v>0</v>
      </c>
      <c r="AN81" s="38" t="str">
        <f t="shared" si="13"/>
        <v>-</v>
      </c>
    </row>
    <row r="82" spans="1:40" ht="15" customHeight="1">
      <c r="A82" s="48" t="s">
        <v>155</v>
      </c>
      <c r="B82" s="48" t="s">
        <v>156</v>
      </c>
      <c r="C82" s="48" t="s">
        <v>63</v>
      </c>
      <c r="D82" s="48" t="s">
        <v>157</v>
      </c>
      <c r="E82" s="48" t="s">
        <v>1206</v>
      </c>
      <c r="F82" s="48" t="s">
        <v>1207</v>
      </c>
      <c r="G82" s="48" t="s">
        <v>449</v>
      </c>
      <c r="H82" s="48" t="s">
        <v>137</v>
      </c>
      <c r="I82" s="48" t="s">
        <v>48</v>
      </c>
      <c r="J82" s="13" t="s">
        <v>1514</v>
      </c>
      <c r="K82" s="48" t="s">
        <v>120</v>
      </c>
      <c r="L82" s="48" t="s">
        <v>1272</v>
      </c>
      <c r="M82" s="48" t="s">
        <v>56</v>
      </c>
      <c r="N82" s="166" t="s">
        <v>1208</v>
      </c>
      <c r="O82" s="13"/>
      <c r="P82" s="13"/>
      <c r="Q82" s="13" t="s">
        <v>666</v>
      </c>
      <c r="R82" s="13" t="s">
        <v>1734</v>
      </c>
      <c r="S82" s="48" t="s">
        <v>471</v>
      </c>
      <c r="T82" s="168">
        <v>15</v>
      </c>
      <c r="U82" s="168">
        <v>0</v>
      </c>
      <c r="V82" s="168">
        <v>0</v>
      </c>
      <c r="W82" s="48" t="str">
        <f>IFERROR(IF(G82="CRM_CUI",G82,(IF(G82="CRM_CMI",G82,IF(G82="CEOMO_ITD",G82,MID(G82,1,FIND("_",G82)-1))))),G82)</f>
        <v>AC</v>
      </c>
      <c r="X82" s="13" t="str">
        <f>MID(A82,5,LEN(A82)-4)</f>
        <v>安徽移动</v>
      </c>
      <c r="Y82" s="37" t="str">
        <f>IF(N82=O82,IF(N82="","0","1"),IF(N82=P82,IF(N82="","0","1"),IF(O82=P82,IF(O82="","0","1"),IF(N82="","0","0"))))</f>
        <v>0</v>
      </c>
      <c r="Z82" s="37"/>
      <c r="AA82" s="124" t="s">
        <v>450</v>
      </c>
      <c r="AB82" s="62" t="s">
        <v>453</v>
      </c>
      <c r="AC82" s="76">
        <f t="shared" si="14"/>
        <v>10</v>
      </c>
      <c r="AD82" s="76">
        <f t="shared" si="15"/>
        <v>2</v>
      </c>
      <c r="AE82" s="67">
        <f t="shared" si="16"/>
        <v>5</v>
      </c>
      <c r="AG82" s="48" t="s">
        <v>408</v>
      </c>
      <c r="AH82" s="48" t="s">
        <v>449</v>
      </c>
      <c r="AI82" s="13">
        <f t="shared" si="10"/>
        <v>0</v>
      </c>
      <c r="AJ82" s="13">
        <f t="shared" si="11"/>
        <v>0</v>
      </c>
      <c r="AK82" s="13">
        <f t="shared" si="12"/>
        <v>0</v>
      </c>
      <c r="AL82" s="13">
        <v>0</v>
      </c>
      <c r="AM82" s="13">
        <v>0</v>
      </c>
      <c r="AN82" s="38" t="str">
        <f t="shared" si="13"/>
        <v>-</v>
      </c>
    </row>
    <row r="83" spans="1:40" ht="15" customHeight="1">
      <c r="A83" s="48" t="s">
        <v>155</v>
      </c>
      <c r="B83" s="48" t="s">
        <v>156</v>
      </c>
      <c r="C83" s="48" t="s">
        <v>63</v>
      </c>
      <c r="D83" s="48" t="s">
        <v>157</v>
      </c>
      <c r="E83" s="48" t="s">
        <v>1209</v>
      </c>
      <c r="F83" s="48" t="s">
        <v>1210</v>
      </c>
      <c r="G83" s="48" t="s">
        <v>449</v>
      </c>
      <c r="H83" s="48" t="s">
        <v>98</v>
      </c>
      <c r="I83" s="48" t="s">
        <v>48</v>
      </c>
      <c r="J83" s="13" t="s">
        <v>1514</v>
      </c>
      <c r="K83" s="48" t="s">
        <v>120</v>
      </c>
      <c r="L83" s="48" t="s">
        <v>1272</v>
      </c>
      <c r="M83" s="48" t="s">
        <v>56</v>
      </c>
      <c r="N83" s="166" t="s">
        <v>1208</v>
      </c>
      <c r="O83" s="13"/>
      <c r="P83" s="13"/>
      <c r="Q83" s="13" t="s">
        <v>666</v>
      </c>
      <c r="R83" s="13" t="s">
        <v>1734</v>
      </c>
      <c r="S83" s="48" t="s">
        <v>471</v>
      </c>
      <c r="T83" s="168">
        <v>15</v>
      </c>
      <c r="U83" s="168">
        <v>0</v>
      </c>
      <c r="V83" s="168">
        <v>0</v>
      </c>
      <c r="W83" s="48" t="str">
        <f>IFERROR(IF(G83="CRM_CUI",G83,(IF(G83="CRM_CMI",G83,IF(G83="CEOMO_ITD",G83,MID(G83,1,FIND("_",G83)-1))))),G83)</f>
        <v>AC</v>
      </c>
      <c r="X83" s="13" t="str">
        <f>MID(A83,5,LEN(A83)-4)</f>
        <v>安徽移动</v>
      </c>
      <c r="Y83" s="37" t="str">
        <f>IF(N83=O83,IF(N83="","0","1"),IF(N83=P83,IF(N83="","0","1"),IF(O83=P83,IF(O83="","0","1"),IF(N83="","0","0"))))</f>
        <v>0</v>
      </c>
      <c r="Z83" s="37"/>
      <c r="AA83" s="124" t="s">
        <v>447</v>
      </c>
      <c r="AB83" s="62" t="s">
        <v>454</v>
      </c>
      <c r="AC83" s="76">
        <f t="shared" si="14"/>
        <v>20</v>
      </c>
      <c r="AD83" s="76">
        <f t="shared" si="15"/>
        <v>5</v>
      </c>
      <c r="AE83" s="67">
        <f t="shared" si="16"/>
        <v>4</v>
      </c>
      <c r="AG83" s="48" t="s">
        <v>408</v>
      </c>
      <c r="AH83" s="48" t="s">
        <v>1</v>
      </c>
      <c r="AI83" s="13">
        <f t="shared" si="10"/>
        <v>60</v>
      </c>
      <c r="AJ83" s="13">
        <f t="shared" si="11"/>
        <v>624</v>
      </c>
      <c r="AK83" s="13">
        <f t="shared" si="12"/>
        <v>0</v>
      </c>
      <c r="AL83" s="13">
        <v>1</v>
      </c>
      <c r="AM83" s="13">
        <v>1</v>
      </c>
      <c r="AN83" s="38">
        <f t="shared" si="13"/>
        <v>0</v>
      </c>
    </row>
    <row r="84" spans="1:40" ht="15" customHeight="1">
      <c r="A84" s="48" t="s">
        <v>198</v>
      </c>
      <c r="B84" s="48" t="s">
        <v>194</v>
      </c>
      <c r="C84" s="48" t="s">
        <v>63</v>
      </c>
      <c r="D84" s="48" t="s">
        <v>157</v>
      </c>
      <c r="E84" s="48" t="s">
        <v>1206</v>
      </c>
      <c r="F84" s="48" t="s">
        <v>1207</v>
      </c>
      <c r="G84" s="48" t="s">
        <v>449</v>
      </c>
      <c r="H84" s="48" t="s">
        <v>137</v>
      </c>
      <c r="I84" s="48" t="s">
        <v>48</v>
      </c>
      <c r="J84" s="13" t="s">
        <v>86</v>
      </c>
      <c r="K84" s="48" t="s">
        <v>120</v>
      </c>
      <c r="L84" s="48" t="s">
        <v>1272</v>
      </c>
      <c r="M84" s="48" t="s">
        <v>56</v>
      </c>
      <c r="N84" s="166" t="s">
        <v>1208</v>
      </c>
      <c r="O84" s="13"/>
      <c r="P84" s="13"/>
      <c r="Q84" s="13" t="s">
        <v>666</v>
      </c>
      <c r="R84" s="13" t="s">
        <v>1734</v>
      </c>
      <c r="S84" s="48" t="s">
        <v>471</v>
      </c>
      <c r="T84" s="168">
        <v>15</v>
      </c>
      <c r="U84" s="168">
        <v>0</v>
      </c>
      <c r="V84" s="168">
        <v>0</v>
      </c>
      <c r="W84" s="48" t="str">
        <f>IFERROR(IF(G84="CRM_CUI",G84,(IF(G84="CRM_CMI",G84,IF(G84="CEOMO_ITD",G84,MID(G84,1,FIND("_",G84)-1))))),G84)</f>
        <v>AC</v>
      </c>
      <c r="X84" s="13" t="str">
        <f>MID(A84,5,LEN(A84)-4)</f>
        <v>广西移动</v>
      </c>
      <c r="Y84" s="37" t="str">
        <f>IF(N84=O84,IF(N84="","0","1"),IF(N84=P84,IF(N84="","0","1"),IF(O84=P84,IF(O84="","0","1"),IF(N84="","0","0"))))</f>
        <v>0</v>
      </c>
      <c r="Z84" s="37"/>
      <c r="AA84" s="124" t="s">
        <v>2</v>
      </c>
      <c r="AB84" s="62" t="s">
        <v>2</v>
      </c>
      <c r="AC84" s="76">
        <f t="shared" si="14"/>
        <v>0</v>
      </c>
      <c r="AD84" s="76">
        <f t="shared" si="15"/>
        <v>5</v>
      </c>
      <c r="AE84" s="67">
        <f t="shared" si="16"/>
        <v>0</v>
      </c>
      <c r="AG84" s="48" t="s">
        <v>12</v>
      </c>
      <c r="AH84" s="48" t="s">
        <v>2</v>
      </c>
      <c r="AI84" s="13">
        <f t="shared" si="10"/>
        <v>0</v>
      </c>
      <c r="AJ84" s="13">
        <f t="shared" si="11"/>
        <v>0</v>
      </c>
      <c r="AK84" s="13">
        <f t="shared" si="12"/>
        <v>0</v>
      </c>
      <c r="AL84" s="13">
        <v>0</v>
      </c>
      <c r="AM84" s="13">
        <v>0</v>
      </c>
      <c r="AN84" s="38" t="str">
        <f t="shared" si="13"/>
        <v>-</v>
      </c>
    </row>
    <row r="85" spans="1:40" ht="15" customHeight="1">
      <c r="A85" s="48" t="s">
        <v>236</v>
      </c>
      <c r="B85" s="48" t="s">
        <v>14</v>
      </c>
      <c r="C85" s="48" t="s">
        <v>63</v>
      </c>
      <c r="D85" s="48" t="s">
        <v>157</v>
      </c>
      <c r="E85" s="48" t="s">
        <v>1206</v>
      </c>
      <c r="F85" s="48" t="s">
        <v>1207</v>
      </c>
      <c r="G85" s="48" t="s">
        <v>449</v>
      </c>
      <c r="H85" s="48" t="s">
        <v>137</v>
      </c>
      <c r="I85" s="48" t="s">
        <v>48</v>
      </c>
      <c r="J85" s="13" t="s">
        <v>1514</v>
      </c>
      <c r="K85" s="48" t="s">
        <v>120</v>
      </c>
      <c r="L85" s="48" t="s">
        <v>1272</v>
      </c>
      <c r="M85" s="48" t="s">
        <v>56</v>
      </c>
      <c r="N85" s="166" t="s">
        <v>1208</v>
      </c>
      <c r="O85" s="13"/>
      <c r="P85" s="13"/>
      <c r="Q85" s="13" t="s">
        <v>666</v>
      </c>
      <c r="R85" s="13" t="s">
        <v>1734</v>
      </c>
      <c r="S85" s="48" t="s">
        <v>471</v>
      </c>
      <c r="T85" s="168">
        <v>15</v>
      </c>
      <c r="U85" s="168">
        <v>0</v>
      </c>
      <c r="V85" s="168">
        <v>0</v>
      </c>
      <c r="W85" s="48" t="str">
        <f>IFERROR(IF(G85="CRM_CUI",G85,(IF(G85="CRM_CMI",G85,IF(G85="CEOMO_ITD",G85,MID(G85,1,FIND("_",G85)-1))))),G85)</f>
        <v>AC</v>
      </c>
      <c r="X85" s="13" t="str">
        <f>MID(A85,5,LEN(A85)-4)</f>
        <v>山西移动</v>
      </c>
      <c r="Y85" s="37" t="str">
        <f>IF(N85=O85,IF(N85="","0","1"),IF(N85=P85,IF(N85="","0","1"),IF(O85=P85,IF(O85="","0","1"),IF(N85="","0","0"))))</f>
        <v>0</v>
      </c>
      <c r="Z85" s="37"/>
      <c r="AA85" s="124" t="s">
        <v>7</v>
      </c>
      <c r="AB85" s="62" t="s">
        <v>7</v>
      </c>
      <c r="AC85" s="76">
        <f t="shared" si="14"/>
        <v>0</v>
      </c>
      <c r="AD85" s="76">
        <f t="shared" si="15"/>
        <v>0</v>
      </c>
      <c r="AE85" s="67">
        <f t="shared" si="16"/>
        <v>0</v>
      </c>
      <c r="AG85" s="48" t="s">
        <v>12</v>
      </c>
      <c r="AH85" s="48" t="s">
        <v>5</v>
      </c>
      <c r="AI85" s="13">
        <f t="shared" si="10"/>
        <v>1</v>
      </c>
      <c r="AJ85" s="13">
        <f t="shared" si="11"/>
        <v>0</v>
      </c>
      <c r="AK85" s="13">
        <f t="shared" si="12"/>
        <v>0</v>
      </c>
      <c r="AL85" s="13">
        <v>0</v>
      </c>
      <c r="AM85" s="13">
        <v>0</v>
      </c>
      <c r="AN85" s="38" t="str">
        <f t="shared" si="13"/>
        <v>-</v>
      </c>
    </row>
    <row r="86" spans="1:40" ht="15" customHeight="1">
      <c r="A86" s="48" t="s">
        <v>243</v>
      </c>
      <c r="B86" s="48" t="s">
        <v>244</v>
      </c>
      <c r="C86" s="48" t="s">
        <v>245</v>
      </c>
      <c r="D86" s="48" t="s">
        <v>246</v>
      </c>
      <c r="E86" s="48" t="s">
        <v>1206</v>
      </c>
      <c r="F86" s="48" t="s">
        <v>1207</v>
      </c>
      <c r="G86" s="48" t="s">
        <v>449</v>
      </c>
      <c r="H86" s="48" t="s">
        <v>137</v>
      </c>
      <c r="I86" s="48" t="s">
        <v>48</v>
      </c>
      <c r="J86" s="48" t="s">
        <v>1514</v>
      </c>
      <c r="K86" s="48" t="s">
        <v>120</v>
      </c>
      <c r="L86" s="48" t="s">
        <v>1272</v>
      </c>
      <c r="M86" s="48" t="s">
        <v>56</v>
      </c>
      <c r="N86" s="166" t="s">
        <v>1208</v>
      </c>
      <c r="O86" s="13"/>
      <c r="P86" s="13"/>
      <c r="Q86" s="13" t="s">
        <v>666</v>
      </c>
      <c r="R86" s="13" t="s">
        <v>1734</v>
      </c>
      <c r="S86" s="48" t="s">
        <v>471</v>
      </c>
      <c r="T86" s="168">
        <v>15</v>
      </c>
      <c r="U86" s="168">
        <v>0</v>
      </c>
      <c r="V86" s="168">
        <v>0</v>
      </c>
      <c r="W86" s="48" t="str">
        <f>IFERROR(IF(G86="CRM_CUI",G86,(IF(G86="CRM_CMI",G86,IF(G86="CEOMO_ITD",G86,MID(G86,1,FIND("_",G86)-1))))),G86)</f>
        <v>AC</v>
      </c>
      <c r="X86" s="13" t="str">
        <f>MID(A86,5,LEN(A86)-4)</f>
        <v>虚拟运营商爱施德</v>
      </c>
      <c r="Y86" s="37" t="str">
        <f>IF(N86=O86,IF(N86="","0","1"),IF(N86=P86,IF(N86="","0","1"),IF(O86=P86,IF(O86="","0","1"),IF(N86="","0","0"))))</f>
        <v>0</v>
      </c>
      <c r="Z86" s="37"/>
      <c r="AA86" s="124" t="s">
        <v>3</v>
      </c>
      <c r="AB86" s="62" t="s">
        <v>3</v>
      </c>
      <c r="AC86" s="76">
        <f t="shared" si="14"/>
        <v>0</v>
      </c>
      <c r="AD86" s="76">
        <f t="shared" si="15"/>
        <v>1</v>
      </c>
      <c r="AE86" s="67">
        <f t="shared" si="16"/>
        <v>0</v>
      </c>
      <c r="AG86" s="48" t="s">
        <v>12</v>
      </c>
      <c r="AH86" s="48" t="s">
        <v>449</v>
      </c>
      <c r="AI86" s="13">
        <f t="shared" si="10"/>
        <v>0</v>
      </c>
      <c r="AJ86" s="13">
        <f t="shared" si="11"/>
        <v>0</v>
      </c>
      <c r="AK86" s="13">
        <f t="shared" si="12"/>
        <v>0</v>
      </c>
      <c r="AL86" s="13">
        <v>2</v>
      </c>
      <c r="AM86" s="13">
        <v>2</v>
      </c>
      <c r="AN86" s="38">
        <f t="shared" si="13"/>
        <v>0</v>
      </c>
    </row>
    <row r="87" spans="1:40" ht="15" customHeight="1">
      <c r="A87" s="48" t="s">
        <v>247</v>
      </c>
      <c r="B87" s="48" t="s">
        <v>248</v>
      </c>
      <c r="C87" s="48" t="s">
        <v>245</v>
      </c>
      <c r="D87" s="48" t="s">
        <v>246</v>
      </c>
      <c r="E87" s="48" t="s">
        <v>1206</v>
      </c>
      <c r="F87" s="48" t="s">
        <v>1207</v>
      </c>
      <c r="G87" s="48" t="s">
        <v>449</v>
      </c>
      <c r="H87" s="48" t="s">
        <v>137</v>
      </c>
      <c r="I87" s="48" t="s">
        <v>48</v>
      </c>
      <c r="J87" s="48" t="s">
        <v>1514</v>
      </c>
      <c r="K87" s="48" t="s">
        <v>120</v>
      </c>
      <c r="L87" s="48" t="s">
        <v>1272</v>
      </c>
      <c r="M87" s="48" t="s">
        <v>56</v>
      </c>
      <c r="N87" s="166" t="s">
        <v>1208</v>
      </c>
      <c r="O87" s="13"/>
      <c r="P87" s="13"/>
      <c r="Q87" s="13" t="s">
        <v>666</v>
      </c>
      <c r="R87" s="13" t="s">
        <v>1734</v>
      </c>
      <c r="S87" s="48" t="s">
        <v>471</v>
      </c>
      <c r="T87" s="168">
        <v>15</v>
      </c>
      <c r="U87" s="168">
        <v>0</v>
      </c>
      <c r="V87" s="168">
        <v>0</v>
      </c>
      <c r="W87" s="48" t="str">
        <f>IFERROR(IF(G87="CRM_CUI",G87,(IF(G87="CRM_CMI",G87,IF(G87="CEOMO_ITD",G87,MID(G87,1,FIND("_",G87)-1))))),G87)</f>
        <v>AC</v>
      </c>
      <c r="X87" s="13" t="str">
        <f>MID(A87,5,LEN(A87)-4)</f>
        <v>虚拟运营商天音</v>
      </c>
      <c r="Y87" s="37" t="str">
        <f>IF(N87=O87,IF(N87="","0","1"),IF(N87=P87,IF(N87="","0","1"),IF(O87=P87,IF(O87="","0","1"),IF(N87="","0","0"))))</f>
        <v>0</v>
      </c>
      <c r="Z87" s="37"/>
      <c r="AA87" s="124" t="s">
        <v>5</v>
      </c>
      <c r="AB87" s="62" t="s">
        <v>5</v>
      </c>
      <c r="AC87" s="76">
        <f t="shared" si="14"/>
        <v>0</v>
      </c>
      <c r="AD87" s="76">
        <f t="shared" si="15"/>
        <v>6</v>
      </c>
      <c r="AE87" s="67">
        <f t="shared" si="16"/>
        <v>0</v>
      </c>
      <c r="AG87" s="48" t="s">
        <v>12</v>
      </c>
      <c r="AH87" s="48" t="s">
        <v>495</v>
      </c>
      <c r="AI87" s="13">
        <f t="shared" si="10"/>
        <v>780</v>
      </c>
      <c r="AJ87" s="13">
        <f t="shared" si="11"/>
        <v>390</v>
      </c>
      <c r="AK87" s="13">
        <f t="shared" si="12"/>
        <v>570</v>
      </c>
      <c r="AL87" s="13">
        <v>26</v>
      </c>
      <c r="AM87" s="13">
        <v>10</v>
      </c>
      <c r="AN87" s="38">
        <f t="shared" si="13"/>
        <v>5</v>
      </c>
    </row>
    <row r="88" spans="1:40" ht="15" customHeight="1">
      <c r="A88" s="48" t="s">
        <v>247</v>
      </c>
      <c r="B88" s="48" t="s">
        <v>248</v>
      </c>
      <c r="C88" s="48" t="s">
        <v>245</v>
      </c>
      <c r="D88" s="48" t="s">
        <v>246</v>
      </c>
      <c r="E88" s="48" t="s">
        <v>1235</v>
      </c>
      <c r="F88" s="48" t="s">
        <v>1236</v>
      </c>
      <c r="G88" s="48" t="s">
        <v>449</v>
      </c>
      <c r="H88" s="48" t="s">
        <v>41</v>
      </c>
      <c r="I88" s="48" t="s">
        <v>48</v>
      </c>
      <c r="J88" s="48" t="s">
        <v>1514</v>
      </c>
      <c r="K88" s="48" t="s">
        <v>120</v>
      </c>
      <c r="L88" s="48" t="s">
        <v>1272</v>
      </c>
      <c r="M88" s="48" t="s">
        <v>56</v>
      </c>
      <c r="N88" s="166" t="s">
        <v>1208</v>
      </c>
      <c r="O88" s="13"/>
      <c r="P88" s="13"/>
      <c r="Q88" s="13" t="s">
        <v>666</v>
      </c>
      <c r="R88" s="13" t="s">
        <v>1734</v>
      </c>
      <c r="S88" s="48" t="s">
        <v>471</v>
      </c>
      <c r="T88" s="168">
        <v>15</v>
      </c>
      <c r="U88" s="168">
        <v>0</v>
      </c>
      <c r="V88" s="168">
        <v>0</v>
      </c>
      <c r="W88" s="48" t="str">
        <f>IFERROR(IF(G88="CRM_CUI",G88,(IF(G88="CRM_CMI",G88,IF(G88="CEOMO_ITD",G88,MID(G88,1,FIND("_",G88)-1))))),G88)</f>
        <v>AC</v>
      </c>
      <c r="X88" s="13" t="str">
        <f>MID(A88,5,LEN(A88)-4)</f>
        <v>虚拟运营商天音</v>
      </c>
      <c r="Y88" s="37" t="str">
        <f>IF(N88=O88,IF(N88="","0","1"),IF(N88=P88,IF(N88="","0","1"),IF(O88=P88,IF(O88="","0","1"),IF(N88="","0","0"))))</f>
        <v>0</v>
      </c>
      <c r="Z88" s="37"/>
      <c r="AA88" s="124" t="s">
        <v>0</v>
      </c>
      <c r="AB88" s="62" t="s">
        <v>0</v>
      </c>
      <c r="AC88" s="76">
        <f t="shared" si="14"/>
        <v>0</v>
      </c>
      <c r="AD88" s="76">
        <f t="shared" si="15"/>
        <v>0</v>
      </c>
      <c r="AE88" s="67">
        <f t="shared" si="16"/>
        <v>0</v>
      </c>
      <c r="AG88" s="48" t="s">
        <v>12</v>
      </c>
      <c r="AH88" s="48" t="s">
        <v>494</v>
      </c>
      <c r="AI88" s="13">
        <f t="shared" si="10"/>
        <v>18</v>
      </c>
      <c r="AJ88" s="13">
        <f t="shared" si="11"/>
        <v>0</v>
      </c>
      <c r="AK88" s="13">
        <f t="shared" si="12"/>
        <v>29</v>
      </c>
      <c r="AL88" s="13">
        <v>7</v>
      </c>
      <c r="AM88" s="13">
        <v>3</v>
      </c>
      <c r="AN88" s="38">
        <f t="shared" si="13"/>
        <v>0</v>
      </c>
    </row>
    <row r="89" spans="1:40" ht="15" customHeight="1">
      <c r="A89" s="48" t="s">
        <v>243</v>
      </c>
      <c r="B89" s="48" t="s">
        <v>244</v>
      </c>
      <c r="C89" s="48" t="s">
        <v>245</v>
      </c>
      <c r="D89" s="48" t="s">
        <v>246</v>
      </c>
      <c r="E89" s="48" t="s">
        <v>1235</v>
      </c>
      <c r="F89" s="48" t="s">
        <v>1236</v>
      </c>
      <c r="G89" s="48" t="s">
        <v>449</v>
      </c>
      <c r="H89" s="48" t="s">
        <v>41</v>
      </c>
      <c r="I89" s="48" t="s">
        <v>48</v>
      </c>
      <c r="J89" s="13" t="s">
        <v>86</v>
      </c>
      <c r="K89" s="48" t="s">
        <v>120</v>
      </c>
      <c r="L89" s="48" t="s">
        <v>1272</v>
      </c>
      <c r="M89" s="48" t="s">
        <v>140</v>
      </c>
      <c r="N89" s="166"/>
      <c r="O89" s="13"/>
      <c r="P89" s="13"/>
      <c r="Q89" s="13" t="s">
        <v>666</v>
      </c>
      <c r="R89" s="13" t="s">
        <v>1734</v>
      </c>
      <c r="S89" s="48" t="s">
        <v>471</v>
      </c>
      <c r="T89" s="168">
        <v>0</v>
      </c>
      <c r="U89" s="168">
        <v>0</v>
      </c>
      <c r="V89" s="168">
        <v>0</v>
      </c>
      <c r="W89" s="48" t="str">
        <f>IFERROR(IF(G89="CRM_CUI",G89,(IF(G89="CRM_CMI",G89,IF(G89="CEOMO_ITD",G89,MID(G89,1,FIND("_",G89)-1))))),G89)</f>
        <v>AC</v>
      </c>
      <c r="X89" s="13" t="str">
        <f>MID(A89,5,LEN(A89)-4)</f>
        <v>虚拟运营商爱施德</v>
      </c>
      <c r="Y89" s="37" t="str">
        <f>IF(N89=O89,IF(N89="","0","1"),IF(N89=P89,IF(N89="","0","1"),IF(O89=P89,IF(O89="","0","1"),IF(N89="","0","0"))))</f>
        <v>0</v>
      </c>
      <c r="Z89" s="37"/>
      <c r="AA89" s="125" t="s">
        <v>1549</v>
      </c>
      <c r="AB89" s="125" t="s">
        <v>1549</v>
      </c>
      <c r="AC89" s="76">
        <f t="shared" si="14"/>
        <v>0</v>
      </c>
      <c r="AD89" s="76">
        <f t="shared" si="15"/>
        <v>0</v>
      </c>
      <c r="AE89" s="67">
        <f t="shared" si="16"/>
        <v>0</v>
      </c>
      <c r="AG89" s="48" t="s">
        <v>12</v>
      </c>
      <c r="AH89" s="48" t="s">
        <v>3</v>
      </c>
      <c r="AI89" s="13">
        <f t="shared" si="10"/>
        <v>2269</v>
      </c>
      <c r="AJ89" s="13">
        <f t="shared" si="11"/>
        <v>110</v>
      </c>
      <c r="AK89" s="13">
        <f t="shared" si="12"/>
        <v>0</v>
      </c>
      <c r="AL89" s="13">
        <v>1</v>
      </c>
      <c r="AM89" s="13">
        <v>1</v>
      </c>
      <c r="AN89" s="38">
        <f t="shared" si="13"/>
        <v>0</v>
      </c>
    </row>
    <row r="90" spans="1:40" ht="15" customHeight="1">
      <c r="A90" s="48" t="s">
        <v>243</v>
      </c>
      <c r="B90" s="48" t="s">
        <v>244</v>
      </c>
      <c r="C90" s="48" t="s">
        <v>245</v>
      </c>
      <c r="D90" s="48" t="s">
        <v>246</v>
      </c>
      <c r="E90" s="48" t="s">
        <v>1237</v>
      </c>
      <c r="F90" s="48" t="s">
        <v>1238</v>
      </c>
      <c r="G90" s="48" t="s">
        <v>449</v>
      </c>
      <c r="H90" s="48" t="s">
        <v>98</v>
      </c>
      <c r="I90" s="48" t="s">
        <v>48</v>
      </c>
      <c r="J90" s="13" t="s">
        <v>86</v>
      </c>
      <c r="K90" s="48" t="s">
        <v>120</v>
      </c>
      <c r="L90" s="48" t="s">
        <v>1272</v>
      </c>
      <c r="M90" s="48" t="s">
        <v>140</v>
      </c>
      <c r="N90" s="166"/>
      <c r="O90" s="13"/>
      <c r="P90" s="13"/>
      <c r="Q90" s="13" t="s">
        <v>666</v>
      </c>
      <c r="R90" s="13" t="s">
        <v>1734</v>
      </c>
      <c r="S90" s="48" t="s">
        <v>471</v>
      </c>
      <c r="T90" s="168">
        <v>0</v>
      </c>
      <c r="U90" s="168">
        <v>0</v>
      </c>
      <c r="V90" s="168">
        <v>0</v>
      </c>
      <c r="W90" s="48" t="str">
        <f>IFERROR(IF(G90="CRM_CUI",G90,(IF(G90="CRM_CMI",G90,IF(G90="CEOMO_ITD",G90,MID(G90,1,FIND("_",G90)-1))))),G90)</f>
        <v>AC</v>
      </c>
      <c r="X90" s="13" t="str">
        <f>MID(A90,5,LEN(A90)-4)</f>
        <v>虚拟运营商爱施德</v>
      </c>
      <c r="Y90" s="37" t="str">
        <f>IF(N90=O90,IF(N90="","0","1"),IF(N90=P90,IF(N90="","0","1"),IF(O90=P90,IF(O90="","0","1"),IF(N90="","0","0"))))</f>
        <v>0</v>
      </c>
      <c r="Z90" s="37"/>
      <c r="AA90" s="125" t="s">
        <v>449</v>
      </c>
      <c r="AB90" s="63" t="s">
        <v>449</v>
      </c>
      <c r="AC90" s="76">
        <f t="shared" si="14"/>
        <v>0</v>
      </c>
      <c r="AD90" s="76">
        <f t="shared" si="15"/>
        <v>1</v>
      </c>
      <c r="AE90" s="67">
        <f t="shared" si="16"/>
        <v>0</v>
      </c>
      <c r="AG90" s="48" t="s">
        <v>12</v>
      </c>
      <c r="AH90" s="48" t="s">
        <v>4</v>
      </c>
      <c r="AI90" s="13">
        <f t="shared" si="10"/>
        <v>0</v>
      </c>
      <c r="AJ90" s="13">
        <f t="shared" si="11"/>
        <v>0</v>
      </c>
      <c r="AK90" s="13">
        <f t="shared" si="12"/>
        <v>0</v>
      </c>
      <c r="AL90" s="13">
        <v>5</v>
      </c>
      <c r="AM90" s="13">
        <v>3</v>
      </c>
      <c r="AN90" s="38">
        <f t="shared" si="13"/>
        <v>0</v>
      </c>
    </row>
    <row r="91" spans="1:40" ht="15" customHeight="1">
      <c r="A91" s="48" t="s">
        <v>243</v>
      </c>
      <c r="B91" s="48" t="s">
        <v>244</v>
      </c>
      <c r="C91" s="48" t="s">
        <v>245</v>
      </c>
      <c r="D91" s="48" t="s">
        <v>246</v>
      </c>
      <c r="E91" s="48" t="s">
        <v>1239</v>
      </c>
      <c r="F91" s="48" t="s">
        <v>1240</v>
      </c>
      <c r="G91" s="48" t="s">
        <v>449</v>
      </c>
      <c r="H91" s="48" t="s">
        <v>98</v>
      </c>
      <c r="I91" s="48" t="s">
        <v>48</v>
      </c>
      <c r="J91" s="13" t="s">
        <v>86</v>
      </c>
      <c r="K91" s="48" t="s">
        <v>120</v>
      </c>
      <c r="L91" s="48" t="s">
        <v>1272</v>
      </c>
      <c r="M91" s="48" t="s">
        <v>140</v>
      </c>
      <c r="N91" s="166"/>
      <c r="O91" s="13"/>
      <c r="P91" s="13"/>
      <c r="Q91" s="13" t="s">
        <v>666</v>
      </c>
      <c r="R91" s="13" t="s">
        <v>1734</v>
      </c>
      <c r="S91" s="48" t="s">
        <v>471</v>
      </c>
      <c r="T91" s="168">
        <v>0</v>
      </c>
      <c r="U91" s="168">
        <v>0</v>
      </c>
      <c r="V91" s="168">
        <v>0</v>
      </c>
      <c r="W91" s="48" t="str">
        <f>IFERROR(IF(G91="CRM_CUI",G91,(IF(G91="CRM_CMI",G91,IF(G91="CEOMO_ITD",G91,MID(G91,1,FIND("_",G91)-1))))),G91)</f>
        <v>AC</v>
      </c>
      <c r="X91" s="13" t="str">
        <f>MID(A91,5,LEN(A91)-4)</f>
        <v>虚拟运营商爱施德</v>
      </c>
      <c r="Y91" s="37" t="str">
        <f>IF(N91=O91,IF(N91="","0","1"),IF(N91=P91,IF(N91="","0","1"),IF(O91=P91,IF(O91="","0","1"),IF(N91="","0","0"))))</f>
        <v>0</v>
      </c>
      <c r="Z91" s="37"/>
      <c r="AA91" s="126" t="s">
        <v>460</v>
      </c>
      <c r="AB91" s="60"/>
      <c r="AC91" s="69">
        <f>SUM(AC78:AC90)</f>
        <v>45</v>
      </c>
      <c r="AD91" s="69">
        <f>SUM(AD78:AD90)</f>
        <v>50</v>
      </c>
      <c r="AE91" s="67">
        <f t="shared" ref="AE91" si="17">IF(AD91=0,0,5*AC91/AD91)</f>
        <v>4.5</v>
      </c>
      <c r="AG91" s="48" t="s">
        <v>12</v>
      </c>
      <c r="AH91" s="48" t="s">
        <v>0</v>
      </c>
      <c r="AI91" s="13">
        <f t="shared" si="10"/>
        <v>0</v>
      </c>
      <c r="AJ91" s="13">
        <f t="shared" si="11"/>
        <v>0</v>
      </c>
      <c r="AK91" s="13">
        <f t="shared" si="12"/>
        <v>0</v>
      </c>
      <c r="AL91" s="13">
        <v>0</v>
      </c>
      <c r="AM91" s="13">
        <v>0</v>
      </c>
      <c r="AN91" s="38" t="str">
        <f t="shared" si="13"/>
        <v>-</v>
      </c>
    </row>
    <row r="92" spans="1:40" ht="15" customHeight="1">
      <c r="A92" s="48" t="s">
        <v>247</v>
      </c>
      <c r="B92" s="48" t="s">
        <v>248</v>
      </c>
      <c r="C92" s="48" t="s">
        <v>245</v>
      </c>
      <c r="D92" s="48" t="s">
        <v>246</v>
      </c>
      <c r="E92" s="48" t="s">
        <v>1237</v>
      </c>
      <c r="F92" s="48" t="s">
        <v>1238</v>
      </c>
      <c r="G92" s="48" t="s">
        <v>449</v>
      </c>
      <c r="H92" s="48" t="s">
        <v>98</v>
      </c>
      <c r="I92" s="48" t="s">
        <v>48</v>
      </c>
      <c r="J92" s="13" t="s">
        <v>86</v>
      </c>
      <c r="K92" s="48" t="s">
        <v>120</v>
      </c>
      <c r="L92" s="48" t="s">
        <v>1272</v>
      </c>
      <c r="M92" s="48" t="s">
        <v>140</v>
      </c>
      <c r="N92" s="166"/>
      <c r="O92" s="13"/>
      <c r="P92" s="13"/>
      <c r="Q92" s="13" t="s">
        <v>666</v>
      </c>
      <c r="R92" s="13" t="s">
        <v>1734</v>
      </c>
      <c r="S92" s="48" t="s">
        <v>471</v>
      </c>
      <c r="T92" s="168">
        <v>0</v>
      </c>
      <c r="U92" s="168">
        <v>0</v>
      </c>
      <c r="V92" s="168">
        <v>0</v>
      </c>
      <c r="W92" s="48" t="str">
        <f>IFERROR(IF(G92="CRM_CUI",G92,(IF(G92="CRM_CMI",G92,IF(G92="CEOMO_ITD",G92,MID(G92,1,FIND("_",G92)-1))))),G92)</f>
        <v>AC</v>
      </c>
      <c r="X92" s="13" t="str">
        <f>MID(A92,5,LEN(A92)-4)</f>
        <v>虚拟运营商天音</v>
      </c>
      <c r="Y92" s="37" t="str">
        <f>IF(N92=O92,IF(N92="","0","1"),IF(N92=P92,IF(N92="","0","1"),IF(O92=P92,IF(O92="","0","1"),IF(N92="","0","0"))))</f>
        <v>0</v>
      </c>
      <c r="Z92" s="167"/>
      <c r="AG92" s="48" t="s">
        <v>12</v>
      </c>
      <c r="AH92" s="48" t="s">
        <v>1</v>
      </c>
      <c r="AI92" s="13">
        <f t="shared" si="10"/>
        <v>199</v>
      </c>
      <c r="AJ92" s="13">
        <f t="shared" si="11"/>
        <v>0</v>
      </c>
      <c r="AK92" s="13">
        <f t="shared" si="12"/>
        <v>0</v>
      </c>
      <c r="AL92" s="13">
        <v>3</v>
      </c>
      <c r="AM92" s="13">
        <v>3</v>
      </c>
      <c r="AN92" s="38">
        <f t="shared" si="13"/>
        <v>0</v>
      </c>
    </row>
    <row r="93" spans="1:40" ht="15" customHeight="1">
      <c r="A93" s="48" t="s">
        <v>247</v>
      </c>
      <c r="B93" s="48" t="s">
        <v>248</v>
      </c>
      <c r="C93" s="48" t="s">
        <v>245</v>
      </c>
      <c r="D93" s="48" t="s">
        <v>246</v>
      </c>
      <c r="E93" s="48" t="s">
        <v>1239</v>
      </c>
      <c r="F93" s="48" t="s">
        <v>1240</v>
      </c>
      <c r="G93" s="48" t="s">
        <v>449</v>
      </c>
      <c r="H93" s="48" t="s">
        <v>98</v>
      </c>
      <c r="I93" s="48" t="s">
        <v>48</v>
      </c>
      <c r="J93" s="13" t="s">
        <v>86</v>
      </c>
      <c r="K93" s="48" t="s">
        <v>120</v>
      </c>
      <c r="L93" s="48" t="s">
        <v>1272</v>
      </c>
      <c r="M93" s="48" t="s">
        <v>140</v>
      </c>
      <c r="N93" s="166"/>
      <c r="O93" s="13"/>
      <c r="P93" s="13"/>
      <c r="Q93" s="13" t="s">
        <v>666</v>
      </c>
      <c r="R93" s="13" t="s">
        <v>1734</v>
      </c>
      <c r="S93" s="48" t="s">
        <v>471</v>
      </c>
      <c r="T93" s="168">
        <v>0</v>
      </c>
      <c r="U93" s="168">
        <v>0</v>
      </c>
      <c r="V93" s="168">
        <v>0</v>
      </c>
      <c r="W93" s="48" t="str">
        <f>IFERROR(IF(G93="CRM_CUI",G93,(IF(G93="CRM_CMI",G93,IF(G93="CEOMO_ITD",G93,MID(G93,1,FIND("_",G93)-1))))),G93)</f>
        <v>AC</v>
      </c>
      <c r="X93" s="13" t="str">
        <f>MID(A93,5,LEN(A93)-4)</f>
        <v>虚拟运营商天音</v>
      </c>
      <c r="Y93" s="37" t="str">
        <f>IF(N93=O93,IF(N93="","0","1"),IF(N93=P93,IF(N93="","0","1"),IF(O93=P93,IF(O93="","0","1"),IF(N93="","0","0"))))</f>
        <v>0</v>
      </c>
      <c r="Z93" s="167"/>
      <c r="AG93" s="48" t="s">
        <v>12</v>
      </c>
      <c r="AH93" s="48" t="s">
        <v>6</v>
      </c>
      <c r="AI93" s="13">
        <f t="shared" si="10"/>
        <v>389</v>
      </c>
      <c r="AJ93" s="13">
        <f t="shared" si="11"/>
        <v>12</v>
      </c>
      <c r="AK93" s="13">
        <f t="shared" si="12"/>
        <v>8</v>
      </c>
      <c r="AL93" s="13">
        <v>0</v>
      </c>
      <c r="AM93" s="13">
        <v>0</v>
      </c>
      <c r="AN93" s="38" t="str">
        <f t="shared" si="13"/>
        <v>-</v>
      </c>
    </row>
    <row r="94" spans="1:40" ht="15" customHeight="1">
      <c r="A94" s="111" t="s">
        <v>155</v>
      </c>
      <c r="B94" s="111" t="s">
        <v>156</v>
      </c>
      <c r="C94" s="111" t="s">
        <v>165</v>
      </c>
      <c r="D94" s="111" t="s">
        <v>166</v>
      </c>
      <c r="E94" s="111" t="s">
        <v>890</v>
      </c>
      <c r="F94" s="111" t="s">
        <v>891</v>
      </c>
      <c r="G94" s="111" t="s">
        <v>1</v>
      </c>
      <c r="H94" s="111" t="s">
        <v>861</v>
      </c>
      <c r="I94" s="111" t="s">
        <v>48</v>
      </c>
      <c r="J94" s="99" t="s">
        <v>1533</v>
      </c>
      <c r="K94" s="113" t="s">
        <v>120</v>
      </c>
      <c r="L94" s="112" t="s">
        <v>892</v>
      </c>
      <c r="M94" s="113" t="s">
        <v>1352</v>
      </c>
      <c r="N94" s="114" t="s">
        <v>1353</v>
      </c>
      <c r="O94" s="114" t="s">
        <v>1354</v>
      </c>
      <c r="P94" s="114" t="s">
        <v>1355</v>
      </c>
      <c r="Q94" s="99" t="s">
        <v>1296</v>
      </c>
      <c r="R94" s="48"/>
      <c r="S94" s="146" t="s">
        <v>472</v>
      </c>
      <c r="T94" s="168">
        <v>0</v>
      </c>
      <c r="U94" s="168">
        <v>4</v>
      </c>
      <c r="V94" s="168">
        <v>0</v>
      </c>
      <c r="W94" s="48" t="str">
        <f>IFERROR(IF(G94="CRM_CUI",G94,(IF(G94="CRM_CMI",G94,IF(G94="CEOMO_ITD",G94,MID(G94,1,FIND("_",G94)-1))))),G94)</f>
        <v>BILLING</v>
      </c>
      <c r="X94" s="13" t="str">
        <f>MID(A94,5,LEN(A94)-4)</f>
        <v>安徽移动</v>
      </c>
      <c r="Y94" s="37" t="str">
        <f>IF(N94=O94,IF(N94="","0","1"),IF(N94=P94,IF(N94="","0","1"),IF(O94=P94,IF(O94="","0","1"),IF(N94="","0","0"))))</f>
        <v>0</v>
      </c>
      <c r="Z94" s="167"/>
      <c r="AG94" s="48" t="s">
        <v>429</v>
      </c>
      <c r="AH94" s="48" t="s">
        <v>4</v>
      </c>
      <c r="AI94" s="13">
        <f t="shared" si="10"/>
        <v>0</v>
      </c>
      <c r="AJ94" s="13">
        <f t="shared" si="11"/>
        <v>0</v>
      </c>
      <c r="AK94" s="13">
        <f t="shared" si="12"/>
        <v>0</v>
      </c>
      <c r="AL94" s="13">
        <v>0</v>
      </c>
      <c r="AM94" s="13">
        <v>0</v>
      </c>
      <c r="AN94" s="38" t="str">
        <f t="shared" si="13"/>
        <v>-</v>
      </c>
    </row>
    <row r="95" spans="1:40" ht="15" customHeight="1">
      <c r="A95" s="111" t="s">
        <v>155</v>
      </c>
      <c r="B95" s="111" t="s">
        <v>156</v>
      </c>
      <c r="C95" s="111" t="s">
        <v>165</v>
      </c>
      <c r="D95" s="111" t="s">
        <v>166</v>
      </c>
      <c r="E95" s="111" t="s">
        <v>893</v>
      </c>
      <c r="F95" s="111" t="s">
        <v>866</v>
      </c>
      <c r="G95" s="111" t="s">
        <v>1</v>
      </c>
      <c r="H95" s="111" t="s">
        <v>894</v>
      </c>
      <c r="I95" s="111" t="s">
        <v>48</v>
      </c>
      <c r="J95" s="99" t="s">
        <v>1533</v>
      </c>
      <c r="K95" s="115" t="s">
        <v>120</v>
      </c>
      <c r="L95" s="115" t="s">
        <v>892</v>
      </c>
      <c r="M95" s="113" t="s">
        <v>1352</v>
      </c>
      <c r="N95" s="114" t="s">
        <v>1353</v>
      </c>
      <c r="O95" s="114" t="s">
        <v>1354</v>
      </c>
      <c r="P95" s="114" t="s">
        <v>1355</v>
      </c>
      <c r="Q95" s="99" t="s">
        <v>1296</v>
      </c>
      <c r="R95" s="48"/>
      <c r="S95" s="146" t="s">
        <v>472</v>
      </c>
      <c r="T95" s="168">
        <v>0</v>
      </c>
      <c r="U95" s="168">
        <v>4</v>
      </c>
      <c r="V95" s="168">
        <v>0</v>
      </c>
      <c r="W95" s="48" t="str">
        <f>IFERROR(IF(G95="CRM_CUI",G95,(IF(G95="CRM_CMI",G95,IF(G95="CEOMO_ITD",G95,MID(G95,1,FIND("_",G95)-1))))),G95)</f>
        <v>BILLING</v>
      </c>
      <c r="X95" s="13" t="str">
        <f>MID(A95,5,LEN(A95)-4)</f>
        <v>安徽移动</v>
      </c>
      <c r="Y95" s="37" t="str">
        <f>IF(N95=O95,IF(N95="","0","1"),IF(N95=P95,IF(N95="","0","1"),IF(O95=P95,IF(O95="","0","1"),IF(N95="","0","0"))))</f>
        <v>0</v>
      </c>
      <c r="Z95" s="167"/>
      <c r="AG95" s="48" t="s">
        <v>429</v>
      </c>
      <c r="AH95" s="48" t="s">
        <v>449</v>
      </c>
      <c r="AI95" s="13">
        <f t="shared" si="10"/>
        <v>0</v>
      </c>
      <c r="AJ95" s="13">
        <f t="shared" si="11"/>
        <v>0</v>
      </c>
      <c r="AK95" s="13">
        <f t="shared" si="12"/>
        <v>0</v>
      </c>
      <c r="AL95" s="13">
        <v>0</v>
      </c>
      <c r="AM95" s="13">
        <v>0</v>
      </c>
      <c r="AN95" s="38" t="str">
        <f t="shared" si="13"/>
        <v>-</v>
      </c>
    </row>
    <row r="96" spans="1:40" ht="15" customHeight="1">
      <c r="A96" s="111" t="s">
        <v>155</v>
      </c>
      <c r="B96" s="111" t="s">
        <v>156</v>
      </c>
      <c r="C96" s="111" t="s">
        <v>165</v>
      </c>
      <c r="D96" s="111" t="s">
        <v>166</v>
      </c>
      <c r="E96" s="111" t="s">
        <v>895</v>
      </c>
      <c r="F96" s="111" t="s">
        <v>896</v>
      </c>
      <c r="G96" s="111" t="s">
        <v>1</v>
      </c>
      <c r="H96" s="111" t="s">
        <v>98</v>
      </c>
      <c r="I96" s="111" t="s">
        <v>48</v>
      </c>
      <c r="J96" s="99" t="s">
        <v>1533</v>
      </c>
      <c r="K96" s="115" t="s">
        <v>120</v>
      </c>
      <c r="L96" s="115" t="s">
        <v>892</v>
      </c>
      <c r="M96" s="113" t="s">
        <v>1352</v>
      </c>
      <c r="N96" s="114" t="s">
        <v>1353</v>
      </c>
      <c r="O96" s="114" t="s">
        <v>1354</v>
      </c>
      <c r="P96" s="114" t="s">
        <v>1355</v>
      </c>
      <c r="Q96" s="99" t="s">
        <v>1296</v>
      </c>
      <c r="R96" s="48"/>
      <c r="S96" s="146" t="s">
        <v>472</v>
      </c>
      <c r="T96" s="168">
        <v>0</v>
      </c>
      <c r="U96" s="168">
        <v>4</v>
      </c>
      <c r="V96" s="168">
        <v>0</v>
      </c>
      <c r="W96" s="48" t="str">
        <f>IFERROR(IF(G96="CRM_CUI",G96,(IF(G96="CRM_CMI",G96,IF(G96="CEOMO_ITD",G96,MID(G96,1,FIND("_",G96)-1))))),G96)</f>
        <v>BILLING</v>
      </c>
      <c r="X96" s="13" t="str">
        <f>MID(A96,5,LEN(A96)-4)</f>
        <v>安徽移动</v>
      </c>
      <c r="Y96" s="37" t="str">
        <f>IF(N96=O96,IF(N96="","0","1"),IF(N96=P96,IF(N96="","0","1"),IF(O96=P96,IF(O96="","0","1"),IF(N96="","0","0"))))</f>
        <v>0</v>
      </c>
      <c r="Z96" s="167"/>
      <c r="AG96" s="48" t="s">
        <v>429</v>
      </c>
      <c r="AH96" s="48" t="s">
        <v>494</v>
      </c>
      <c r="AI96" s="13">
        <f t="shared" si="10"/>
        <v>2</v>
      </c>
      <c r="AJ96" s="13">
        <f t="shared" si="11"/>
        <v>0</v>
      </c>
      <c r="AK96" s="13">
        <f t="shared" si="12"/>
        <v>0</v>
      </c>
      <c r="AL96" s="13">
        <v>2</v>
      </c>
      <c r="AM96" s="13">
        <v>2</v>
      </c>
      <c r="AN96" s="38">
        <f t="shared" si="13"/>
        <v>0</v>
      </c>
    </row>
    <row r="97" spans="1:40" ht="15" customHeight="1">
      <c r="A97" s="111" t="s">
        <v>155</v>
      </c>
      <c r="B97" s="111" t="s">
        <v>156</v>
      </c>
      <c r="C97" s="111" t="s">
        <v>165</v>
      </c>
      <c r="D97" s="111" t="s">
        <v>166</v>
      </c>
      <c r="E97" s="111" t="s">
        <v>897</v>
      </c>
      <c r="F97" s="111" t="s">
        <v>898</v>
      </c>
      <c r="G97" s="111" t="s">
        <v>1</v>
      </c>
      <c r="H97" s="111" t="s">
        <v>98</v>
      </c>
      <c r="I97" s="111" t="s">
        <v>48</v>
      </c>
      <c r="J97" s="99" t="s">
        <v>1533</v>
      </c>
      <c r="K97" s="115" t="s">
        <v>120</v>
      </c>
      <c r="L97" s="115" t="s">
        <v>892</v>
      </c>
      <c r="M97" s="113" t="s">
        <v>1352</v>
      </c>
      <c r="N97" s="114" t="s">
        <v>1353</v>
      </c>
      <c r="O97" s="114" t="s">
        <v>1354</v>
      </c>
      <c r="P97" s="114" t="s">
        <v>1355</v>
      </c>
      <c r="Q97" s="99" t="s">
        <v>1296</v>
      </c>
      <c r="R97" s="48"/>
      <c r="S97" s="146" t="s">
        <v>472</v>
      </c>
      <c r="T97" s="168">
        <v>0</v>
      </c>
      <c r="U97" s="168">
        <v>4</v>
      </c>
      <c r="V97" s="168">
        <v>0</v>
      </c>
      <c r="W97" s="48" t="str">
        <f>IFERROR(IF(G97="CRM_CUI",G97,(IF(G97="CRM_CMI",G97,IF(G97="CEOMO_ITD",G97,MID(G97,1,FIND("_",G97)-1))))),G97)</f>
        <v>BILLING</v>
      </c>
      <c r="X97" s="13" t="str">
        <f>MID(A97,5,LEN(A97)-4)</f>
        <v>安徽移动</v>
      </c>
      <c r="Y97" s="37" t="str">
        <f>IF(N97=O97,IF(N97="","0","1"),IF(N97=P97,IF(N97="","0","1"),IF(O97=P97,IF(O97="","0","1"),IF(N97="","0","0"))))</f>
        <v>0</v>
      </c>
      <c r="Z97" s="167"/>
      <c r="AG97" s="48" t="s">
        <v>429</v>
      </c>
      <c r="AH97" s="48" t="s">
        <v>0</v>
      </c>
      <c r="AI97" s="13">
        <f t="shared" si="10"/>
        <v>0</v>
      </c>
      <c r="AJ97" s="13">
        <f t="shared" si="11"/>
        <v>0</v>
      </c>
      <c r="AK97" s="13">
        <f t="shared" si="12"/>
        <v>0</v>
      </c>
      <c r="AL97" s="13">
        <v>0</v>
      </c>
      <c r="AM97" s="13">
        <v>0</v>
      </c>
      <c r="AN97" s="38" t="str">
        <f t="shared" si="13"/>
        <v>-</v>
      </c>
    </row>
    <row r="98" spans="1:40" ht="15" customHeight="1">
      <c r="A98" s="111" t="s">
        <v>155</v>
      </c>
      <c r="B98" s="111" t="s">
        <v>156</v>
      </c>
      <c r="C98" s="111" t="s">
        <v>165</v>
      </c>
      <c r="D98" s="111" t="s">
        <v>166</v>
      </c>
      <c r="E98" s="111" t="s">
        <v>1356</v>
      </c>
      <c r="F98" s="111" t="s">
        <v>879</v>
      </c>
      <c r="G98" s="111" t="s">
        <v>1</v>
      </c>
      <c r="H98" s="111" t="s">
        <v>899</v>
      </c>
      <c r="I98" s="111" t="s">
        <v>48</v>
      </c>
      <c r="J98" s="99" t="s">
        <v>1533</v>
      </c>
      <c r="K98" s="115" t="s">
        <v>120</v>
      </c>
      <c r="L98" s="115" t="s">
        <v>892</v>
      </c>
      <c r="M98" s="113" t="s">
        <v>1352</v>
      </c>
      <c r="N98" s="114" t="s">
        <v>1353</v>
      </c>
      <c r="O98" s="114" t="s">
        <v>1300</v>
      </c>
      <c r="P98" s="114" t="s">
        <v>1355</v>
      </c>
      <c r="Q98" s="99" t="s">
        <v>1296</v>
      </c>
      <c r="R98" s="48"/>
      <c r="S98" s="146" t="s">
        <v>472</v>
      </c>
      <c r="T98" s="168">
        <v>0</v>
      </c>
      <c r="U98" s="168">
        <v>4</v>
      </c>
      <c r="V98" s="168">
        <v>0</v>
      </c>
      <c r="W98" s="48" t="str">
        <f>IFERROR(IF(G98="CRM_CUI",G98,(IF(G98="CRM_CMI",G98,IF(G98="CEOMO_ITD",G98,MID(G98,1,FIND("_",G98)-1))))),G98)</f>
        <v>BILLING</v>
      </c>
      <c r="X98" s="13" t="str">
        <f>MID(A98,5,LEN(A98)-4)</f>
        <v>安徽移动</v>
      </c>
      <c r="Y98" s="37" t="str">
        <f>IF(N98=O98,IF(N98="","0","1"),IF(N98=P98,IF(N98="","0","1"),IF(O98=P98,IF(O98="","0","1"),IF(N98="","0","0"))))</f>
        <v>0</v>
      </c>
      <c r="Z98" s="167"/>
      <c r="AG98" s="48" t="s">
        <v>437</v>
      </c>
      <c r="AH98" s="48" t="s">
        <v>3</v>
      </c>
      <c r="AI98" s="13">
        <f t="shared" si="10"/>
        <v>5</v>
      </c>
      <c r="AJ98" s="13">
        <f t="shared" si="11"/>
        <v>6</v>
      </c>
      <c r="AK98" s="13">
        <f t="shared" si="12"/>
        <v>0</v>
      </c>
      <c r="AL98" s="13">
        <v>0</v>
      </c>
      <c r="AM98" s="13">
        <v>0</v>
      </c>
      <c r="AN98" s="38" t="str">
        <f t="shared" si="13"/>
        <v>-</v>
      </c>
    </row>
    <row r="99" spans="1:40" ht="15" customHeight="1">
      <c r="A99" s="111" t="s">
        <v>155</v>
      </c>
      <c r="B99" s="111" t="s">
        <v>156</v>
      </c>
      <c r="C99" s="111" t="s">
        <v>165</v>
      </c>
      <c r="D99" s="111" t="s">
        <v>166</v>
      </c>
      <c r="E99" s="111" t="s">
        <v>873</v>
      </c>
      <c r="F99" s="111" t="s">
        <v>874</v>
      </c>
      <c r="G99" s="111" t="s">
        <v>1</v>
      </c>
      <c r="H99" s="111" t="s">
        <v>875</v>
      </c>
      <c r="I99" s="111" t="s">
        <v>48</v>
      </c>
      <c r="J99" s="99" t="s">
        <v>1533</v>
      </c>
      <c r="K99" s="115" t="s">
        <v>120</v>
      </c>
      <c r="L99" s="115" t="s">
        <v>892</v>
      </c>
      <c r="M99" s="113" t="s">
        <v>1352</v>
      </c>
      <c r="N99" s="114" t="s">
        <v>1353</v>
      </c>
      <c r="O99" s="114" t="s">
        <v>1300</v>
      </c>
      <c r="P99" s="114" t="s">
        <v>1355</v>
      </c>
      <c r="Q99" s="99" t="s">
        <v>1296</v>
      </c>
      <c r="R99" s="48"/>
      <c r="S99" s="146" t="s">
        <v>472</v>
      </c>
      <c r="T99" s="168">
        <v>0</v>
      </c>
      <c r="U99" s="168">
        <v>4</v>
      </c>
      <c r="V99" s="168">
        <v>0</v>
      </c>
      <c r="W99" s="48" t="str">
        <f>IFERROR(IF(G99="CRM_CUI",G99,(IF(G99="CRM_CMI",G99,IF(G99="CEOMO_ITD",G99,MID(G99,1,FIND("_",G99)-1))))),G99)</f>
        <v>BILLING</v>
      </c>
      <c r="X99" s="13" t="str">
        <f>MID(A99,5,LEN(A99)-4)</f>
        <v>安徽移动</v>
      </c>
      <c r="Y99" s="37" t="str">
        <f>IF(N99=O99,IF(N99="","0","1"),IF(N99=P99,IF(N99="","0","1"),IF(O99=P99,IF(O99="","0","1"),IF(N99="","0","0"))))</f>
        <v>0</v>
      </c>
      <c r="Z99" s="167"/>
      <c r="AG99" s="48" t="s">
        <v>437</v>
      </c>
      <c r="AH99" s="48" t="s">
        <v>495</v>
      </c>
      <c r="AI99" s="13">
        <f t="shared" si="10"/>
        <v>34</v>
      </c>
      <c r="AJ99" s="13">
        <f t="shared" si="11"/>
        <v>0</v>
      </c>
      <c r="AK99" s="13">
        <f t="shared" si="12"/>
        <v>0</v>
      </c>
      <c r="AL99" s="13">
        <v>0</v>
      </c>
      <c r="AM99" s="13">
        <v>0</v>
      </c>
      <c r="AN99" s="38" t="str">
        <f t="shared" si="13"/>
        <v>-</v>
      </c>
    </row>
    <row r="100" spans="1:40" ht="15" customHeight="1">
      <c r="A100" s="111" t="s">
        <v>155</v>
      </c>
      <c r="B100" s="111" t="s">
        <v>156</v>
      </c>
      <c r="C100" s="111" t="s">
        <v>165</v>
      </c>
      <c r="D100" s="111" t="s">
        <v>166</v>
      </c>
      <c r="E100" s="111" t="s">
        <v>900</v>
      </c>
      <c r="F100" s="111" t="s">
        <v>885</v>
      </c>
      <c r="G100" s="111" t="s">
        <v>1</v>
      </c>
      <c r="H100" s="111" t="s">
        <v>894</v>
      </c>
      <c r="I100" s="111" t="s">
        <v>48</v>
      </c>
      <c r="J100" s="99" t="s">
        <v>1533</v>
      </c>
      <c r="K100" s="115" t="s">
        <v>120</v>
      </c>
      <c r="L100" s="115" t="s">
        <v>892</v>
      </c>
      <c r="M100" s="113" t="s">
        <v>1352</v>
      </c>
      <c r="N100" s="114" t="s">
        <v>1353</v>
      </c>
      <c r="O100" s="114" t="s">
        <v>1300</v>
      </c>
      <c r="P100" s="114" t="s">
        <v>1355</v>
      </c>
      <c r="Q100" s="99" t="s">
        <v>1296</v>
      </c>
      <c r="R100" s="48"/>
      <c r="S100" s="146" t="s">
        <v>472</v>
      </c>
      <c r="T100" s="168">
        <v>0</v>
      </c>
      <c r="U100" s="168">
        <v>4</v>
      </c>
      <c r="V100" s="168">
        <v>0</v>
      </c>
      <c r="W100" s="48" t="str">
        <f>IFERROR(IF(G100="CRM_CUI",G100,(IF(G100="CRM_CMI",G100,IF(G100="CEOMO_ITD",G100,MID(G100,1,FIND("_",G100)-1))))),G100)</f>
        <v>BILLING</v>
      </c>
      <c r="X100" s="13" t="str">
        <f>MID(A100,5,LEN(A100)-4)</f>
        <v>安徽移动</v>
      </c>
      <c r="Y100" s="37" t="str">
        <f>IF(N100=O100,IF(N100="","0","1"),IF(N100=P100,IF(N100="","0","1"),IF(O100=P100,IF(O100="","0","1"),IF(N100="","0","0"))))</f>
        <v>0</v>
      </c>
      <c r="Z100" s="167"/>
      <c r="AG100" s="48" t="s">
        <v>437</v>
      </c>
      <c r="AH100" s="48" t="s">
        <v>449</v>
      </c>
      <c r="AI100" s="13">
        <f t="shared" si="10"/>
        <v>0</v>
      </c>
      <c r="AJ100" s="13">
        <f t="shared" si="11"/>
        <v>0</v>
      </c>
      <c r="AK100" s="13">
        <f t="shared" si="12"/>
        <v>0</v>
      </c>
      <c r="AL100" s="13">
        <v>0</v>
      </c>
      <c r="AM100" s="13">
        <v>0</v>
      </c>
      <c r="AN100" s="38" t="str">
        <f t="shared" si="13"/>
        <v>-</v>
      </c>
    </row>
    <row r="101" spans="1:40" ht="15" customHeight="1">
      <c r="A101" s="111" t="s">
        <v>155</v>
      </c>
      <c r="B101" s="111" t="s">
        <v>156</v>
      </c>
      <c r="C101" s="111" t="s">
        <v>165</v>
      </c>
      <c r="D101" s="111" t="s">
        <v>166</v>
      </c>
      <c r="E101" s="111" t="s">
        <v>876</v>
      </c>
      <c r="F101" s="111" t="s">
        <v>877</v>
      </c>
      <c r="G101" s="111" t="s">
        <v>1</v>
      </c>
      <c r="H101" s="111" t="s">
        <v>722</v>
      </c>
      <c r="I101" s="111" t="s">
        <v>48</v>
      </c>
      <c r="J101" s="99" t="s">
        <v>1533</v>
      </c>
      <c r="K101" s="115" t="s">
        <v>120</v>
      </c>
      <c r="L101" s="115" t="s">
        <v>892</v>
      </c>
      <c r="M101" s="113" t="s">
        <v>1352</v>
      </c>
      <c r="N101" s="114" t="s">
        <v>1353</v>
      </c>
      <c r="O101" s="114" t="s">
        <v>1300</v>
      </c>
      <c r="P101" s="114" t="s">
        <v>1355</v>
      </c>
      <c r="Q101" s="99" t="s">
        <v>1296</v>
      </c>
      <c r="R101" s="48"/>
      <c r="S101" s="146" t="s">
        <v>472</v>
      </c>
      <c r="T101" s="168">
        <v>0</v>
      </c>
      <c r="U101" s="168">
        <v>4</v>
      </c>
      <c r="V101" s="168">
        <v>0</v>
      </c>
      <c r="W101" s="48" t="str">
        <f>IFERROR(IF(G101="CRM_CUI",G101,(IF(G101="CRM_CMI",G101,IF(G101="CEOMO_ITD",G101,MID(G101,1,FIND("_",G101)-1))))),G101)</f>
        <v>BILLING</v>
      </c>
      <c r="X101" s="13" t="str">
        <f>MID(A101,5,LEN(A101)-4)</f>
        <v>安徽移动</v>
      </c>
      <c r="Y101" s="37" t="str">
        <f>IF(N101=O101,IF(N101="","0","1"),IF(N101=P101,IF(N101="","0","1"),IF(O101=P101,IF(O101="","0","1"),IF(N101="","0","0"))))</f>
        <v>0</v>
      </c>
      <c r="Z101" s="167"/>
      <c r="AG101" s="48" t="s">
        <v>437</v>
      </c>
      <c r="AH101" s="48" t="s">
        <v>4</v>
      </c>
      <c r="AI101" s="13">
        <f t="shared" si="10"/>
        <v>0</v>
      </c>
      <c r="AJ101" s="13">
        <f t="shared" si="11"/>
        <v>0</v>
      </c>
      <c r="AK101" s="13">
        <f t="shared" si="12"/>
        <v>0</v>
      </c>
      <c r="AL101" s="13">
        <v>0</v>
      </c>
      <c r="AM101" s="13">
        <v>0</v>
      </c>
      <c r="AN101" s="38" t="str">
        <f t="shared" si="13"/>
        <v>-</v>
      </c>
    </row>
    <row r="102" spans="1:40" ht="15" customHeight="1">
      <c r="A102" s="111" t="s">
        <v>155</v>
      </c>
      <c r="B102" s="111" t="s">
        <v>156</v>
      </c>
      <c r="C102" s="111" t="s">
        <v>165</v>
      </c>
      <c r="D102" s="111" t="s">
        <v>166</v>
      </c>
      <c r="E102" s="111" t="s">
        <v>901</v>
      </c>
      <c r="F102" s="111" t="s">
        <v>879</v>
      </c>
      <c r="G102" s="111" t="s">
        <v>1</v>
      </c>
      <c r="H102" s="111" t="s">
        <v>894</v>
      </c>
      <c r="I102" s="111" t="s">
        <v>48</v>
      </c>
      <c r="J102" s="99" t="s">
        <v>1533</v>
      </c>
      <c r="K102" s="115" t="s">
        <v>120</v>
      </c>
      <c r="L102" s="115" t="s">
        <v>892</v>
      </c>
      <c r="M102" s="113" t="s">
        <v>1352</v>
      </c>
      <c r="N102" s="114" t="s">
        <v>1353</v>
      </c>
      <c r="O102" s="114" t="s">
        <v>1300</v>
      </c>
      <c r="P102" s="114" t="s">
        <v>1355</v>
      </c>
      <c r="Q102" s="99" t="s">
        <v>1296</v>
      </c>
      <c r="R102" s="48"/>
      <c r="S102" s="146" t="s">
        <v>472</v>
      </c>
      <c r="T102" s="168">
        <v>0</v>
      </c>
      <c r="U102" s="168">
        <v>4</v>
      </c>
      <c r="V102" s="168">
        <v>0</v>
      </c>
      <c r="W102" s="48" t="str">
        <f>IFERROR(IF(G102="CRM_CUI",G102,(IF(G102="CRM_CMI",G102,IF(G102="CEOMO_ITD",G102,MID(G102,1,FIND("_",G102)-1))))),G102)</f>
        <v>BILLING</v>
      </c>
      <c r="X102" s="13" t="str">
        <f>MID(A102,5,LEN(A102)-4)</f>
        <v>安徽移动</v>
      </c>
      <c r="Y102" s="37" t="str">
        <f>IF(N102=O102,IF(N102="","0","1"),IF(N102=P102,IF(N102="","0","1"),IF(O102=P102,IF(O102="","0","1"),IF(N102="","0","0"))))</f>
        <v>0</v>
      </c>
      <c r="Z102" s="167"/>
      <c r="AG102" s="48" t="s">
        <v>437</v>
      </c>
      <c r="AH102" s="48" t="s">
        <v>2</v>
      </c>
      <c r="AI102" s="13">
        <f t="shared" si="10"/>
        <v>0</v>
      </c>
      <c r="AJ102" s="13">
        <f t="shared" si="11"/>
        <v>0</v>
      </c>
      <c r="AK102" s="13">
        <f t="shared" si="12"/>
        <v>0</v>
      </c>
      <c r="AL102" s="13">
        <v>0</v>
      </c>
      <c r="AM102" s="13">
        <v>0</v>
      </c>
      <c r="AN102" s="38" t="str">
        <f t="shared" si="13"/>
        <v>-</v>
      </c>
    </row>
    <row r="103" spans="1:40" ht="15" customHeight="1">
      <c r="A103" s="111" t="s">
        <v>155</v>
      </c>
      <c r="B103" s="111" t="s">
        <v>156</v>
      </c>
      <c r="C103" s="111" t="s">
        <v>165</v>
      </c>
      <c r="D103" s="111" t="s">
        <v>166</v>
      </c>
      <c r="E103" s="111" t="s">
        <v>882</v>
      </c>
      <c r="F103" s="111" t="s">
        <v>883</v>
      </c>
      <c r="G103" s="111" t="s">
        <v>1</v>
      </c>
      <c r="H103" s="111" t="s">
        <v>98</v>
      </c>
      <c r="I103" s="111" t="s">
        <v>48</v>
      </c>
      <c r="J103" s="99" t="s">
        <v>1533</v>
      </c>
      <c r="K103" s="115" t="s">
        <v>120</v>
      </c>
      <c r="L103" s="115" t="s">
        <v>892</v>
      </c>
      <c r="M103" s="113" t="s">
        <v>1352</v>
      </c>
      <c r="N103" s="114" t="s">
        <v>1353</v>
      </c>
      <c r="O103" s="114" t="s">
        <v>1300</v>
      </c>
      <c r="P103" s="114" t="s">
        <v>1355</v>
      </c>
      <c r="Q103" s="99" t="s">
        <v>1296</v>
      </c>
      <c r="R103" s="48"/>
      <c r="S103" s="146" t="s">
        <v>472</v>
      </c>
      <c r="T103" s="168">
        <v>0</v>
      </c>
      <c r="U103" s="168">
        <v>4</v>
      </c>
      <c r="V103" s="168">
        <v>0</v>
      </c>
      <c r="W103" s="48" t="str">
        <f>IFERROR(IF(G103="CRM_CUI",G103,(IF(G103="CRM_CMI",G103,IF(G103="CEOMO_ITD",G103,MID(G103,1,FIND("_",G103)-1))))),G103)</f>
        <v>BILLING</v>
      </c>
      <c r="X103" s="13" t="str">
        <f>MID(A103,5,LEN(A103)-4)</f>
        <v>安徽移动</v>
      </c>
      <c r="Y103" s="37" t="str">
        <f>IF(N103=O103,IF(N103="","0","1"),IF(N103=P103,IF(N103="","0","1"),IF(O103=P103,IF(O103="","0","1"),IF(N103="","0","0"))))</f>
        <v>0</v>
      </c>
      <c r="Z103" s="167"/>
      <c r="AG103" s="48" t="s">
        <v>437</v>
      </c>
      <c r="AH103" s="48" t="s">
        <v>0</v>
      </c>
      <c r="AI103" s="13">
        <f t="shared" si="10"/>
        <v>0</v>
      </c>
      <c r="AJ103" s="13">
        <f t="shared" si="11"/>
        <v>0</v>
      </c>
      <c r="AK103" s="13">
        <f t="shared" si="12"/>
        <v>0</v>
      </c>
      <c r="AL103" s="13">
        <v>0</v>
      </c>
      <c r="AM103" s="13">
        <v>0</v>
      </c>
      <c r="AN103" s="38" t="str">
        <f t="shared" si="13"/>
        <v>-</v>
      </c>
    </row>
    <row r="104" spans="1:40" ht="15" customHeight="1">
      <c r="A104" s="111" t="s">
        <v>155</v>
      </c>
      <c r="B104" s="111" t="s">
        <v>156</v>
      </c>
      <c r="C104" s="111" t="s">
        <v>165</v>
      </c>
      <c r="D104" s="111" t="s">
        <v>166</v>
      </c>
      <c r="E104" s="111" t="s">
        <v>902</v>
      </c>
      <c r="F104" s="111" t="s">
        <v>860</v>
      </c>
      <c r="G104" s="111" t="s">
        <v>1</v>
      </c>
      <c r="H104" s="111" t="s">
        <v>903</v>
      </c>
      <c r="I104" s="111" t="s">
        <v>48</v>
      </c>
      <c r="J104" s="99" t="s">
        <v>1533</v>
      </c>
      <c r="K104" s="115" t="s">
        <v>120</v>
      </c>
      <c r="L104" s="115" t="s">
        <v>892</v>
      </c>
      <c r="M104" s="113" t="s">
        <v>1352</v>
      </c>
      <c r="N104" s="114" t="s">
        <v>1353</v>
      </c>
      <c r="O104" s="114" t="s">
        <v>1300</v>
      </c>
      <c r="P104" s="114" t="s">
        <v>1355</v>
      </c>
      <c r="Q104" s="99" t="s">
        <v>1296</v>
      </c>
      <c r="R104" s="48"/>
      <c r="S104" s="146" t="s">
        <v>472</v>
      </c>
      <c r="T104" s="168">
        <v>0</v>
      </c>
      <c r="U104" s="168">
        <v>4</v>
      </c>
      <c r="V104" s="168">
        <v>0</v>
      </c>
      <c r="W104" s="48" t="str">
        <f>IFERROR(IF(G104="CRM_CUI",G104,(IF(G104="CRM_CMI",G104,IF(G104="CEOMO_ITD",G104,MID(G104,1,FIND("_",G104)-1))))),G104)</f>
        <v>BILLING</v>
      </c>
      <c r="X104" s="13" t="str">
        <f>MID(A104,5,LEN(A104)-4)</f>
        <v>安徽移动</v>
      </c>
      <c r="Y104" s="37" t="str">
        <f>IF(N104=O104,IF(N104="","0","1"),IF(N104=P104,IF(N104="","0","1"),IF(O104=P104,IF(O104="","0","1"),IF(N104="","0","0"))))</f>
        <v>0</v>
      </c>
      <c r="Z104" s="167"/>
      <c r="AG104" s="48" t="s">
        <v>437</v>
      </c>
      <c r="AH104" s="48" t="s">
        <v>494</v>
      </c>
      <c r="AI104" s="13">
        <f t="shared" si="10"/>
        <v>0</v>
      </c>
      <c r="AJ104" s="13">
        <f t="shared" si="11"/>
        <v>0</v>
      </c>
      <c r="AK104" s="13">
        <f t="shared" si="12"/>
        <v>0</v>
      </c>
      <c r="AL104" s="13">
        <v>0</v>
      </c>
      <c r="AM104" s="13">
        <v>0</v>
      </c>
      <c r="AN104" s="38" t="str">
        <f t="shared" si="13"/>
        <v>-</v>
      </c>
    </row>
    <row r="105" spans="1:40" ht="15" customHeight="1">
      <c r="A105" s="111" t="s">
        <v>155</v>
      </c>
      <c r="B105" s="111" t="s">
        <v>156</v>
      </c>
      <c r="C105" s="111" t="s">
        <v>165</v>
      </c>
      <c r="D105" s="111" t="s">
        <v>166</v>
      </c>
      <c r="E105" s="111" t="s">
        <v>1357</v>
      </c>
      <c r="F105" s="111" t="s">
        <v>874</v>
      </c>
      <c r="G105" s="111" t="s">
        <v>1</v>
      </c>
      <c r="H105" s="111" t="s">
        <v>904</v>
      </c>
      <c r="I105" s="111" t="s">
        <v>48</v>
      </c>
      <c r="J105" s="99" t="s">
        <v>1533</v>
      </c>
      <c r="K105" s="115" t="s">
        <v>120</v>
      </c>
      <c r="L105" s="115" t="s">
        <v>892</v>
      </c>
      <c r="M105" s="113" t="s">
        <v>1352</v>
      </c>
      <c r="N105" s="114" t="s">
        <v>1353</v>
      </c>
      <c r="O105" s="114" t="s">
        <v>1300</v>
      </c>
      <c r="P105" s="114" t="s">
        <v>1355</v>
      </c>
      <c r="Q105" s="99" t="s">
        <v>1296</v>
      </c>
      <c r="R105" s="48"/>
      <c r="S105" s="146" t="s">
        <v>472</v>
      </c>
      <c r="T105" s="168">
        <v>0</v>
      </c>
      <c r="U105" s="168">
        <v>4</v>
      </c>
      <c r="V105" s="168">
        <v>0</v>
      </c>
      <c r="W105" s="48" t="str">
        <f>IFERROR(IF(G105="CRM_CUI",G105,(IF(G105="CRM_CMI",G105,IF(G105="CEOMO_ITD",G105,MID(G105,1,FIND("_",G105)-1))))),G105)</f>
        <v>BILLING</v>
      </c>
      <c r="X105" s="13" t="str">
        <f>MID(A105,5,LEN(A105)-4)</f>
        <v>安徽移动</v>
      </c>
      <c r="Y105" s="37" t="str">
        <f>IF(N105=O105,IF(N105="","0","1"),IF(N105=P105,IF(N105="","0","1"),IF(O105=P105,IF(O105="","0","1"),IF(N105="","0","0"))))</f>
        <v>0</v>
      </c>
      <c r="Z105" s="167"/>
      <c r="AG105" s="48" t="s">
        <v>430</v>
      </c>
      <c r="AH105" s="48" t="s">
        <v>449</v>
      </c>
      <c r="AI105" s="13">
        <f t="shared" si="10"/>
        <v>0</v>
      </c>
      <c r="AJ105" s="13">
        <f t="shared" si="11"/>
        <v>0</v>
      </c>
      <c r="AK105" s="13">
        <f t="shared" si="12"/>
        <v>0</v>
      </c>
      <c r="AL105" s="13">
        <v>0</v>
      </c>
      <c r="AM105" s="13">
        <v>0</v>
      </c>
      <c r="AN105" s="38" t="str">
        <f t="shared" si="13"/>
        <v>-</v>
      </c>
    </row>
    <row r="106" spans="1:40" ht="15" customHeight="1">
      <c r="A106" s="111" t="s">
        <v>155</v>
      </c>
      <c r="B106" s="111" t="s">
        <v>156</v>
      </c>
      <c r="C106" s="111" t="s">
        <v>165</v>
      </c>
      <c r="D106" s="111" t="s">
        <v>166</v>
      </c>
      <c r="E106" s="111" t="s">
        <v>1358</v>
      </c>
      <c r="F106" s="111" t="s">
        <v>872</v>
      </c>
      <c r="G106" s="111" t="s">
        <v>1</v>
      </c>
      <c r="H106" s="111" t="s">
        <v>899</v>
      </c>
      <c r="I106" s="111" t="s">
        <v>48</v>
      </c>
      <c r="J106" s="99" t="s">
        <v>1533</v>
      </c>
      <c r="K106" s="115" t="s">
        <v>120</v>
      </c>
      <c r="L106" s="115" t="s">
        <v>892</v>
      </c>
      <c r="M106" s="113" t="s">
        <v>1352</v>
      </c>
      <c r="N106" s="114" t="s">
        <v>1353</v>
      </c>
      <c r="O106" s="114" t="s">
        <v>1300</v>
      </c>
      <c r="P106" s="114" t="s">
        <v>1355</v>
      </c>
      <c r="Q106" s="105" t="s">
        <v>48</v>
      </c>
      <c r="R106" s="48"/>
      <c r="S106" s="146" t="s">
        <v>472</v>
      </c>
      <c r="T106" s="168">
        <v>0</v>
      </c>
      <c r="U106" s="168">
        <v>4</v>
      </c>
      <c r="V106" s="168">
        <v>0</v>
      </c>
      <c r="W106" s="48" t="str">
        <f>IFERROR(IF(G106="CRM_CUI",G106,(IF(G106="CRM_CMI",G106,IF(G106="CEOMO_ITD",G106,MID(G106,1,FIND("_",G106)-1))))),G106)</f>
        <v>BILLING</v>
      </c>
      <c r="X106" s="13" t="str">
        <f>MID(A106,5,LEN(A106)-4)</f>
        <v>安徽移动</v>
      </c>
      <c r="Y106" s="37" t="str">
        <f>IF(N106=O106,IF(N106="","0","1"),IF(N106=P106,IF(N106="","0","1"),IF(O106=P106,IF(O106="","0","1"),IF(N106="","0","0"))))</f>
        <v>0</v>
      </c>
      <c r="Z106" s="167"/>
      <c r="AG106" s="48" t="s">
        <v>430</v>
      </c>
      <c r="AH106" s="48" t="s">
        <v>5</v>
      </c>
      <c r="AI106" s="13">
        <f t="shared" si="10"/>
        <v>0</v>
      </c>
      <c r="AJ106" s="13">
        <f t="shared" si="11"/>
        <v>0</v>
      </c>
      <c r="AK106" s="13">
        <f t="shared" si="12"/>
        <v>0</v>
      </c>
      <c r="AL106" s="13">
        <v>1</v>
      </c>
      <c r="AM106" s="13">
        <v>1</v>
      </c>
      <c r="AN106" s="38">
        <f t="shared" si="13"/>
        <v>0</v>
      </c>
    </row>
    <row r="107" spans="1:40" ht="15" customHeight="1">
      <c r="A107" s="111" t="s">
        <v>155</v>
      </c>
      <c r="B107" s="111" t="s">
        <v>156</v>
      </c>
      <c r="C107" s="111" t="s">
        <v>165</v>
      </c>
      <c r="D107" s="111" t="s">
        <v>166</v>
      </c>
      <c r="E107" s="111" t="s">
        <v>859</v>
      </c>
      <c r="F107" s="111" t="s">
        <v>860</v>
      </c>
      <c r="G107" s="111" t="s">
        <v>1</v>
      </c>
      <c r="H107" s="111" t="s">
        <v>861</v>
      </c>
      <c r="I107" s="111" t="s">
        <v>48</v>
      </c>
      <c r="J107" s="99" t="s">
        <v>1533</v>
      </c>
      <c r="K107" s="115" t="s">
        <v>120</v>
      </c>
      <c r="L107" s="115" t="s">
        <v>892</v>
      </c>
      <c r="M107" s="113" t="s">
        <v>1352</v>
      </c>
      <c r="N107" s="114" t="s">
        <v>1353</v>
      </c>
      <c r="O107" s="114" t="s">
        <v>1300</v>
      </c>
      <c r="P107" s="114" t="s">
        <v>1355</v>
      </c>
      <c r="Q107" s="99" t="s">
        <v>1296</v>
      </c>
      <c r="R107" s="48"/>
      <c r="S107" s="146" t="s">
        <v>472</v>
      </c>
      <c r="T107" s="168">
        <v>0</v>
      </c>
      <c r="U107" s="168">
        <v>4</v>
      </c>
      <c r="V107" s="168">
        <v>0</v>
      </c>
      <c r="W107" s="48" t="str">
        <f>IFERROR(IF(G107="CRM_CUI",G107,(IF(G107="CRM_CMI",G107,IF(G107="CEOMO_ITD",G107,MID(G107,1,FIND("_",G107)-1))))),G107)</f>
        <v>BILLING</v>
      </c>
      <c r="X107" s="13" t="str">
        <f>MID(A107,5,LEN(A107)-4)</f>
        <v>安徽移动</v>
      </c>
      <c r="Y107" s="37" t="str">
        <f>IF(N107=O107,IF(N107="","0","1"),IF(N107=P107,IF(N107="","0","1"),IF(O107=P107,IF(O107="","0","1"),IF(N107="","0","0"))))</f>
        <v>0</v>
      </c>
      <c r="Z107" s="167"/>
      <c r="AG107" s="48" t="s">
        <v>430</v>
      </c>
      <c r="AH107" s="48" t="s">
        <v>0</v>
      </c>
      <c r="AI107" s="13">
        <f t="shared" si="10"/>
        <v>0</v>
      </c>
      <c r="AJ107" s="13">
        <f t="shared" si="11"/>
        <v>0</v>
      </c>
      <c r="AK107" s="13">
        <f t="shared" si="12"/>
        <v>0</v>
      </c>
      <c r="AL107" s="13">
        <v>0</v>
      </c>
      <c r="AM107" s="13">
        <v>0</v>
      </c>
      <c r="AN107" s="38" t="str">
        <f t="shared" si="13"/>
        <v>-</v>
      </c>
    </row>
    <row r="108" spans="1:40" ht="15" customHeight="1">
      <c r="A108" s="111" t="s">
        <v>155</v>
      </c>
      <c r="B108" s="111" t="s">
        <v>156</v>
      </c>
      <c r="C108" s="111" t="s">
        <v>165</v>
      </c>
      <c r="D108" s="111" t="s">
        <v>166</v>
      </c>
      <c r="E108" s="111" t="s">
        <v>905</v>
      </c>
      <c r="F108" s="111" t="s">
        <v>860</v>
      </c>
      <c r="G108" s="111" t="s">
        <v>1</v>
      </c>
      <c r="H108" s="111" t="s">
        <v>906</v>
      </c>
      <c r="I108" s="111" t="s">
        <v>48</v>
      </c>
      <c r="J108" s="99" t="s">
        <v>1533</v>
      </c>
      <c r="K108" s="115" t="s">
        <v>120</v>
      </c>
      <c r="L108" s="115" t="s">
        <v>892</v>
      </c>
      <c r="M108" s="113" t="s">
        <v>1352</v>
      </c>
      <c r="N108" s="114" t="s">
        <v>1353</v>
      </c>
      <c r="O108" s="114" t="s">
        <v>1300</v>
      </c>
      <c r="P108" s="114" t="s">
        <v>1355</v>
      </c>
      <c r="Q108" s="99" t="s">
        <v>1296</v>
      </c>
      <c r="R108" s="48"/>
      <c r="S108" s="146" t="s">
        <v>472</v>
      </c>
      <c r="T108" s="168">
        <v>0</v>
      </c>
      <c r="U108" s="168">
        <v>4</v>
      </c>
      <c r="V108" s="168">
        <v>0</v>
      </c>
      <c r="W108" s="48" t="str">
        <f>IFERROR(IF(G108="CRM_CUI",G108,(IF(G108="CRM_CMI",G108,IF(G108="CEOMO_ITD",G108,MID(G108,1,FIND("_",G108)-1))))),G108)</f>
        <v>BILLING</v>
      </c>
      <c r="X108" s="13" t="str">
        <f>MID(A108,5,LEN(A108)-4)</f>
        <v>安徽移动</v>
      </c>
      <c r="Y108" s="37" t="str">
        <f>IF(N108=O108,IF(N108="","0","1"),IF(N108=P108,IF(N108="","0","1"),IF(O108=P108,IF(O108="","0","1"),IF(N108="","0","0"))))</f>
        <v>0</v>
      </c>
      <c r="Z108" s="167"/>
      <c r="AG108" s="48" t="s">
        <v>438</v>
      </c>
      <c r="AH108" s="48" t="s">
        <v>3</v>
      </c>
      <c r="AI108" s="13">
        <f t="shared" si="10"/>
        <v>396</v>
      </c>
      <c r="AJ108" s="13">
        <f t="shared" si="11"/>
        <v>0</v>
      </c>
      <c r="AK108" s="13">
        <f t="shared" si="12"/>
        <v>0</v>
      </c>
      <c r="AL108" s="13">
        <v>0</v>
      </c>
      <c r="AM108" s="13">
        <v>0</v>
      </c>
      <c r="AN108" s="38" t="str">
        <f t="shared" si="13"/>
        <v>-</v>
      </c>
    </row>
    <row r="109" spans="1:40" ht="15" customHeight="1">
      <c r="A109" s="111" t="s">
        <v>155</v>
      </c>
      <c r="B109" s="111" t="s">
        <v>156</v>
      </c>
      <c r="C109" s="111" t="s">
        <v>165</v>
      </c>
      <c r="D109" s="111" t="s">
        <v>166</v>
      </c>
      <c r="E109" s="111" t="s">
        <v>907</v>
      </c>
      <c r="F109" s="111" t="s">
        <v>881</v>
      </c>
      <c r="G109" s="111" t="s">
        <v>1</v>
      </c>
      <c r="H109" s="111" t="s">
        <v>894</v>
      </c>
      <c r="I109" s="111" t="s">
        <v>48</v>
      </c>
      <c r="J109" s="99" t="s">
        <v>1533</v>
      </c>
      <c r="K109" s="115" t="s">
        <v>120</v>
      </c>
      <c r="L109" s="115" t="s">
        <v>892</v>
      </c>
      <c r="M109" s="113" t="s">
        <v>1352</v>
      </c>
      <c r="N109" s="114" t="s">
        <v>1353</v>
      </c>
      <c r="O109" s="114" t="s">
        <v>1300</v>
      </c>
      <c r="P109" s="114" t="s">
        <v>1355</v>
      </c>
      <c r="Q109" s="99" t="s">
        <v>1296</v>
      </c>
      <c r="R109" s="48"/>
      <c r="S109" s="146" t="s">
        <v>472</v>
      </c>
      <c r="T109" s="168">
        <v>0</v>
      </c>
      <c r="U109" s="168">
        <v>4</v>
      </c>
      <c r="V109" s="168">
        <v>0</v>
      </c>
      <c r="W109" s="48" t="str">
        <f>IFERROR(IF(G109="CRM_CUI",G109,(IF(G109="CRM_CMI",G109,IF(G109="CEOMO_ITD",G109,MID(G109,1,FIND("_",G109)-1))))),G109)</f>
        <v>BILLING</v>
      </c>
      <c r="X109" s="13" t="str">
        <f>MID(A109,5,LEN(A109)-4)</f>
        <v>安徽移动</v>
      </c>
      <c r="Y109" s="37" t="str">
        <f>IF(N109=O109,IF(N109="","0","1"),IF(N109=P109,IF(N109="","0","1"),IF(O109=P109,IF(O109="","0","1"),IF(N109="","0","0"))))</f>
        <v>0</v>
      </c>
      <c r="Z109" s="167"/>
      <c r="AG109" s="48" t="s">
        <v>438</v>
      </c>
      <c r="AH109" s="48" t="s">
        <v>0</v>
      </c>
      <c r="AI109" s="13">
        <f t="shared" si="10"/>
        <v>0</v>
      </c>
      <c r="AJ109" s="13">
        <f t="shared" si="11"/>
        <v>0</v>
      </c>
      <c r="AK109" s="13">
        <f t="shared" si="12"/>
        <v>0</v>
      </c>
      <c r="AL109" s="13">
        <v>0</v>
      </c>
      <c r="AM109" s="13">
        <v>0</v>
      </c>
      <c r="AN109" s="38" t="str">
        <f t="shared" si="13"/>
        <v>-</v>
      </c>
    </row>
    <row r="110" spans="1:40" ht="15" customHeight="1">
      <c r="A110" s="111" t="s">
        <v>155</v>
      </c>
      <c r="B110" s="111" t="s">
        <v>156</v>
      </c>
      <c r="C110" s="111" t="s">
        <v>165</v>
      </c>
      <c r="D110" s="111" t="s">
        <v>166</v>
      </c>
      <c r="E110" s="111" t="s">
        <v>908</v>
      </c>
      <c r="F110" s="111" t="s">
        <v>872</v>
      </c>
      <c r="G110" s="111" t="s">
        <v>1</v>
      </c>
      <c r="H110" s="111" t="s">
        <v>894</v>
      </c>
      <c r="I110" s="111" t="s">
        <v>48</v>
      </c>
      <c r="J110" s="99" t="s">
        <v>1533</v>
      </c>
      <c r="K110" s="115" t="s">
        <v>120</v>
      </c>
      <c r="L110" s="115" t="s">
        <v>892</v>
      </c>
      <c r="M110" s="113" t="s">
        <v>1352</v>
      </c>
      <c r="N110" s="114" t="s">
        <v>1353</v>
      </c>
      <c r="O110" s="114" t="s">
        <v>1300</v>
      </c>
      <c r="P110" s="114" t="s">
        <v>1355</v>
      </c>
      <c r="Q110" s="105" t="s">
        <v>48</v>
      </c>
      <c r="R110" s="48"/>
      <c r="S110" s="146" t="s">
        <v>472</v>
      </c>
      <c r="T110" s="207">
        <v>0</v>
      </c>
      <c r="U110" s="168">
        <v>4</v>
      </c>
      <c r="V110" s="168">
        <v>0</v>
      </c>
      <c r="W110" s="48" t="str">
        <f>IFERROR(IF(G110="CRM_CUI",G110,(IF(G110="CRM_CMI",G110,IF(G110="CEOMO_ITD",G110,MID(G110,1,FIND("_",G110)-1))))),G110)</f>
        <v>BILLING</v>
      </c>
      <c r="X110" s="13" t="str">
        <f>MID(A110,5,LEN(A110)-4)</f>
        <v>安徽移动</v>
      </c>
      <c r="Y110" s="37" t="str">
        <f>IF(N110=O110,IF(N110="","0","1"),IF(N110=P110,IF(N110="","0","1"),IF(O110=P110,IF(O110="","0","1"),IF(N110="","0","0"))))</f>
        <v>0</v>
      </c>
      <c r="Z110" s="167"/>
      <c r="AG110" s="48" t="s">
        <v>309</v>
      </c>
      <c r="AH110" s="48" t="s">
        <v>449</v>
      </c>
      <c r="AI110" s="13">
        <f t="shared" si="10"/>
        <v>0</v>
      </c>
      <c r="AJ110" s="13">
        <f t="shared" si="11"/>
        <v>0</v>
      </c>
      <c r="AK110" s="13">
        <f t="shared" si="12"/>
        <v>0</v>
      </c>
      <c r="AL110" s="13">
        <v>0</v>
      </c>
      <c r="AM110" s="13">
        <v>0</v>
      </c>
      <c r="AN110" s="38" t="str">
        <f t="shared" si="13"/>
        <v>-</v>
      </c>
    </row>
    <row r="111" spans="1:40" ht="15" customHeight="1">
      <c r="A111" s="111" t="s">
        <v>155</v>
      </c>
      <c r="B111" s="111" t="s">
        <v>156</v>
      </c>
      <c r="C111" s="111" t="s">
        <v>165</v>
      </c>
      <c r="D111" s="111" t="s">
        <v>166</v>
      </c>
      <c r="E111" s="111" t="s">
        <v>909</v>
      </c>
      <c r="F111" s="111" t="s">
        <v>889</v>
      </c>
      <c r="G111" s="111" t="s">
        <v>1</v>
      </c>
      <c r="H111" s="111" t="s">
        <v>894</v>
      </c>
      <c r="I111" s="111" t="s">
        <v>48</v>
      </c>
      <c r="J111" s="99" t="s">
        <v>1533</v>
      </c>
      <c r="K111" s="115" t="s">
        <v>120</v>
      </c>
      <c r="L111" s="115" t="s">
        <v>892</v>
      </c>
      <c r="M111" s="113" t="s">
        <v>1352</v>
      </c>
      <c r="N111" s="114" t="s">
        <v>1353</v>
      </c>
      <c r="O111" s="114" t="s">
        <v>1300</v>
      </c>
      <c r="P111" s="114" t="s">
        <v>1355</v>
      </c>
      <c r="Q111" s="99" t="s">
        <v>1296</v>
      </c>
      <c r="R111" s="48"/>
      <c r="S111" s="146" t="s">
        <v>472</v>
      </c>
      <c r="T111" s="207">
        <v>0</v>
      </c>
      <c r="U111" s="168">
        <v>4</v>
      </c>
      <c r="V111" s="168">
        <v>0</v>
      </c>
      <c r="W111" s="48" t="str">
        <f>IFERROR(IF(G111="CRM_CUI",G111,(IF(G111="CRM_CMI",G111,IF(G111="CEOMO_ITD",G111,MID(G111,1,FIND("_",G111)-1))))),G111)</f>
        <v>BILLING</v>
      </c>
      <c r="X111" s="13" t="str">
        <f>MID(A111,5,LEN(A111)-4)</f>
        <v>安徽移动</v>
      </c>
      <c r="Y111" s="37" t="str">
        <f>IF(N111=O111,IF(N111="","0","1"),IF(N111=P111,IF(N111="","0","1"),IF(O111=P111,IF(O111="","0","1"),IF(N111="","0","0"))))</f>
        <v>0</v>
      </c>
      <c r="Z111" s="167"/>
      <c r="AG111" s="48" t="s">
        <v>309</v>
      </c>
      <c r="AH111" s="48" t="s">
        <v>5</v>
      </c>
      <c r="AI111" s="13">
        <f t="shared" si="10"/>
        <v>0</v>
      </c>
      <c r="AJ111" s="13">
        <f t="shared" si="11"/>
        <v>0</v>
      </c>
      <c r="AK111" s="13">
        <f t="shared" si="12"/>
        <v>0</v>
      </c>
      <c r="AL111" s="13">
        <v>0</v>
      </c>
      <c r="AM111" s="13">
        <v>0</v>
      </c>
      <c r="AN111" s="38" t="str">
        <f t="shared" si="13"/>
        <v>-</v>
      </c>
    </row>
    <row r="112" spans="1:40" ht="15" customHeight="1">
      <c r="A112" s="89" t="s">
        <v>36</v>
      </c>
      <c r="B112" s="89" t="s">
        <v>37</v>
      </c>
      <c r="C112" s="89" t="s">
        <v>857</v>
      </c>
      <c r="D112" s="89" t="s">
        <v>858</v>
      </c>
      <c r="E112" s="89" t="s">
        <v>859</v>
      </c>
      <c r="F112" s="89" t="s">
        <v>860</v>
      </c>
      <c r="G112" s="89" t="s">
        <v>1</v>
      </c>
      <c r="H112" s="89" t="s">
        <v>861</v>
      </c>
      <c r="I112" s="89" t="s">
        <v>48</v>
      </c>
      <c r="J112" s="99" t="s">
        <v>1528</v>
      </c>
      <c r="K112" s="90"/>
      <c r="L112" s="90"/>
      <c r="M112" s="90"/>
      <c r="N112" s="100" t="s">
        <v>1287</v>
      </c>
      <c r="O112" s="100" t="s">
        <v>862</v>
      </c>
      <c r="P112" s="100" t="s">
        <v>863</v>
      </c>
      <c r="Q112" s="90" t="s">
        <v>48</v>
      </c>
      <c r="R112" s="89"/>
      <c r="S112" s="146" t="s">
        <v>472</v>
      </c>
      <c r="T112" s="168">
        <v>37</v>
      </c>
      <c r="U112" s="168">
        <v>2</v>
      </c>
      <c r="V112" s="168">
        <v>2</v>
      </c>
      <c r="W112" s="48" t="str">
        <f>IFERROR(IF(G112="CRM_CUI",G112,(IF(G112="CRM_CMI",G112,IF(G112="CEOMO_ITD",G112,MID(G112,1,FIND("_",G112)-1))))),G112)</f>
        <v>BILLING</v>
      </c>
      <c r="X112" s="13" t="str">
        <f>MID(A112,5,LEN(A112)-4)</f>
        <v>安徽联通</v>
      </c>
      <c r="Y112" s="37" t="str">
        <f>IF(N112=O112,IF(N112="","0","1"),IF(N112=P112,IF(N112="","0","1"),IF(O112=P112,IF(O112="","0","1"),IF(N112="","0","0"))))</f>
        <v>0</v>
      </c>
      <c r="Z112" s="167"/>
      <c r="AG112" s="48" t="s">
        <v>309</v>
      </c>
      <c r="AH112" s="48" t="s">
        <v>3</v>
      </c>
      <c r="AI112" s="13">
        <f t="shared" si="10"/>
        <v>178</v>
      </c>
      <c r="AJ112" s="13">
        <f t="shared" si="11"/>
        <v>0</v>
      </c>
      <c r="AK112" s="13">
        <f t="shared" si="12"/>
        <v>0</v>
      </c>
      <c r="AL112" s="13">
        <v>0</v>
      </c>
      <c r="AM112" s="13">
        <v>0</v>
      </c>
      <c r="AN112" s="38" t="str">
        <f t="shared" si="13"/>
        <v>-</v>
      </c>
    </row>
    <row r="113" spans="1:40" ht="15" customHeight="1">
      <c r="A113" s="89" t="s">
        <v>36</v>
      </c>
      <c r="B113" s="89" t="s">
        <v>37</v>
      </c>
      <c r="C113" s="89" t="s">
        <v>857</v>
      </c>
      <c r="D113" s="89" t="s">
        <v>858</v>
      </c>
      <c r="E113" s="89" t="s">
        <v>1288</v>
      </c>
      <c r="F113" s="89" t="s">
        <v>860</v>
      </c>
      <c r="G113" s="89" t="s">
        <v>1</v>
      </c>
      <c r="H113" s="89" t="s">
        <v>1289</v>
      </c>
      <c r="I113" s="89" t="s">
        <v>48</v>
      </c>
      <c r="J113" s="99" t="s">
        <v>1528</v>
      </c>
      <c r="K113" s="90"/>
      <c r="L113" s="90"/>
      <c r="M113" s="90"/>
      <c r="N113" s="100" t="s">
        <v>1287</v>
      </c>
      <c r="O113" s="100" t="s">
        <v>862</v>
      </c>
      <c r="P113" s="100" t="s">
        <v>863</v>
      </c>
      <c r="Q113" s="90" t="s">
        <v>48</v>
      </c>
      <c r="R113" s="104" t="s">
        <v>1301</v>
      </c>
      <c r="S113" s="146" t="s">
        <v>472</v>
      </c>
      <c r="T113" s="168">
        <v>37</v>
      </c>
      <c r="U113" s="168">
        <v>2</v>
      </c>
      <c r="V113" s="168">
        <v>2</v>
      </c>
      <c r="W113" s="48" t="str">
        <f>IFERROR(IF(G113="CRM_CUI",G113,(IF(G113="CRM_CMI",G113,IF(G113="CEOMO_ITD",G113,MID(G113,1,FIND("_",G113)-1))))),G113)</f>
        <v>BILLING</v>
      </c>
      <c r="X113" s="13" t="str">
        <f>MID(A113,5,LEN(A113)-4)</f>
        <v>安徽联通</v>
      </c>
      <c r="Y113" s="37" t="str">
        <f>IF(N113=O113,IF(N113="","0","1"),IF(N113=P113,IF(N113="","0","1"),IF(O113=P113,IF(O113="","0","1"),IF(N113="","0","0"))))</f>
        <v>0</v>
      </c>
      <c r="Z113" s="167"/>
      <c r="AG113" s="48" t="s">
        <v>309</v>
      </c>
      <c r="AH113" s="48" t="s">
        <v>0</v>
      </c>
      <c r="AI113" s="13">
        <f t="shared" si="10"/>
        <v>0</v>
      </c>
      <c r="AJ113" s="13">
        <f t="shared" si="11"/>
        <v>0</v>
      </c>
      <c r="AK113" s="13">
        <f t="shared" si="12"/>
        <v>0</v>
      </c>
      <c r="AL113" s="13">
        <v>0</v>
      </c>
      <c r="AM113" s="13">
        <v>0</v>
      </c>
      <c r="AN113" s="38" t="str">
        <f t="shared" si="13"/>
        <v>-</v>
      </c>
    </row>
    <row r="114" spans="1:40" ht="15" customHeight="1">
      <c r="A114" s="89" t="s">
        <v>36</v>
      </c>
      <c r="B114" s="89" t="s">
        <v>37</v>
      </c>
      <c r="C114" s="89" t="s">
        <v>864</v>
      </c>
      <c r="D114" s="89" t="s">
        <v>1</v>
      </c>
      <c r="E114" s="89" t="s">
        <v>865</v>
      </c>
      <c r="F114" s="89" t="s">
        <v>866</v>
      </c>
      <c r="G114" s="89" t="s">
        <v>1</v>
      </c>
      <c r="H114" s="89" t="s">
        <v>867</v>
      </c>
      <c r="I114" s="89" t="s">
        <v>48</v>
      </c>
      <c r="J114" s="155" t="s">
        <v>1514</v>
      </c>
      <c r="K114" s="90" t="s">
        <v>43</v>
      </c>
      <c r="L114" s="100" t="s">
        <v>1529</v>
      </c>
      <c r="M114" s="90" t="s">
        <v>56</v>
      </c>
      <c r="N114" s="100" t="s">
        <v>1287</v>
      </c>
      <c r="O114" s="100" t="s">
        <v>862</v>
      </c>
      <c r="P114" s="100" t="s">
        <v>863</v>
      </c>
      <c r="Q114" s="90" t="s">
        <v>48</v>
      </c>
      <c r="R114" s="89"/>
      <c r="S114" s="146" t="s">
        <v>472</v>
      </c>
      <c r="T114" s="168">
        <v>37</v>
      </c>
      <c r="U114" s="168">
        <v>2</v>
      </c>
      <c r="V114" s="168">
        <v>2</v>
      </c>
      <c r="W114" s="48" t="str">
        <f>IFERROR(IF(G114="CRM_CUI",G114,(IF(G114="CRM_CMI",G114,IF(G114="CEOMO_ITD",G114,MID(G114,1,FIND("_",G114)-1))))),G114)</f>
        <v>BILLING</v>
      </c>
      <c r="X114" s="13" t="str">
        <f>MID(A114,5,LEN(A114)-4)</f>
        <v>安徽联通</v>
      </c>
      <c r="Y114" s="37" t="str">
        <f>IF(N114=O114,IF(N114="","0","1"),IF(N114=P114,IF(N114="","0","1"),IF(O114=P114,IF(O114="","0","1"),IF(N114="","0","0"))))</f>
        <v>0</v>
      </c>
      <c r="Z114" s="167"/>
      <c r="AG114" s="48" t="s">
        <v>309</v>
      </c>
      <c r="AH114" s="48" t="s">
        <v>2</v>
      </c>
      <c r="AI114" s="13">
        <f t="shared" si="10"/>
        <v>0</v>
      </c>
      <c r="AJ114" s="13">
        <f t="shared" si="11"/>
        <v>0</v>
      </c>
      <c r="AK114" s="13">
        <f t="shared" si="12"/>
        <v>0</v>
      </c>
      <c r="AL114" s="13">
        <v>0</v>
      </c>
      <c r="AM114" s="13">
        <v>0</v>
      </c>
      <c r="AN114" s="38" t="str">
        <f t="shared" si="13"/>
        <v>-</v>
      </c>
    </row>
    <row r="115" spans="1:40" ht="15" customHeight="1">
      <c r="A115" s="89" t="s">
        <v>36</v>
      </c>
      <c r="B115" s="89" t="s">
        <v>37</v>
      </c>
      <c r="C115" s="89" t="s">
        <v>864</v>
      </c>
      <c r="D115" s="89" t="s">
        <v>1</v>
      </c>
      <c r="E115" s="89" t="s">
        <v>868</v>
      </c>
      <c r="F115" s="89" t="s">
        <v>869</v>
      </c>
      <c r="G115" s="89" t="s">
        <v>1</v>
      </c>
      <c r="H115" s="89" t="s">
        <v>41</v>
      </c>
      <c r="I115" s="89" t="s">
        <v>48</v>
      </c>
      <c r="J115" s="99" t="s">
        <v>1528</v>
      </c>
      <c r="K115" s="90"/>
      <c r="L115" s="90"/>
      <c r="M115" s="90"/>
      <c r="N115" s="210" t="s">
        <v>870</v>
      </c>
      <c r="O115" s="100" t="s">
        <v>862</v>
      </c>
      <c r="P115" s="100" t="s">
        <v>863</v>
      </c>
      <c r="Q115" s="90" t="s">
        <v>48</v>
      </c>
      <c r="R115" s="89"/>
      <c r="S115" s="146" t="s">
        <v>472</v>
      </c>
      <c r="T115" s="168">
        <v>37</v>
      </c>
      <c r="U115" s="168">
        <v>2</v>
      </c>
      <c r="V115" s="168">
        <v>2</v>
      </c>
      <c r="W115" s="48" t="str">
        <f>IFERROR(IF(G115="CRM_CUI",G115,(IF(G115="CRM_CMI",G115,IF(G115="CEOMO_ITD",G115,MID(G115,1,FIND("_",G115)-1))))),G115)</f>
        <v>BILLING</v>
      </c>
      <c r="X115" s="13" t="str">
        <f>MID(A115,5,LEN(A115)-4)</f>
        <v>安徽联通</v>
      </c>
      <c r="Y115" s="37" t="str">
        <f>IF(N115=O115,IF(N115="","0","1"),IF(N115=P115,IF(N115="","0","1"),IF(O115=P115,IF(O115="","0","1"),IF(N115="","0","0"))))</f>
        <v>0</v>
      </c>
      <c r="Z115" s="167"/>
      <c r="AG115" s="48" t="s">
        <v>309</v>
      </c>
      <c r="AH115" s="48" t="s">
        <v>265</v>
      </c>
      <c r="AI115" s="13">
        <f t="shared" si="10"/>
        <v>0</v>
      </c>
      <c r="AJ115" s="13">
        <f t="shared" si="11"/>
        <v>0</v>
      </c>
      <c r="AK115" s="13">
        <f t="shared" si="12"/>
        <v>0</v>
      </c>
      <c r="AL115" s="13">
        <v>0</v>
      </c>
      <c r="AM115" s="13">
        <v>0</v>
      </c>
      <c r="AN115" s="38" t="str">
        <f t="shared" si="13"/>
        <v>-</v>
      </c>
    </row>
    <row r="116" spans="1:40" ht="15" customHeight="1">
      <c r="A116" s="89" t="s">
        <v>36</v>
      </c>
      <c r="B116" s="89" t="s">
        <v>37</v>
      </c>
      <c r="C116" s="89" t="s">
        <v>864</v>
      </c>
      <c r="D116" s="89" t="s">
        <v>1</v>
      </c>
      <c r="E116" s="89" t="s">
        <v>871</v>
      </c>
      <c r="F116" s="89" t="s">
        <v>872</v>
      </c>
      <c r="G116" s="89" t="s">
        <v>1</v>
      </c>
      <c r="H116" s="89" t="s">
        <v>867</v>
      </c>
      <c r="I116" s="89" t="s">
        <v>48</v>
      </c>
      <c r="J116" s="155" t="s">
        <v>1514</v>
      </c>
      <c r="K116" s="90" t="s">
        <v>43</v>
      </c>
      <c r="L116" s="100" t="s">
        <v>1529</v>
      </c>
      <c r="M116" s="90" t="s">
        <v>56</v>
      </c>
      <c r="N116" s="100" t="s">
        <v>870</v>
      </c>
      <c r="O116" s="100" t="s">
        <v>862</v>
      </c>
      <c r="P116" s="100" t="s">
        <v>863</v>
      </c>
      <c r="Q116" s="90" t="s">
        <v>48</v>
      </c>
      <c r="R116" s="89"/>
      <c r="S116" s="146" t="s">
        <v>472</v>
      </c>
      <c r="T116" s="168">
        <v>37</v>
      </c>
      <c r="U116" s="168">
        <v>2</v>
      </c>
      <c r="V116" s="168">
        <v>2</v>
      </c>
      <c r="W116" s="48" t="str">
        <f>IFERROR(IF(G116="CRM_CUI",G116,(IF(G116="CRM_CMI",G116,IF(G116="CEOMO_ITD",G116,MID(G116,1,FIND("_",G116)-1))))),G116)</f>
        <v>BILLING</v>
      </c>
      <c r="X116" s="13" t="str">
        <f>MID(A116,5,LEN(A116)-4)</f>
        <v>安徽联通</v>
      </c>
      <c r="Y116" s="37" t="str">
        <f>IF(N116=O116,IF(N116="","0","1"),IF(N116=P116,IF(N116="","0","1"),IF(O116=P116,IF(O116="","0","1"),IF(N116="","0","0"))))</f>
        <v>0</v>
      </c>
      <c r="Z116" s="167"/>
      <c r="AG116" s="48" t="s">
        <v>309</v>
      </c>
      <c r="AH116" s="48" t="s">
        <v>494</v>
      </c>
      <c r="AI116" s="13">
        <f t="shared" si="10"/>
        <v>0</v>
      </c>
      <c r="AJ116" s="13">
        <f t="shared" si="11"/>
        <v>0</v>
      </c>
      <c r="AK116" s="13">
        <f t="shared" si="12"/>
        <v>0</v>
      </c>
      <c r="AL116" s="13">
        <v>0</v>
      </c>
      <c r="AM116" s="13">
        <v>0</v>
      </c>
      <c r="AN116" s="38" t="str">
        <f t="shared" si="13"/>
        <v>-</v>
      </c>
    </row>
    <row r="117" spans="1:40" ht="15" customHeight="1">
      <c r="A117" s="89" t="s">
        <v>36</v>
      </c>
      <c r="B117" s="89" t="s">
        <v>37</v>
      </c>
      <c r="C117" s="89" t="s">
        <v>864</v>
      </c>
      <c r="D117" s="89" t="s">
        <v>1</v>
      </c>
      <c r="E117" s="89" t="s">
        <v>873</v>
      </c>
      <c r="F117" s="89" t="s">
        <v>874</v>
      </c>
      <c r="G117" s="89" t="s">
        <v>1</v>
      </c>
      <c r="H117" s="89" t="s">
        <v>875</v>
      </c>
      <c r="I117" s="89" t="s">
        <v>48</v>
      </c>
      <c r="J117" s="99" t="s">
        <v>1528</v>
      </c>
      <c r="K117" s="90"/>
      <c r="L117" s="90"/>
      <c r="M117" s="90"/>
      <c r="N117" s="100" t="s">
        <v>870</v>
      </c>
      <c r="O117" s="100" t="s">
        <v>862</v>
      </c>
      <c r="P117" s="100" t="s">
        <v>863</v>
      </c>
      <c r="Q117" s="90" t="s">
        <v>48</v>
      </c>
      <c r="R117" s="89"/>
      <c r="S117" s="146" t="s">
        <v>472</v>
      </c>
      <c r="T117" s="168">
        <v>37</v>
      </c>
      <c r="U117" s="168">
        <v>2</v>
      </c>
      <c r="V117" s="168">
        <v>2</v>
      </c>
      <c r="W117" s="48" t="str">
        <f>IFERROR(IF(G117="CRM_CUI",G117,(IF(G117="CRM_CMI",G117,IF(G117="CEOMO_ITD",G117,MID(G117,1,FIND("_",G117)-1))))),G117)</f>
        <v>BILLING</v>
      </c>
      <c r="X117" s="13" t="str">
        <f>MID(A117,5,LEN(A117)-4)</f>
        <v>安徽联通</v>
      </c>
      <c r="Y117" s="37" t="str">
        <f>IF(N117=O117,IF(N117="","0","1"),IF(N117=P117,IF(N117="","0","1"),IF(O117=P117,IF(O117="","0","1"),IF(N117="","0","0"))))</f>
        <v>0</v>
      </c>
      <c r="Z117" s="167"/>
      <c r="AG117" s="48" t="s">
        <v>407</v>
      </c>
      <c r="AH117" s="48" t="s">
        <v>0</v>
      </c>
      <c r="AI117" s="13">
        <f t="shared" si="10"/>
        <v>0</v>
      </c>
      <c r="AJ117" s="13">
        <f t="shared" si="11"/>
        <v>0</v>
      </c>
      <c r="AK117" s="13">
        <f t="shared" si="12"/>
        <v>0</v>
      </c>
      <c r="AL117" s="13">
        <v>0</v>
      </c>
      <c r="AM117" s="13">
        <v>0</v>
      </c>
      <c r="AN117" s="38" t="str">
        <f t="shared" si="13"/>
        <v>-</v>
      </c>
    </row>
    <row r="118" spans="1:40" ht="15" customHeight="1">
      <c r="A118" s="89" t="s">
        <v>36</v>
      </c>
      <c r="B118" s="89" t="s">
        <v>37</v>
      </c>
      <c r="C118" s="89" t="s">
        <v>864</v>
      </c>
      <c r="D118" s="89" t="s">
        <v>1</v>
      </c>
      <c r="E118" s="89" t="s">
        <v>876</v>
      </c>
      <c r="F118" s="89" t="s">
        <v>877</v>
      </c>
      <c r="G118" s="89" t="s">
        <v>1</v>
      </c>
      <c r="H118" s="89" t="s">
        <v>722</v>
      </c>
      <c r="I118" s="89" t="s">
        <v>48</v>
      </c>
      <c r="J118" s="99" t="s">
        <v>1528</v>
      </c>
      <c r="K118" s="90"/>
      <c r="L118" s="90"/>
      <c r="M118" s="90"/>
      <c r="N118" s="210" t="s">
        <v>870</v>
      </c>
      <c r="O118" s="100" t="s">
        <v>862</v>
      </c>
      <c r="P118" s="100" t="s">
        <v>863</v>
      </c>
      <c r="Q118" s="90" t="s">
        <v>48</v>
      </c>
      <c r="R118" s="89"/>
      <c r="S118" s="146" t="s">
        <v>472</v>
      </c>
      <c r="T118" s="168">
        <v>37</v>
      </c>
      <c r="U118" s="168">
        <v>2</v>
      </c>
      <c r="V118" s="168">
        <v>2</v>
      </c>
      <c r="W118" s="48" t="str">
        <f>IFERROR(IF(G118="CRM_CUI",G118,(IF(G118="CRM_CMI",G118,IF(G118="CEOMO_ITD",G118,MID(G118,1,FIND("_",G118)-1))))),G118)</f>
        <v>BILLING</v>
      </c>
      <c r="X118" s="13" t="str">
        <f>MID(A118,5,LEN(A118)-4)</f>
        <v>安徽联通</v>
      </c>
      <c r="Y118" s="37" t="str">
        <f>IF(N118=O118,IF(N118="","0","1"),IF(N118=P118,IF(N118="","0","1"),IF(O118=P118,IF(O118="","0","1"),IF(N118="","0","0"))))</f>
        <v>0</v>
      </c>
      <c r="Z118" s="167"/>
      <c r="AG118" s="48" t="s">
        <v>407</v>
      </c>
      <c r="AH118" s="48" t="s">
        <v>1</v>
      </c>
      <c r="AI118" s="13">
        <f t="shared" si="10"/>
        <v>65</v>
      </c>
      <c r="AJ118" s="13">
        <f t="shared" si="11"/>
        <v>676</v>
      </c>
      <c r="AK118" s="13">
        <f t="shared" si="12"/>
        <v>0</v>
      </c>
      <c r="AL118" s="13">
        <v>1</v>
      </c>
      <c r="AM118" s="13">
        <v>1</v>
      </c>
      <c r="AN118" s="38">
        <f t="shared" si="13"/>
        <v>0</v>
      </c>
    </row>
    <row r="119" spans="1:40" ht="15" customHeight="1">
      <c r="A119" s="89" t="s">
        <v>36</v>
      </c>
      <c r="B119" s="89" t="s">
        <v>37</v>
      </c>
      <c r="C119" s="89" t="s">
        <v>864</v>
      </c>
      <c r="D119" s="89" t="s">
        <v>1</v>
      </c>
      <c r="E119" s="89" t="s">
        <v>878</v>
      </c>
      <c r="F119" s="89" t="s">
        <v>879</v>
      </c>
      <c r="G119" s="89" t="s">
        <v>1</v>
      </c>
      <c r="H119" s="89" t="s">
        <v>867</v>
      </c>
      <c r="I119" s="89" t="s">
        <v>48</v>
      </c>
      <c r="J119" s="99" t="s">
        <v>1528</v>
      </c>
      <c r="K119" s="90"/>
      <c r="L119" s="90"/>
      <c r="M119" s="90"/>
      <c r="N119" s="100" t="s">
        <v>870</v>
      </c>
      <c r="O119" s="100" t="s">
        <v>862</v>
      </c>
      <c r="P119" s="100" t="s">
        <v>863</v>
      </c>
      <c r="Q119" s="90" t="s">
        <v>48</v>
      </c>
      <c r="R119" s="89"/>
      <c r="S119" s="146" t="s">
        <v>472</v>
      </c>
      <c r="T119" s="168">
        <v>37</v>
      </c>
      <c r="U119" s="168">
        <v>2</v>
      </c>
      <c r="V119" s="168">
        <v>2</v>
      </c>
      <c r="W119" s="48" t="str">
        <f>IFERROR(IF(G119="CRM_CUI",G119,(IF(G119="CRM_CMI",G119,IF(G119="CEOMO_ITD",G119,MID(G119,1,FIND("_",G119)-1))))),G119)</f>
        <v>BILLING</v>
      </c>
      <c r="X119" s="13" t="str">
        <f>MID(A119,5,LEN(A119)-4)</f>
        <v>安徽联通</v>
      </c>
      <c r="Y119" s="37" t="str">
        <f>IF(N119=O119,IF(N119="","0","1"),IF(N119=P119,IF(N119="","0","1"),IF(O119=P119,IF(O119="","0","1"),IF(N119="","0","0"))))</f>
        <v>0</v>
      </c>
      <c r="Z119" s="167"/>
      <c r="AG119" s="48" t="s">
        <v>407</v>
      </c>
      <c r="AH119" s="48" t="s">
        <v>449</v>
      </c>
      <c r="AI119" s="13">
        <f t="shared" si="10"/>
        <v>0</v>
      </c>
      <c r="AJ119" s="13">
        <f t="shared" si="11"/>
        <v>0</v>
      </c>
      <c r="AK119" s="13">
        <f t="shared" si="12"/>
        <v>0</v>
      </c>
      <c r="AL119" s="13">
        <v>0</v>
      </c>
      <c r="AM119" s="13">
        <v>0</v>
      </c>
      <c r="AN119" s="38" t="str">
        <f t="shared" si="13"/>
        <v>-</v>
      </c>
    </row>
    <row r="120" spans="1:40" ht="15" customHeight="1">
      <c r="A120" s="89" t="s">
        <v>36</v>
      </c>
      <c r="B120" s="89" t="s">
        <v>37</v>
      </c>
      <c r="C120" s="89" t="s">
        <v>864</v>
      </c>
      <c r="D120" s="89" t="s">
        <v>1</v>
      </c>
      <c r="E120" s="89" t="s">
        <v>880</v>
      </c>
      <c r="F120" s="89" t="s">
        <v>881</v>
      </c>
      <c r="G120" s="89" t="s">
        <v>1</v>
      </c>
      <c r="H120" s="89" t="s">
        <v>867</v>
      </c>
      <c r="I120" s="89" t="s">
        <v>48</v>
      </c>
      <c r="J120" s="155" t="s">
        <v>1514</v>
      </c>
      <c r="K120" s="90" t="s">
        <v>43</v>
      </c>
      <c r="L120" s="100" t="s">
        <v>1529</v>
      </c>
      <c r="M120" s="90" t="s">
        <v>56</v>
      </c>
      <c r="N120" s="210" t="s">
        <v>870</v>
      </c>
      <c r="O120" s="100" t="s">
        <v>862</v>
      </c>
      <c r="P120" s="100" t="s">
        <v>863</v>
      </c>
      <c r="Q120" s="90" t="s">
        <v>48</v>
      </c>
      <c r="R120" s="89"/>
      <c r="S120" s="146" t="s">
        <v>472</v>
      </c>
      <c r="T120" s="168">
        <v>37</v>
      </c>
      <c r="U120" s="168">
        <v>2</v>
      </c>
      <c r="V120" s="168">
        <v>2</v>
      </c>
      <c r="W120" s="48" t="str">
        <f>IFERROR(IF(G120="CRM_CUI",G120,(IF(G120="CRM_CMI",G120,IF(G120="CEOMO_ITD",G120,MID(G120,1,FIND("_",G120)-1))))),G120)</f>
        <v>BILLING</v>
      </c>
      <c r="X120" s="13" t="str">
        <f>MID(A120,5,LEN(A120)-4)</f>
        <v>安徽联通</v>
      </c>
      <c r="Y120" s="37" t="str">
        <f>IF(N120=O120,IF(N120="","0","1"),IF(N120=P120,IF(N120="","0","1"),IF(O120=P120,IF(O120="","0","1"),IF(N120="","0","0"))))</f>
        <v>0</v>
      </c>
      <c r="Z120" s="167"/>
      <c r="AG120" s="48" t="s">
        <v>217</v>
      </c>
      <c r="AH120" s="48" t="s">
        <v>5</v>
      </c>
      <c r="AI120" s="13">
        <f t="shared" si="10"/>
        <v>0</v>
      </c>
      <c r="AJ120" s="13">
        <f t="shared" si="11"/>
        <v>0</v>
      </c>
      <c r="AK120" s="13">
        <f t="shared" si="12"/>
        <v>0</v>
      </c>
      <c r="AL120" s="13">
        <v>0</v>
      </c>
      <c r="AM120" s="13">
        <v>0</v>
      </c>
      <c r="AN120" s="38" t="str">
        <f t="shared" si="13"/>
        <v>-</v>
      </c>
    </row>
    <row r="121" spans="1:40" ht="15" customHeight="1">
      <c r="A121" s="89" t="s">
        <v>36</v>
      </c>
      <c r="B121" s="89" t="s">
        <v>37</v>
      </c>
      <c r="C121" s="89" t="s">
        <v>864</v>
      </c>
      <c r="D121" s="89" t="s">
        <v>1</v>
      </c>
      <c r="E121" s="89" t="s">
        <v>882</v>
      </c>
      <c r="F121" s="89" t="s">
        <v>883</v>
      </c>
      <c r="G121" s="89" t="s">
        <v>1</v>
      </c>
      <c r="H121" s="89" t="s">
        <v>98</v>
      </c>
      <c r="I121" s="89" t="s">
        <v>48</v>
      </c>
      <c r="J121" s="99" t="s">
        <v>1528</v>
      </c>
      <c r="K121" s="90"/>
      <c r="L121" s="90"/>
      <c r="M121" s="90"/>
      <c r="N121" s="100" t="s">
        <v>870</v>
      </c>
      <c r="O121" s="100" t="s">
        <v>862</v>
      </c>
      <c r="P121" s="100" t="s">
        <v>863</v>
      </c>
      <c r="Q121" s="90" t="s">
        <v>48</v>
      </c>
      <c r="R121" s="89"/>
      <c r="S121" s="146" t="s">
        <v>472</v>
      </c>
      <c r="T121" s="168">
        <v>37</v>
      </c>
      <c r="U121" s="168">
        <v>2</v>
      </c>
      <c r="V121" s="168">
        <v>2</v>
      </c>
      <c r="W121" s="48" t="str">
        <f>IFERROR(IF(G121="CRM_CUI",G121,(IF(G121="CRM_CMI",G121,IF(G121="CEOMO_ITD",G121,MID(G121,1,FIND("_",G121)-1))))),G121)</f>
        <v>BILLING</v>
      </c>
      <c r="X121" s="13" t="str">
        <f>MID(A121,5,LEN(A121)-4)</f>
        <v>安徽联通</v>
      </c>
      <c r="Y121" s="37" t="str">
        <f>IF(N121=O121,IF(N121="","0","1"),IF(N121=P121,IF(N121="","0","1"),IF(O121=P121,IF(O121="","0","1"),IF(N121="","0","0"))))</f>
        <v>0</v>
      </c>
      <c r="Z121" s="167"/>
      <c r="AG121" s="48" t="s">
        <v>217</v>
      </c>
      <c r="AH121" s="48" t="s">
        <v>494</v>
      </c>
      <c r="AI121" s="13">
        <f t="shared" si="10"/>
        <v>631</v>
      </c>
      <c r="AJ121" s="13">
        <f t="shared" si="11"/>
        <v>0</v>
      </c>
      <c r="AK121" s="13">
        <f t="shared" si="12"/>
        <v>0</v>
      </c>
      <c r="AL121" s="13">
        <v>2</v>
      </c>
      <c r="AM121" s="13">
        <v>1</v>
      </c>
      <c r="AN121" s="38">
        <f t="shared" si="13"/>
        <v>0</v>
      </c>
    </row>
    <row r="122" spans="1:40" ht="15" customHeight="1">
      <c r="A122" s="89" t="s">
        <v>36</v>
      </c>
      <c r="B122" s="89" t="s">
        <v>37</v>
      </c>
      <c r="C122" s="89" t="s">
        <v>864</v>
      </c>
      <c r="D122" s="89" t="s">
        <v>1</v>
      </c>
      <c r="E122" s="89" t="s">
        <v>859</v>
      </c>
      <c r="F122" s="89" t="s">
        <v>860</v>
      </c>
      <c r="G122" s="89" t="s">
        <v>1</v>
      </c>
      <c r="H122" s="89" t="s">
        <v>861</v>
      </c>
      <c r="I122" s="89" t="s">
        <v>48</v>
      </c>
      <c r="J122" s="99" t="s">
        <v>1528</v>
      </c>
      <c r="K122" s="90"/>
      <c r="L122" s="90"/>
      <c r="M122" s="90"/>
      <c r="N122" s="100" t="s">
        <v>870</v>
      </c>
      <c r="O122" s="100" t="s">
        <v>862</v>
      </c>
      <c r="P122" s="100" t="s">
        <v>863</v>
      </c>
      <c r="Q122" s="90" t="s">
        <v>48</v>
      </c>
      <c r="R122" s="89"/>
      <c r="S122" s="146" t="s">
        <v>472</v>
      </c>
      <c r="T122" s="168">
        <v>37</v>
      </c>
      <c r="U122" s="168">
        <v>2</v>
      </c>
      <c r="V122" s="168">
        <v>2</v>
      </c>
      <c r="W122" s="48" t="str">
        <f>IFERROR(IF(G122="CRM_CUI",G122,(IF(G122="CRM_CMI",G122,IF(G122="CEOMO_ITD",G122,MID(G122,1,FIND("_",G122)-1))))),G122)</f>
        <v>BILLING</v>
      </c>
      <c r="X122" s="13" t="str">
        <f>MID(A122,5,LEN(A122)-4)</f>
        <v>安徽联通</v>
      </c>
      <c r="Y122" s="37" t="str">
        <f>IF(N122=O122,IF(N122="","0","1"),IF(N122=P122,IF(N122="","0","1"),IF(O122=P122,IF(O122="","0","1"),IF(N122="","0","0"))))</f>
        <v>0</v>
      </c>
      <c r="Z122" s="167"/>
      <c r="AG122" s="48" t="s">
        <v>217</v>
      </c>
      <c r="AH122" s="48" t="s">
        <v>495</v>
      </c>
      <c r="AI122" s="13">
        <f t="shared" si="10"/>
        <v>5</v>
      </c>
      <c r="AJ122" s="13">
        <f t="shared" si="11"/>
        <v>5</v>
      </c>
      <c r="AK122" s="13">
        <f t="shared" si="12"/>
        <v>5</v>
      </c>
      <c r="AL122" s="13">
        <v>9</v>
      </c>
      <c r="AM122" s="13">
        <v>3</v>
      </c>
      <c r="AN122" s="38">
        <f t="shared" si="13"/>
        <v>5</v>
      </c>
    </row>
    <row r="123" spans="1:40" ht="15" customHeight="1">
      <c r="A123" s="89" t="s">
        <v>36</v>
      </c>
      <c r="B123" s="89" t="s">
        <v>37</v>
      </c>
      <c r="C123" s="89" t="s">
        <v>864</v>
      </c>
      <c r="D123" s="89" t="s">
        <v>1</v>
      </c>
      <c r="E123" s="89" t="s">
        <v>1288</v>
      </c>
      <c r="F123" s="89" t="s">
        <v>860</v>
      </c>
      <c r="G123" s="89" t="s">
        <v>1</v>
      </c>
      <c r="H123" s="89" t="s">
        <v>1289</v>
      </c>
      <c r="I123" s="89" t="s">
        <v>48</v>
      </c>
      <c r="J123" s="99" t="s">
        <v>1528</v>
      </c>
      <c r="K123" s="90"/>
      <c r="L123" s="90"/>
      <c r="M123" s="90"/>
      <c r="N123" s="210" t="s">
        <v>870</v>
      </c>
      <c r="O123" s="100" t="s">
        <v>862</v>
      </c>
      <c r="P123" s="100" t="s">
        <v>863</v>
      </c>
      <c r="Q123" s="90" t="s">
        <v>48</v>
      </c>
      <c r="R123" s="104" t="s">
        <v>1301</v>
      </c>
      <c r="S123" s="146" t="s">
        <v>472</v>
      </c>
      <c r="T123" s="207">
        <v>37</v>
      </c>
      <c r="U123" s="168">
        <v>2</v>
      </c>
      <c r="V123" s="168">
        <v>2</v>
      </c>
      <c r="W123" s="48" t="str">
        <f>IFERROR(IF(G123="CRM_CUI",G123,(IF(G123="CRM_CMI",G123,IF(G123="CEOMO_ITD",G123,MID(G123,1,FIND("_",G123)-1))))),G123)</f>
        <v>BILLING</v>
      </c>
      <c r="X123" s="13" t="str">
        <f>MID(A123,5,LEN(A123)-4)</f>
        <v>安徽联通</v>
      </c>
      <c r="Y123" s="37" t="str">
        <f>IF(N123=O123,IF(N123="","0","1"),IF(N123=P123,IF(N123="","0","1"),IF(O123=P123,IF(O123="","0","1"),IF(N123="","0","0"))))</f>
        <v>0</v>
      </c>
      <c r="Z123" s="167"/>
      <c r="AG123" s="48" t="s">
        <v>217</v>
      </c>
      <c r="AH123" s="48" t="s">
        <v>3</v>
      </c>
      <c r="AI123" s="13">
        <f t="shared" si="10"/>
        <v>2269</v>
      </c>
      <c r="AJ123" s="13">
        <f t="shared" si="11"/>
        <v>110</v>
      </c>
      <c r="AK123" s="13">
        <f t="shared" si="12"/>
        <v>0</v>
      </c>
      <c r="AL123" s="13">
        <v>0</v>
      </c>
      <c r="AM123" s="13">
        <v>0</v>
      </c>
      <c r="AN123" s="38" t="str">
        <f t="shared" si="13"/>
        <v>-</v>
      </c>
    </row>
    <row r="124" spans="1:40" ht="15" customHeight="1">
      <c r="A124" s="89" t="s">
        <v>36</v>
      </c>
      <c r="B124" s="89" t="s">
        <v>37</v>
      </c>
      <c r="C124" s="89" t="s">
        <v>864</v>
      </c>
      <c r="D124" s="89" t="s">
        <v>1</v>
      </c>
      <c r="E124" s="89" t="s">
        <v>884</v>
      </c>
      <c r="F124" s="89" t="s">
        <v>885</v>
      </c>
      <c r="G124" s="89" t="s">
        <v>1</v>
      </c>
      <c r="H124" s="89" t="s">
        <v>867</v>
      </c>
      <c r="I124" s="89" t="s">
        <v>48</v>
      </c>
      <c r="J124" s="155" t="s">
        <v>1514</v>
      </c>
      <c r="K124" s="90" t="s">
        <v>43</v>
      </c>
      <c r="L124" s="100" t="s">
        <v>1529</v>
      </c>
      <c r="M124" s="90" t="s">
        <v>56</v>
      </c>
      <c r="N124" s="210" t="s">
        <v>1287</v>
      </c>
      <c r="O124" s="100" t="s">
        <v>862</v>
      </c>
      <c r="P124" s="100" t="s">
        <v>863</v>
      </c>
      <c r="Q124" s="90" t="s">
        <v>48</v>
      </c>
      <c r="R124" s="89"/>
      <c r="S124" s="146" t="s">
        <v>472</v>
      </c>
      <c r="T124" s="207">
        <v>37</v>
      </c>
      <c r="U124" s="168">
        <v>2</v>
      </c>
      <c r="V124" s="168">
        <v>2</v>
      </c>
      <c r="W124" s="48" t="str">
        <f>IFERROR(IF(G124="CRM_CUI",G124,(IF(G124="CRM_CMI",G124,IF(G124="CEOMO_ITD",G124,MID(G124,1,FIND("_",G124)-1))))),G124)</f>
        <v>BILLING</v>
      </c>
      <c r="X124" s="13" t="str">
        <f>MID(A124,5,LEN(A124)-4)</f>
        <v>安徽联通</v>
      </c>
      <c r="Y124" s="37" t="str">
        <f>IF(N124=O124,IF(N124="","0","1"),IF(N124=P124,IF(N124="","0","1"),IF(O124=P124,IF(O124="","0","1"),IF(N124="","0","0"))))</f>
        <v>0</v>
      </c>
      <c r="Z124" s="167"/>
      <c r="AG124" s="48" t="s">
        <v>217</v>
      </c>
      <c r="AH124" s="48" t="s">
        <v>4</v>
      </c>
      <c r="AI124" s="13">
        <f t="shared" si="10"/>
        <v>0</v>
      </c>
      <c r="AJ124" s="13">
        <f t="shared" si="11"/>
        <v>0</v>
      </c>
      <c r="AK124" s="13">
        <f t="shared" si="12"/>
        <v>0</v>
      </c>
      <c r="AL124" s="13">
        <v>0</v>
      </c>
      <c r="AM124" s="13">
        <v>0</v>
      </c>
      <c r="AN124" s="38" t="str">
        <f t="shared" si="13"/>
        <v>-</v>
      </c>
    </row>
    <row r="125" spans="1:40" ht="15" customHeight="1">
      <c r="A125" s="89" t="s">
        <v>36</v>
      </c>
      <c r="B125" s="89" t="s">
        <v>37</v>
      </c>
      <c r="C125" s="89" t="s">
        <v>864</v>
      </c>
      <c r="D125" s="89" t="s">
        <v>1</v>
      </c>
      <c r="E125" s="89" t="s">
        <v>886</v>
      </c>
      <c r="F125" s="89" t="s">
        <v>887</v>
      </c>
      <c r="G125" s="89" t="s">
        <v>1</v>
      </c>
      <c r="H125" s="89" t="s">
        <v>867</v>
      </c>
      <c r="I125" s="89" t="s">
        <v>48</v>
      </c>
      <c r="J125" s="99" t="s">
        <v>1528</v>
      </c>
      <c r="K125" s="90"/>
      <c r="L125" s="90"/>
      <c r="M125" s="90"/>
      <c r="N125" s="210" t="s">
        <v>1287</v>
      </c>
      <c r="O125" s="210" t="s">
        <v>862</v>
      </c>
      <c r="P125" s="210" t="s">
        <v>863</v>
      </c>
      <c r="Q125" s="90" t="s">
        <v>48</v>
      </c>
      <c r="R125" s="89"/>
      <c r="S125" s="146" t="s">
        <v>472</v>
      </c>
      <c r="T125" s="168">
        <v>37</v>
      </c>
      <c r="U125" s="168">
        <v>2</v>
      </c>
      <c r="V125" s="168">
        <v>2</v>
      </c>
      <c r="W125" s="48" t="str">
        <f>IFERROR(IF(G125="CRM_CUI",G125,(IF(G125="CRM_CMI",G125,IF(G125="CEOMO_ITD",G125,MID(G125,1,FIND("_",G125)-1))))),G125)</f>
        <v>BILLING</v>
      </c>
      <c r="X125" s="13" t="str">
        <f>MID(A125,5,LEN(A125)-4)</f>
        <v>安徽联通</v>
      </c>
      <c r="Y125" s="37" t="str">
        <f>IF(N125=O125,IF(N125="","0","1"),IF(N125=P125,IF(N125="","0","1"),IF(O125=P125,IF(O125="","0","1"),IF(N125="","0","0"))))</f>
        <v>0</v>
      </c>
      <c r="Z125" s="167"/>
      <c r="AG125" s="48" t="s">
        <v>217</v>
      </c>
      <c r="AH125" s="48" t="s">
        <v>449</v>
      </c>
      <c r="AI125" s="13">
        <f t="shared" si="10"/>
        <v>0</v>
      </c>
      <c r="AJ125" s="13">
        <f t="shared" si="11"/>
        <v>0</v>
      </c>
      <c r="AK125" s="13">
        <f t="shared" si="12"/>
        <v>0</v>
      </c>
      <c r="AL125" s="13">
        <v>0</v>
      </c>
      <c r="AM125" s="13">
        <v>0</v>
      </c>
      <c r="AN125" s="38" t="str">
        <f t="shared" si="13"/>
        <v>-</v>
      </c>
    </row>
    <row r="126" spans="1:40" ht="15" customHeight="1">
      <c r="A126" s="89" t="s">
        <v>36</v>
      </c>
      <c r="B126" s="89" t="s">
        <v>37</v>
      </c>
      <c r="C126" s="89" t="s">
        <v>864</v>
      </c>
      <c r="D126" s="89" t="s">
        <v>1</v>
      </c>
      <c r="E126" s="89" t="s">
        <v>888</v>
      </c>
      <c r="F126" s="89" t="s">
        <v>889</v>
      </c>
      <c r="G126" s="89" t="s">
        <v>1</v>
      </c>
      <c r="H126" s="89" t="s">
        <v>867</v>
      </c>
      <c r="I126" s="89" t="s">
        <v>48</v>
      </c>
      <c r="J126" s="155" t="s">
        <v>1514</v>
      </c>
      <c r="K126" s="90" t="s">
        <v>43</v>
      </c>
      <c r="L126" s="100" t="s">
        <v>1529</v>
      </c>
      <c r="M126" s="90" t="s">
        <v>56</v>
      </c>
      <c r="N126" s="210" t="s">
        <v>1287</v>
      </c>
      <c r="O126" s="100" t="s">
        <v>862</v>
      </c>
      <c r="P126" s="100" t="s">
        <v>863</v>
      </c>
      <c r="Q126" s="90" t="s">
        <v>48</v>
      </c>
      <c r="R126" s="89"/>
      <c r="S126" s="146" t="s">
        <v>472</v>
      </c>
      <c r="T126" s="168">
        <v>37</v>
      </c>
      <c r="U126" s="168">
        <v>2</v>
      </c>
      <c r="V126" s="168">
        <v>2</v>
      </c>
      <c r="W126" s="48" t="str">
        <f>IFERROR(IF(G126="CRM_CUI",G126,(IF(G126="CRM_CMI",G126,IF(G126="CEOMO_ITD",G126,MID(G126,1,FIND("_",G126)-1))))),G126)</f>
        <v>BILLING</v>
      </c>
      <c r="X126" s="13" t="str">
        <f>MID(A126,5,LEN(A126)-4)</f>
        <v>安徽联通</v>
      </c>
      <c r="Y126" s="37" t="str">
        <f>IF(N126=O126,IF(N126="","0","1"),IF(N126=P126,IF(N126="","0","1"),IF(O126=P126,IF(O126="","0","1"),IF(N126="","0","0"))))</f>
        <v>0</v>
      </c>
      <c r="Z126" s="167"/>
      <c r="AG126" s="48" t="s">
        <v>217</v>
      </c>
      <c r="AH126" s="48" t="s">
        <v>496</v>
      </c>
      <c r="AI126" s="13">
        <f t="shared" si="10"/>
        <v>0</v>
      </c>
      <c r="AJ126" s="13">
        <f t="shared" si="11"/>
        <v>0</v>
      </c>
      <c r="AK126" s="13">
        <f t="shared" si="12"/>
        <v>0</v>
      </c>
      <c r="AL126" s="13">
        <v>0</v>
      </c>
      <c r="AM126" s="13">
        <v>0</v>
      </c>
      <c r="AN126" s="38" t="str">
        <f t="shared" si="13"/>
        <v>-</v>
      </c>
    </row>
    <row r="127" spans="1:40" ht="15" customHeight="1">
      <c r="A127" s="89" t="s">
        <v>243</v>
      </c>
      <c r="B127" s="89" t="s">
        <v>244</v>
      </c>
      <c r="C127" s="89" t="s">
        <v>245</v>
      </c>
      <c r="D127" s="89" t="s">
        <v>246</v>
      </c>
      <c r="E127" s="89" t="s">
        <v>1297</v>
      </c>
      <c r="F127" s="89" t="s">
        <v>874</v>
      </c>
      <c r="G127" s="89" t="s">
        <v>1</v>
      </c>
      <c r="H127" s="89" t="s">
        <v>904</v>
      </c>
      <c r="I127" s="89" t="s">
        <v>48</v>
      </c>
      <c r="J127" s="90" t="s">
        <v>86</v>
      </c>
      <c r="K127" s="90"/>
      <c r="L127" s="90"/>
      <c r="M127" s="90"/>
      <c r="N127" s="311" t="s">
        <v>992</v>
      </c>
      <c r="O127" s="90" t="s">
        <v>993</v>
      </c>
      <c r="P127" s="89" t="s">
        <v>994</v>
      </c>
      <c r="Q127" s="90" t="s">
        <v>48</v>
      </c>
      <c r="R127" s="89"/>
      <c r="S127" s="146" t="s">
        <v>472</v>
      </c>
      <c r="T127" s="168">
        <v>0</v>
      </c>
      <c r="U127" s="168">
        <v>0</v>
      </c>
      <c r="V127" s="168">
        <v>0</v>
      </c>
      <c r="W127" s="48" t="str">
        <f>IFERROR(IF(G127="CRM_CUI",G127,(IF(G127="CRM_CMI",G127,IF(G127="CEOMO_ITD",G127,MID(G127,1,FIND("_",G127)-1))))),G127)</f>
        <v>BILLING</v>
      </c>
      <c r="X127" s="13" t="str">
        <f>MID(A127,5,LEN(A127)-4)</f>
        <v>虚拟运营商爱施德</v>
      </c>
      <c r="Y127" s="37" t="str">
        <f>IF(N127=O127,IF(N127="","0","1"),IF(N127=P127,IF(N127="","0","1"),IF(O127=P127,IF(O127="","0","1"),IF(N127="","0","0"))))</f>
        <v>0</v>
      </c>
      <c r="Z127" s="167"/>
      <c r="AG127" s="48" t="s">
        <v>217</v>
      </c>
      <c r="AH127" s="48" t="s">
        <v>0</v>
      </c>
      <c r="AI127" s="13">
        <f t="shared" si="10"/>
        <v>0</v>
      </c>
      <c r="AJ127" s="13">
        <f t="shared" si="11"/>
        <v>0</v>
      </c>
      <c r="AK127" s="13">
        <f t="shared" si="12"/>
        <v>0</v>
      </c>
      <c r="AL127" s="13">
        <v>0</v>
      </c>
      <c r="AM127" s="13">
        <v>0</v>
      </c>
      <c r="AN127" s="38" t="str">
        <f t="shared" si="13"/>
        <v>-</v>
      </c>
    </row>
    <row r="128" spans="1:40" ht="15" customHeight="1">
      <c r="A128" s="89" t="s">
        <v>243</v>
      </c>
      <c r="B128" s="89" t="s">
        <v>244</v>
      </c>
      <c r="C128" s="89" t="s">
        <v>245</v>
      </c>
      <c r="D128" s="89" t="s">
        <v>246</v>
      </c>
      <c r="E128" s="89" t="s">
        <v>859</v>
      </c>
      <c r="F128" s="89" t="s">
        <v>860</v>
      </c>
      <c r="G128" s="89" t="s">
        <v>1</v>
      </c>
      <c r="H128" s="89" t="s">
        <v>861</v>
      </c>
      <c r="I128" s="89" t="s">
        <v>48</v>
      </c>
      <c r="J128" s="90" t="s">
        <v>86</v>
      </c>
      <c r="K128" s="90"/>
      <c r="L128" s="90"/>
      <c r="M128" s="90"/>
      <c r="N128" s="311" t="s">
        <v>992</v>
      </c>
      <c r="O128" s="311" t="s">
        <v>993</v>
      </c>
      <c r="P128" s="351" t="s">
        <v>995</v>
      </c>
      <c r="Q128" s="90" t="s">
        <v>48</v>
      </c>
      <c r="R128" s="89"/>
      <c r="S128" s="146" t="s">
        <v>472</v>
      </c>
      <c r="T128" s="168">
        <v>0</v>
      </c>
      <c r="U128" s="168">
        <v>0</v>
      </c>
      <c r="V128" s="168">
        <v>0</v>
      </c>
      <c r="W128" s="48" t="str">
        <f>IFERROR(IF(G128="CRM_CUI",G128,(IF(G128="CRM_CMI",G128,IF(G128="CEOMO_ITD",G128,MID(G128,1,FIND("_",G128)-1))))),G128)</f>
        <v>BILLING</v>
      </c>
      <c r="X128" s="13" t="str">
        <f>MID(A128,5,LEN(A128)-4)</f>
        <v>虚拟运营商爱施德</v>
      </c>
      <c r="Y128" s="37" t="str">
        <f>IF(N128=O128,IF(N128="","0","1"),IF(N128=P128,IF(N128="","0","1"),IF(O128=P128,IF(O128="","0","1"),IF(N128="","0","0"))))</f>
        <v>0</v>
      </c>
      <c r="Z128" s="167"/>
      <c r="AG128" s="48" t="s">
        <v>217</v>
      </c>
      <c r="AH128" s="48" t="s">
        <v>1</v>
      </c>
      <c r="AI128" s="13">
        <f t="shared" si="10"/>
        <v>1648</v>
      </c>
      <c r="AJ128" s="13">
        <f t="shared" si="11"/>
        <v>0</v>
      </c>
      <c r="AK128" s="13">
        <f t="shared" si="12"/>
        <v>0</v>
      </c>
      <c r="AL128" s="13">
        <v>9</v>
      </c>
      <c r="AM128" s="13">
        <v>3</v>
      </c>
      <c r="AN128" s="38">
        <f t="shared" si="13"/>
        <v>0</v>
      </c>
    </row>
    <row r="129" spans="1:40" ht="15" customHeight="1">
      <c r="A129" s="89" t="s">
        <v>243</v>
      </c>
      <c r="B129" s="89" t="s">
        <v>244</v>
      </c>
      <c r="C129" s="89" t="s">
        <v>245</v>
      </c>
      <c r="D129" s="89" t="s">
        <v>246</v>
      </c>
      <c r="E129" s="89" t="s">
        <v>905</v>
      </c>
      <c r="F129" s="89" t="s">
        <v>860</v>
      </c>
      <c r="G129" s="89" t="s">
        <v>1</v>
      </c>
      <c r="H129" s="89" t="s">
        <v>906</v>
      </c>
      <c r="I129" s="89" t="s">
        <v>48</v>
      </c>
      <c r="J129" s="90" t="s">
        <v>86</v>
      </c>
      <c r="K129" s="90"/>
      <c r="L129" s="90"/>
      <c r="M129" s="90"/>
      <c r="N129" s="90" t="s">
        <v>992</v>
      </c>
      <c r="O129" s="90" t="s">
        <v>993</v>
      </c>
      <c r="P129" s="106" t="s">
        <v>995</v>
      </c>
      <c r="Q129" s="90" t="s">
        <v>48</v>
      </c>
      <c r="R129" s="89"/>
      <c r="S129" s="146" t="s">
        <v>472</v>
      </c>
      <c r="T129" s="168">
        <v>0</v>
      </c>
      <c r="U129" s="168">
        <v>0</v>
      </c>
      <c r="V129" s="168">
        <v>0</v>
      </c>
      <c r="W129" s="48" t="str">
        <f>IFERROR(IF(G129="CRM_CUI",G129,(IF(G129="CRM_CMI",G129,IF(G129="CEOMO_ITD",G129,MID(G129,1,FIND("_",G129)-1))))),G129)</f>
        <v>BILLING</v>
      </c>
      <c r="X129" s="13" t="str">
        <f>MID(A129,5,LEN(A129)-4)</f>
        <v>虚拟运营商爱施德</v>
      </c>
      <c r="Y129" s="37" t="str">
        <f>IF(N129=O129,IF(N129="","0","1"),IF(N129=P129,IF(N129="","0","1"),IF(O129=P129,IF(O129="","0","1"),IF(N129="","0","0"))))</f>
        <v>0</v>
      </c>
      <c r="Z129" s="167"/>
      <c r="AG129" s="48" t="s">
        <v>221</v>
      </c>
      <c r="AH129" s="48" t="s">
        <v>4</v>
      </c>
      <c r="AI129" s="13">
        <f t="shared" si="10"/>
        <v>0</v>
      </c>
      <c r="AJ129" s="13">
        <f t="shared" si="11"/>
        <v>0</v>
      </c>
      <c r="AK129" s="13">
        <f t="shared" si="12"/>
        <v>0</v>
      </c>
      <c r="AL129" s="13">
        <v>0</v>
      </c>
      <c r="AM129" s="13">
        <v>0</v>
      </c>
      <c r="AN129" s="38" t="str">
        <f t="shared" si="13"/>
        <v>-</v>
      </c>
    </row>
    <row r="130" spans="1:40" ht="15" customHeight="1">
      <c r="A130" s="89" t="s">
        <v>243</v>
      </c>
      <c r="B130" s="89" t="s">
        <v>244</v>
      </c>
      <c r="C130" s="89" t="s">
        <v>245</v>
      </c>
      <c r="D130" s="89" t="s">
        <v>246</v>
      </c>
      <c r="E130" s="89" t="s">
        <v>922</v>
      </c>
      <c r="F130" s="89" t="s">
        <v>885</v>
      </c>
      <c r="G130" s="89" t="s">
        <v>1</v>
      </c>
      <c r="H130" s="89" t="s">
        <v>923</v>
      </c>
      <c r="I130" s="89" t="s">
        <v>48</v>
      </c>
      <c r="J130" s="90" t="s">
        <v>86</v>
      </c>
      <c r="K130" s="90"/>
      <c r="L130" s="90"/>
      <c r="M130" s="90"/>
      <c r="N130" s="311" t="s">
        <v>992</v>
      </c>
      <c r="O130" s="311" t="s">
        <v>993</v>
      </c>
      <c r="P130" s="351" t="s">
        <v>995</v>
      </c>
      <c r="Q130" s="90" t="s">
        <v>48</v>
      </c>
      <c r="R130" s="89"/>
      <c r="S130" s="146" t="s">
        <v>472</v>
      </c>
      <c r="T130" s="168">
        <v>0</v>
      </c>
      <c r="U130" s="168">
        <v>0</v>
      </c>
      <c r="V130" s="168">
        <v>0</v>
      </c>
      <c r="W130" s="48" t="str">
        <f>IFERROR(IF(G130="CRM_CUI",G130,(IF(G130="CRM_CMI",G130,IF(G130="CEOMO_ITD",G130,MID(G130,1,FIND("_",G130)-1))))),G130)</f>
        <v>BILLING</v>
      </c>
      <c r="X130" s="13" t="str">
        <f>MID(A130,5,LEN(A130)-4)</f>
        <v>虚拟运营商爱施德</v>
      </c>
      <c r="Y130" s="37" t="str">
        <f>IF(N130=O130,IF(N130="","0","1"),IF(N130=P130,IF(N130="","0","1"),IF(O130=P130,IF(O130="","0","1"),IF(N130="","0","0"))))</f>
        <v>0</v>
      </c>
      <c r="Z130" s="167"/>
      <c r="AG130" s="48" t="s">
        <v>221</v>
      </c>
      <c r="AH130" s="48" t="s">
        <v>449</v>
      </c>
      <c r="AI130" s="13">
        <f t="shared" si="10"/>
        <v>0</v>
      </c>
      <c r="AJ130" s="13">
        <f t="shared" si="11"/>
        <v>0</v>
      </c>
      <c r="AK130" s="13">
        <f t="shared" si="12"/>
        <v>0</v>
      </c>
      <c r="AL130" s="13">
        <v>0</v>
      </c>
      <c r="AM130" s="13">
        <v>0</v>
      </c>
      <c r="AN130" s="38" t="str">
        <f t="shared" si="13"/>
        <v>-</v>
      </c>
    </row>
    <row r="131" spans="1:40" ht="15" customHeight="1">
      <c r="A131" s="89" t="s">
        <v>243</v>
      </c>
      <c r="B131" s="89" t="s">
        <v>244</v>
      </c>
      <c r="C131" s="89" t="s">
        <v>245</v>
      </c>
      <c r="D131" s="89" t="s">
        <v>246</v>
      </c>
      <c r="E131" s="89" t="s">
        <v>890</v>
      </c>
      <c r="F131" s="89" t="s">
        <v>891</v>
      </c>
      <c r="G131" s="89" t="s">
        <v>1</v>
      </c>
      <c r="H131" s="89" t="s">
        <v>861</v>
      </c>
      <c r="I131" s="89" t="s">
        <v>48</v>
      </c>
      <c r="J131" s="90" t="s">
        <v>86</v>
      </c>
      <c r="K131" s="90"/>
      <c r="L131" s="90"/>
      <c r="M131" s="90"/>
      <c r="N131" s="311" t="s">
        <v>992</v>
      </c>
      <c r="O131" s="90" t="s">
        <v>993</v>
      </c>
      <c r="P131" s="106" t="s">
        <v>995</v>
      </c>
      <c r="Q131" s="90" t="s">
        <v>48</v>
      </c>
      <c r="R131" s="89"/>
      <c r="S131" s="146" t="s">
        <v>472</v>
      </c>
      <c r="T131" s="168">
        <v>0</v>
      </c>
      <c r="U131" s="168">
        <v>0</v>
      </c>
      <c r="V131" s="168">
        <v>0</v>
      </c>
      <c r="W131" s="48" t="str">
        <f>IFERROR(IF(G131="CRM_CUI",G131,(IF(G131="CRM_CMI",G131,IF(G131="CEOMO_ITD",G131,MID(G131,1,FIND("_",G131)-1))))),G131)</f>
        <v>BILLING</v>
      </c>
      <c r="X131" s="13" t="str">
        <f>MID(A131,5,LEN(A131)-4)</f>
        <v>虚拟运营商爱施德</v>
      </c>
      <c r="Y131" s="37" t="str">
        <f>IF(N131=O131,IF(N131="","0","1"),IF(N131=P131,IF(N131="","0","1"),IF(O131=P131,IF(O131="","0","1"),IF(N131="","0","0"))))</f>
        <v>0</v>
      </c>
      <c r="Z131" s="167"/>
      <c r="AG131" s="48" t="s">
        <v>221</v>
      </c>
      <c r="AH131" s="48" t="s">
        <v>0</v>
      </c>
      <c r="AI131" s="13">
        <f t="shared" ref="AI131:AI194" si="18">SUMIFS(T:T,X:X,AG131&amp;"*",W:W,AH131,Y:Y,"0",S:S,"Y")</f>
        <v>0</v>
      </c>
      <c r="AJ131" s="13">
        <f t="shared" ref="AJ131:AJ194" si="19">SUMIFS(U:U,X:X,AG131&amp;"*",W:W,AH131,Y:Y,"0",S:S,"Y")</f>
        <v>0</v>
      </c>
      <c r="AK131" s="13">
        <f t="shared" ref="AK131:AK194" si="20">SUMIFS(V:V,X:X,AG131&amp;"*",W:W,AH131,Y:Y,"0",S:S,"Y")</f>
        <v>0</v>
      </c>
      <c r="AL131" s="13">
        <v>0</v>
      </c>
      <c r="AM131" s="13">
        <v>0</v>
      </c>
      <c r="AN131" s="38" t="str">
        <f t="shared" ref="AN131:AN194" si="21">IF(AL131=0,"-",IF(AK131=0,0,IF(AK131&lt;AM131,0,IF(AJ131/AL131&lt;0.5,0,IF(AI131/AL131&lt;0.5,0,5)))))</f>
        <v>-</v>
      </c>
    </row>
    <row r="132" spans="1:40" ht="15" customHeight="1">
      <c r="A132" s="89" t="s">
        <v>243</v>
      </c>
      <c r="B132" s="89" t="s">
        <v>244</v>
      </c>
      <c r="C132" s="89" t="s">
        <v>245</v>
      </c>
      <c r="D132" s="89" t="s">
        <v>246</v>
      </c>
      <c r="E132" s="89" t="s">
        <v>942</v>
      </c>
      <c r="F132" s="89" t="s">
        <v>869</v>
      </c>
      <c r="G132" s="89" t="s">
        <v>1</v>
      </c>
      <c r="H132" s="89" t="s">
        <v>722</v>
      </c>
      <c r="I132" s="89" t="s">
        <v>48</v>
      </c>
      <c r="J132" s="90" t="s">
        <v>86</v>
      </c>
      <c r="K132" s="90"/>
      <c r="L132" s="90"/>
      <c r="M132" s="90"/>
      <c r="N132" s="311" t="s">
        <v>992</v>
      </c>
      <c r="O132" s="90" t="s">
        <v>993</v>
      </c>
      <c r="P132" s="106" t="s">
        <v>995</v>
      </c>
      <c r="Q132" s="90" t="s">
        <v>48</v>
      </c>
      <c r="R132" s="89"/>
      <c r="S132" s="146" t="s">
        <v>472</v>
      </c>
      <c r="T132" s="168">
        <v>0</v>
      </c>
      <c r="U132" s="168">
        <v>0</v>
      </c>
      <c r="V132" s="168">
        <v>0</v>
      </c>
      <c r="W132" s="48" t="str">
        <f>IFERROR(IF(G132="CRM_CUI",G132,(IF(G132="CRM_CMI",G132,IF(G132="CEOMO_ITD",G132,MID(G132,1,FIND("_",G132)-1))))),G132)</f>
        <v>BILLING</v>
      </c>
      <c r="X132" s="13" t="str">
        <f>MID(A132,5,LEN(A132)-4)</f>
        <v>虚拟运营商爱施德</v>
      </c>
      <c r="Y132" s="37" t="str">
        <f>IF(N132=O132,IF(N132="","0","1"),IF(N132=P132,IF(N132="","0","1"),IF(O132=P132,IF(O132="","0","1"),IF(N132="","0","0"))))</f>
        <v>0</v>
      </c>
      <c r="Z132" s="167"/>
      <c r="AG132" s="48" t="s">
        <v>223</v>
      </c>
      <c r="AH132" s="48" t="s">
        <v>4</v>
      </c>
      <c r="AI132" s="13">
        <f t="shared" si="18"/>
        <v>0</v>
      </c>
      <c r="AJ132" s="13">
        <f t="shared" si="19"/>
        <v>0</v>
      </c>
      <c r="AK132" s="13">
        <f t="shared" si="20"/>
        <v>0</v>
      </c>
      <c r="AL132" s="13">
        <v>0</v>
      </c>
      <c r="AM132" s="13">
        <v>0</v>
      </c>
      <c r="AN132" s="38" t="str">
        <f t="shared" si="21"/>
        <v>-</v>
      </c>
    </row>
    <row r="133" spans="1:40" ht="15" customHeight="1">
      <c r="A133" s="89" t="s">
        <v>243</v>
      </c>
      <c r="B133" s="89" t="s">
        <v>244</v>
      </c>
      <c r="C133" s="89" t="s">
        <v>245</v>
      </c>
      <c r="D133" s="89" t="s">
        <v>246</v>
      </c>
      <c r="E133" s="89" t="s">
        <v>940</v>
      </c>
      <c r="F133" s="89" t="s">
        <v>941</v>
      </c>
      <c r="G133" s="89" t="s">
        <v>1</v>
      </c>
      <c r="H133" s="89" t="s">
        <v>98</v>
      </c>
      <c r="I133" s="89" t="s">
        <v>48</v>
      </c>
      <c r="J133" s="90" t="s">
        <v>86</v>
      </c>
      <c r="K133" s="90"/>
      <c r="L133" s="90"/>
      <c r="M133" s="90"/>
      <c r="N133" s="311" t="s">
        <v>992</v>
      </c>
      <c r="O133" s="90" t="s">
        <v>993</v>
      </c>
      <c r="P133" s="106" t="s">
        <v>995</v>
      </c>
      <c r="Q133" s="90" t="s">
        <v>48</v>
      </c>
      <c r="R133" s="89"/>
      <c r="S133" s="146" t="s">
        <v>472</v>
      </c>
      <c r="T133" s="168">
        <v>0</v>
      </c>
      <c r="U133" s="168">
        <v>0</v>
      </c>
      <c r="V133" s="168">
        <v>0</v>
      </c>
      <c r="W133" s="48" t="str">
        <f>IFERROR(IF(G133="CRM_CUI",G133,(IF(G133="CRM_CMI",G133,IF(G133="CEOMO_ITD",G133,MID(G133,1,FIND("_",G133)-1))))),G133)</f>
        <v>BILLING</v>
      </c>
      <c r="X133" s="13" t="str">
        <f>MID(A133,5,LEN(A133)-4)</f>
        <v>虚拟运营商爱施德</v>
      </c>
      <c r="Y133" s="37" t="str">
        <f>IF(N133=O133,IF(N133="","0","1"),IF(N133=P133,IF(N133="","0","1"),IF(O133=P133,IF(O133="","0","1"),IF(N133="","0","0"))))</f>
        <v>0</v>
      </c>
      <c r="Z133" s="167"/>
      <c r="AG133" s="48" t="s">
        <v>223</v>
      </c>
      <c r="AH133" s="48" t="s">
        <v>265</v>
      </c>
      <c r="AI133" s="13">
        <f t="shared" si="18"/>
        <v>0</v>
      </c>
      <c r="AJ133" s="13">
        <f t="shared" si="19"/>
        <v>0</v>
      </c>
      <c r="AK133" s="13">
        <f t="shared" si="20"/>
        <v>0</v>
      </c>
      <c r="AL133" s="13">
        <v>0</v>
      </c>
      <c r="AM133" s="13">
        <v>0</v>
      </c>
      <c r="AN133" s="38" t="str">
        <f t="shared" si="21"/>
        <v>-</v>
      </c>
    </row>
    <row r="134" spans="1:40" ht="15" customHeight="1">
      <c r="A134" s="89" t="s">
        <v>243</v>
      </c>
      <c r="B134" s="89" t="s">
        <v>244</v>
      </c>
      <c r="C134" s="89" t="s">
        <v>245</v>
      </c>
      <c r="D134" s="89" t="s">
        <v>246</v>
      </c>
      <c r="E134" s="89" t="s">
        <v>1299</v>
      </c>
      <c r="F134" s="89" t="s">
        <v>866</v>
      </c>
      <c r="G134" s="89" t="s">
        <v>1</v>
      </c>
      <c r="H134" s="89" t="s">
        <v>925</v>
      </c>
      <c r="I134" s="89" t="s">
        <v>48</v>
      </c>
      <c r="J134" s="90" t="s">
        <v>86</v>
      </c>
      <c r="K134" s="90"/>
      <c r="L134" s="90"/>
      <c r="M134" s="90"/>
      <c r="N134" s="311" t="s">
        <v>992</v>
      </c>
      <c r="O134" s="90" t="s">
        <v>993</v>
      </c>
      <c r="P134" s="351" t="s">
        <v>995</v>
      </c>
      <c r="Q134" s="90" t="s">
        <v>48</v>
      </c>
      <c r="R134" s="89"/>
      <c r="S134" s="146" t="s">
        <v>472</v>
      </c>
      <c r="T134" s="168">
        <v>0</v>
      </c>
      <c r="U134" s="168">
        <v>0</v>
      </c>
      <c r="V134" s="168">
        <v>0</v>
      </c>
      <c r="W134" s="48" t="str">
        <f>IFERROR(IF(G134="CRM_CUI",G134,(IF(G134="CRM_CMI",G134,IF(G134="CEOMO_ITD",G134,MID(G134,1,FIND("_",G134)-1))))),G134)</f>
        <v>BILLING</v>
      </c>
      <c r="X134" s="13" t="str">
        <f>MID(A134,5,LEN(A134)-4)</f>
        <v>虚拟运营商爱施德</v>
      </c>
      <c r="Y134" s="37" t="str">
        <f>IF(N134=O134,IF(N134="","0","1"),IF(N134=P134,IF(N134="","0","1"),IF(O134=P134,IF(O134="","0","1"),IF(N134="","0","0"))))</f>
        <v>0</v>
      </c>
      <c r="Z134" s="167"/>
      <c r="AG134" s="48" t="s">
        <v>444</v>
      </c>
      <c r="AH134" s="48" t="s">
        <v>0</v>
      </c>
      <c r="AI134" s="13">
        <f t="shared" si="18"/>
        <v>0</v>
      </c>
      <c r="AJ134" s="13">
        <f t="shared" si="19"/>
        <v>0</v>
      </c>
      <c r="AK134" s="13">
        <f t="shared" si="20"/>
        <v>0</v>
      </c>
      <c r="AL134" s="13">
        <v>0</v>
      </c>
      <c r="AM134" s="13">
        <v>0</v>
      </c>
      <c r="AN134" s="38" t="str">
        <f t="shared" si="21"/>
        <v>-</v>
      </c>
    </row>
    <row r="135" spans="1:40" ht="15" customHeight="1">
      <c r="A135" s="89" t="s">
        <v>243</v>
      </c>
      <c r="B135" s="89" t="s">
        <v>244</v>
      </c>
      <c r="C135" s="89" t="s">
        <v>245</v>
      </c>
      <c r="D135" s="89" t="s">
        <v>246</v>
      </c>
      <c r="E135" s="89" t="s">
        <v>1331</v>
      </c>
      <c r="F135" s="89" t="s">
        <v>879</v>
      </c>
      <c r="G135" s="89" t="s">
        <v>1</v>
      </c>
      <c r="H135" s="89" t="s">
        <v>899</v>
      </c>
      <c r="I135" s="89" t="s">
        <v>48</v>
      </c>
      <c r="J135" s="90" t="s">
        <v>86</v>
      </c>
      <c r="K135" s="90"/>
      <c r="L135" s="90"/>
      <c r="M135" s="90"/>
      <c r="N135" s="311" t="s">
        <v>992</v>
      </c>
      <c r="O135" s="90" t="s">
        <v>993</v>
      </c>
      <c r="P135" s="106" t="s">
        <v>995</v>
      </c>
      <c r="Q135" s="90" t="s">
        <v>48</v>
      </c>
      <c r="R135" s="89"/>
      <c r="S135" s="146" t="s">
        <v>472</v>
      </c>
      <c r="T135" s="168">
        <v>0</v>
      </c>
      <c r="U135" s="168">
        <v>0</v>
      </c>
      <c r="V135" s="168">
        <v>0</v>
      </c>
      <c r="W135" s="48" t="str">
        <f>IFERROR(IF(G135="CRM_CUI",G135,(IF(G135="CRM_CMI",G135,IF(G135="CEOMO_ITD",G135,MID(G135,1,FIND("_",G135)-1))))),G135)</f>
        <v>BILLING</v>
      </c>
      <c r="X135" s="13" t="str">
        <f>MID(A135,5,LEN(A135)-4)</f>
        <v>虚拟运营商爱施德</v>
      </c>
      <c r="Y135" s="37" t="str">
        <f>IF(N135=O135,IF(N135="","0","1"),IF(N135=P135,IF(N135="","0","1"),IF(O135=P135,IF(O135="","0","1"),IF(N135="","0","0"))))</f>
        <v>0</v>
      </c>
      <c r="Z135" s="167"/>
      <c r="AG135" s="48" t="s">
        <v>444</v>
      </c>
      <c r="AH135" s="48" t="s">
        <v>449</v>
      </c>
      <c r="AI135" s="13">
        <f t="shared" si="18"/>
        <v>0</v>
      </c>
      <c r="AJ135" s="13">
        <f t="shared" si="19"/>
        <v>0</v>
      </c>
      <c r="AK135" s="13">
        <f t="shared" si="20"/>
        <v>0</v>
      </c>
      <c r="AL135" s="13">
        <v>0</v>
      </c>
      <c r="AM135" s="13">
        <v>0</v>
      </c>
      <c r="AN135" s="38" t="str">
        <f t="shared" si="21"/>
        <v>-</v>
      </c>
    </row>
    <row r="136" spans="1:40" ht="15" customHeight="1">
      <c r="A136" s="89" t="s">
        <v>243</v>
      </c>
      <c r="B136" s="89" t="s">
        <v>244</v>
      </c>
      <c r="C136" s="89" t="s">
        <v>245</v>
      </c>
      <c r="D136" s="89" t="s">
        <v>246</v>
      </c>
      <c r="E136" s="89" t="s">
        <v>926</v>
      </c>
      <c r="F136" s="89" t="s">
        <v>881</v>
      </c>
      <c r="G136" s="89" t="s">
        <v>1</v>
      </c>
      <c r="H136" s="89" t="s">
        <v>923</v>
      </c>
      <c r="I136" s="89" t="s">
        <v>48</v>
      </c>
      <c r="J136" s="90" t="s">
        <v>86</v>
      </c>
      <c r="K136" s="90"/>
      <c r="L136" s="90"/>
      <c r="M136" s="90"/>
      <c r="N136" s="311" t="s">
        <v>992</v>
      </c>
      <c r="O136" s="90" t="s">
        <v>993</v>
      </c>
      <c r="P136" s="106" t="s">
        <v>995</v>
      </c>
      <c r="Q136" s="90" t="s">
        <v>48</v>
      </c>
      <c r="R136" s="89"/>
      <c r="S136" s="146" t="s">
        <v>472</v>
      </c>
      <c r="T136" s="168">
        <v>0</v>
      </c>
      <c r="U136" s="168">
        <v>0</v>
      </c>
      <c r="V136" s="168">
        <v>0</v>
      </c>
      <c r="W136" s="48" t="str">
        <f>IFERROR(IF(G136="CRM_CUI",G136,(IF(G136="CRM_CMI",G136,IF(G136="CEOMO_ITD",G136,MID(G136,1,FIND("_",G136)-1))))),G136)</f>
        <v>BILLING</v>
      </c>
      <c r="X136" s="13" t="str">
        <f>MID(A136,5,LEN(A136)-4)</f>
        <v>虚拟运营商爱施德</v>
      </c>
      <c r="Y136" s="37" t="str">
        <f>IF(N136=O136,IF(N136="","0","1"),IF(N136=P136,IF(N136="","0","1"),IF(O136=P136,IF(O136="","0","1"),IF(N136="","0","0"))))</f>
        <v>0</v>
      </c>
      <c r="Z136" s="167"/>
      <c r="AG136" s="48" t="s">
        <v>225</v>
      </c>
      <c r="AH136" s="48" t="s">
        <v>4</v>
      </c>
      <c r="AI136" s="13">
        <f t="shared" si="18"/>
        <v>0</v>
      </c>
      <c r="AJ136" s="13">
        <f t="shared" si="19"/>
        <v>0</v>
      </c>
      <c r="AK136" s="13">
        <f t="shared" si="20"/>
        <v>0</v>
      </c>
      <c r="AL136" s="13">
        <v>0</v>
      </c>
      <c r="AM136" s="13">
        <v>0</v>
      </c>
      <c r="AN136" s="38" t="str">
        <f t="shared" si="21"/>
        <v>-</v>
      </c>
    </row>
    <row r="137" spans="1:40" ht="15" customHeight="1">
      <c r="A137" s="89" t="s">
        <v>243</v>
      </c>
      <c r="B137" s="89" t="s">
        <v>244</v>
      </c>
      <c r="C137" s="89" t="s">
        <v>245</v>
      </c>
      <c r="D137" s="89" t="s">
        <v>246</v>
      </c>
      <c r="E137" s="89" t="s">
        <v>927</v>
      </c>
      <c r="F137" s="89" t="s">
        <v>872</v>
      </c>
      <c r="G137" s="89" t="s">
        <v>1</v>
      </c>
      <c r="H137" s="89" t="s">
        <v>923</v>
      </c>
      <c r="I137" s="89" t="s">
        <v>48</v>
      </c>
      <c r="J137" s="90" t="s">
        <v>86</v>
      </c>
      <c r="K137" s="90"/>
      <c r="L137" s="90"/>
      <c r="M137" s="90"/>
      <c r="N137" s="90" t="s">
        <v>992</v>
      </c>
      <c r="O137" s="90" t="s">
        <v>993</v>
      </c>
      <c r="P137" s="106" t="s">
        <v>995</v>
      </c>
      <c r="Q137" s="90" t="s">
        <v>48</v>
      </c>
      <c r="R137" s="89"/>
      <c r="S137" s="146" t="s">
        <v>472</v>
      </c>
      <c r="T137" s="168">
        <v>0</v>
      </c>
      <c r="U137" s="168">
        <v>0</v>
      </c>
      <c r="V137" s="168">
        <v>0</v>
      </c>
      <c r="W137" s="48" t="str">
        <f>IFERROR(IF(G137="CRM_CUI",G137,(IF(G137="CRM_CMI",G137,IF(G137="CEOMO_ITD",G137,MID(G137,1,FIND("_",G137)-1))))),G137)</f>
        <v>BILLING</v>
      </c>
      <c r="X137" s="13" t="str">
        <f>MID(A137,5,LEN(A137)-4)</f>
        <v>虚拟运营商爱施德</v>
      </c>
      <c r="Y137" s="37" t="str">
        <f>IF(N137=O137,IF(N137="","0","1"),IF(N137=P137,IF(N137="","0","1"),IF(O137=P137,IF(O137="","0","1"),IF(N137="","0","0"))))</f>
        <v>0</v>
      </c>
      <c r="Z137" s="167"/>
      <c r="AG137" s="48" t="s">
        <v>225</v>
      </c>
      <c r="AH137" s="48" t="s">
        <v>5</v>
      </c>
      <c r="AI137" s="13">
        <f t="shared" si="18"/>
        <v>46</v>
      </c>
      <c r="AJ137" s="13">
        <f t="shared" si="19"/>
        <v>0</v>
      </c>
      <c r="AK137" s="13">
        <f t="shared" si="20"/>
        <v>0</v>
      </c>
      <c r="AL137" s="13">
        <v>0</v>
      </c>
      <c r="AM137" s="13">
        <v>0</v>
      </c>
      <c r="AN137" s="38" t="str">
        <f t="shared" si="21"/>
        <v>-</v>
      </c>
    </row>
    <row r="138" spans="1:40" ht="15" customHeight="1">
      <c r="A138" s="89" t="s">
        <v>243</v>
      </c>
      <c r="B138" s="89" t="s">
        <v>244</v>
      </c>
      <c r="C138" s="89" t="s">
        <v>245</v>
      </c>
      <c r="D138" s="89" t="s">
        <v>246</v>
      </c>
      <c r="E138" s="89" t="s">
        <v>928</v>
      </c>
      <c r="F138" s="89" t="s">
        <v>889</v>
      </c>
      <c r="G138" s="89" t="s">
        <v>1</v>
      </c>
      <c r="H138" s="89" t="s">
        <v>923</v>
      </c>
      <c r="I138" s="89" t="s">
        <v>48</v>
      </c>
      <c r="J138" s="90" t="s">
        <v>86</v>
      </c>
      <c r="K138" s="90"/>
      <c r="L138" s="90"/>
      <c r="M138" s="90"/>
      <c r="N138" s="90" t="s">
        <v>992</v>
      </c>
      <c r="O138" s="90" t="s">
        <v>993</v>
      </c>
      <c r="P138" s="106" t="s">
        <v>995</v>
      </c>
      <c r="Q138" s="90" t="s">
        <v>48</v>
      </c>
      <c r="R138" s="89"/>
      <c r="S138" s="146" t="s">
        <v>472</v>
      </c>
      <c r="T138" s="168">
        <v>0</v>
      </c>
      <c r="U138" s="168">
        <v>0</v>
      </c>
      <c r="V138" s="168">
        <v>0</v>
      </c>
      <c r="W138" s="48" t="str">
        <f>IFERROR(IF(G138="CRM_CUI",G138,(IF(G138="CRM_CMI",G138,IF(G138="CEOMO_ITD",G138,MID(G138,1,FIND("_",G138)-1))))),G138)</f>
        <v>BILLING</v>
      </c>
      <c r="X138" s="13" t="str">
        <f>MID(A138,5,LEN(A138)-4)</f>
        <v>虚拟运营商爱施德</v>
      </c>
      <c r="Y138" s="37" t="str">
        <f>IF(N138=O138,IF(N138="","0","1"),IF(N138=P138,IF(N138="","0","1"),IF(O138=P138,IF(O138="","0","1"),IF(N138="","0","0"))))</f>
        <v>0</v>
      </c>
      <c r="Z138" s="167"/>
      <c r="AG138" s="48" t="s">
        <v>225</v>
      </c>
      <c r="AH138" s="48" t="s">
        <v>449</v>
      </c>
      <c r="AI138" s="13">
        <f t="shared" si="18"/>
        <v>0</v>
      </c>
      <c r="AJ138" s="13">
        <f t="shared" si="19"/>
        <v>0</v>
      </c>
      <c r="AK138" s="13">
        <f t="shared" si="20"/>
        <v>0</v>
      </c>
      <c r="AL138" s="13">
        <v>0</v>
      </c>
      <c r="AM138" s="13">
        <v>0</v>
      </c>
      <c r="AN138" s="38" t="str">
        <f t="shared" si="21"/>
        <v>-</v>
      </c>
    </row>
    <row r="139" spans="1:40" ht="15" customHeight="1">
      <c r="A139" s="89" t="s">
        <v>243</v>
      </c>
      <c r="B139" s="89" t="s">
        <v>244</v>
      </c>
      <c r="C139" s="89" t="s">
        <v>245</v>
      </c>
      <c r="D139" s="89" t="s">
        <v>246</v>
      </c>
      <c r="E139" s="89" t="s">
        <v>882</v>
      </c>
      <c r="F139" s="89" t="s">
        <v>883</v>
      </c>
      <c r="G139" s="89" t="s">
        <v>1</v>
      </c>
      <c r="H139" s="89" t="s">
        <v>98</v>
      </c>
      <c r="I139" s="89" t="s">
        <v>48</v>
      </c>
      <c r="J139" s="90" t="s">
        <v>86</v>
      </c>
      <c r="K139" s="89"/>
      <c r="L139" s="89"/>
      <c r="M139" s="89"/>
      <c r="N139" s="311" t="s">
        <v>992</v>
      </c>
      <c r="O139" s="90" t="s">
        <v>993</v>
      </c>
      <c r="P139" s="106" t="s">
        <v>995</v>
      </c>
      <c r="Q139" s="99" t="s">
        <v>1296</v>
      </c>
      <c r="R139" s="89"/>
      <c r="S139" s="146" t="s">
        <v>472</v>
      </c>
      <c r="T139" s="168">
        <v>0</v>
      </c>
      <c r="U139" s="168">
        <v>0</v>
      </c>
      <c r="V139" s="168">
        <v>0</v>
      </c>
      <c r="W139" s="48" t="str">
        <f>IFERROR(IF(G139="CRM_CUI",G139,(IF(G139="CRM_CMI",G139,IF(G139="CEOMO_ITD",G139,MID(G139,1,FIND("_",G139)-1))))),G139)</f>
        <v>BILLING</v>
      </c>
      <c r="X139" s="13" t="str">
        <f>MID(A139,5,LEN(A139)-4)</f>
        <v>虚拟运营商爱施德</v>
      </c>
      <c r="Y139" s="37" t="str">
        <f>IF(N139=O139,IF(N139="","0","1"),IF(N139=P139,IF(N139="","0","1"),IF(O139=P139,IF(O139="","0","1"),IF(N139="","0","0"))))</f>
        <v>0</v>
      </c>
      <c r="Z139" s="167"/>
      <c r="AG139" s="48" t="s">
        <v>225</v>
      </c>
      <c r="AH139" s="48" t="s">
        <v>0</v>
      </c>
      <c r="AI139" s="13">
        <f t="shared" si="18"/>
        <v>0</v>
      </c>
      <c r="AJ139" s="13">
        <f t="shared" si="19"/>
        <v>0</v>
      </c>
      <c r="AK139" s="13">
        <f t="shared" si="20"/>
        <v>0</v>
      </c>
      <c r="AL139" s="13">
        <v>0</v>
      </c>
      <c r="AM139" s="13">
        <v>0</v>
      </c>
      <c r="AN139" s="38" t="str">
        <f t="shared" si="21"/>
        <v>-</v>
      </c>
    </row>
    <row r="140" spans="1:40" ht="15" customHeight="1">
      <c r="A140" s="89" t="s">
        <v>74</v>
      </c>
      <c r="B140" s="89" t="s">
        <v>75</v>
      </c>
      <c r="C140" s="89" t="s">
        <v>864</v>
      </c>
      <c r="D140" s="89" t="s">
        <v>1</v>
      </c>
      <c r="E140" s="89" t="s">
        <v>910</v>
      </c>
      <c r="F140" s="89" t="s">
        <v>911</v>
      </c>
      <c r="G140" s="89" t="s">
        <v>1</v>
      </c>
      <c r="H140" s="89" t="s">
        <v>72</v>
      </c>
      <c r="I140" s="89" t="s">
        <v>86</v>
      </c>
      <c r="J140" s="90" t="s">
        <v>86</v>
      </c>
      <c r="K140" s="90"/>
      <c r="L140" s="90"/>
      <c r="M140" s="90"/>
      <c r="N140" s="311" t="s">
        <v>912</v>
      </c>
      <c r="O140" s="90" t="s">
        <v>913</v>
      </c>
      <c r="P140" s="90" t="s">
        <v>914</v>
      </c>
      <c r="Q140" s="90" t="s">
        <v>48</v>
      </c>
      <c r="R140" s="89" t="s">
        <v>1735</v>
      </c>
      <c r="S140" s="146" t="s">
        <v>1182</v>
      </c>
      <c r="T140" s="168">
        <v>57</v>
      </c>
      <c r="U140" s="168">
        <v>0</v>
      </c>
      <c r="V140" s="168">
        <v>0</v>
      </c>
      <c r="W140" s="48" t="str">
        <f>IFERROR(IF(G140="CRM_CUI",G140,(IF(G140="CRM_CMI",G140,IF(G140="CEOMO_ITD",G140,MID(G140,1,FIND("_",G140)-1))))),G140)</f>
        <v>BILLING</v>
      </c>
      <c r="X140" s="13" t="str">
        <f>MID(A140,5,LEN(A140)-4)</f>
        <v>北京联通</v>
      </c>
      <c r="Y140" s="37" t="str">
        <f>IF(N140=O140,IF(N140="","0","1"),IF(N140=P140,IF(N140="","0","1"),IF(O140=P140,IF(O140="","0","1"),IF(N140="","0","0"))))</f>
        <v>0</v>
      </c>
      <c r="Z140" s="167"/>
      <c r="AG140" s="48" t="s">
        <v>227</v>
      </c>
      <c r="AH140" s="48" t="s">
        <v>5</v>
      </c>
      <c r="AI140" s="13">
        <f t="shared" si="18"/>
        <v>0</v>
      </c>
      <c r="AJ140" s="13">
        <f t="shared" si="19"/>
        <v>0</v>
      </c>
      <c r="AK140" s="13">
        <f t="shared" si="20"/>
        <v>0</v>
      </c>
      <c r="AL140" s="13">
        <v>0</v>
      </c>
      <c r="AM140" s="13">
        <v>0</v>
      </c>
      <c r="AN140" s="38" t="str">
        <f t="shared" si="21"/>
        <v>-</v>
      </c>
    </row>
    <row r="141" spans="1:40" ht="15" customHeight="1">
      <c r="A141" s="89" t="s">
        <v>180</v>
      </c>
      <c r="B141" s="89" t="s">
        <v>181</v>
      </c>
      <c r="C141" s="89" t="s">
        <v>915</v>
      </c>
      <c r="D141" s="89" t="s">
        <v>916</v>
      </c>
      <c r="E141" s="89" t="s">
        <v>917</v>
      </c>
      <c r="F141" s="89" t="s">
        <v>874</v>
      </c>
      <c r="G141" s="89" t="s">
        <v>1</v>
      </c>
      <c r="H141" s="89" t="s">
        <v>918</v>
      </c>
      <c r="I141" s="89" t="s">
        <v>48</v>
      </c>
      <c r="J141" s="99" t="s">
        <v>1528</v>
      </c>
      <c r="K141" s="90"/>
      <c r="L141" s="90"/>
      <c r="M141" s="90"/>
      <c r="N141" s="100" t="s">
        <v>919</v>
      </c>
      <c r="O141" s="100" t="s">
        <v>920</v>
      </c>
      <c r="P141" s="100" t="s">
        <v>921</v>
      </c>
      <c r="Q141" s="90" t="s">
        <v>48</v>
      </c>
      <c r="R141" s="89"/>
      <c r="S141" s="146" t="s">
        <v>472</v>
      </c>
      <c r="T141" s="168">
        <v>0</v>
      </c>
      <c r="U141" s="168">
        <v>0</v>
      </c>
      <c r="V141" s="168">
        <v>1</v>
      </c>
      <c r="W141" s="48" t="str">
        <f>IFERROR(IF(G141="CRM_CUI",G141,(IF(G141="CRM_CMI",G141,IF(G141="CEOMO_ITD",G141,MID(G141,1,FIND("_",G141)-1))))),G141)</f>
        <v>BILLING</v>
      </c>
      <c r="X141" s="13" t="str">
        <f>MID(A141,5,LEN(A141)-4)</f>
        <v>北京卫通</v>
      </c>
      <c r="Y141" s="37" t="str">
        <f>IF(N141=O141,IF(N141="","0","1"),IF(N141=P141,IF(N141="","0","1"),IF(O141=P141,IF(O141="","0","1"),IF(N141="","0","0"))))</f>
        <v>0</v>
      </c>
      <c r="Z141" s="167"/>
      <c r="AG141" s="48" t="s">
        <v>227</v>
      </c>
      <c r="AH141" s="48" t="s">
        <v>4</v>
      </c>
      <c r="AI141" s="13">
        <f t="shared" si="18"/>
        <v>0</v>
      </c>
      <c r="AJ141" s="13">
        <f t="shared" si="19"/>
        <v>0</v>
      </c>
      <c r="AK141" s="13">
        <f t="shared" si="20"/>
        <v>0</v>
      </c>
      <c r="AL141" s="13">
        <v>0</v>
      </c>
      <c r="AM141" s="13">
        <v>0</v>
      </c>
      <c r="AN141" s="38" t="str">
        <f t="shared" si="21"/>
        <v>-</v>
      </c>
    </row>
    <row r="142" spans="1:40" ht="15" customHeight="1">
      <c r="A142" s="89" t="s">
        <v>180</v>
      </c>
      <c r="B142" s="89" t="s">
        <v>181</v>
      </c>
      <c r="C142" s="89" t="s">
        <v>915</v>
      </c>
      <c r="D142" s="89" t="s">
        <v>916</v>
      </c>
      <c r="E142" s="89" t="s">
        <v>922</v>
      </c>
      <c r="F142" s="89" t="s">
        <v>885</v>
      </c>
      <c r="G142" s="89" t="s">
        <v>1</v>
      </c>
      <c r="H142" s="89" t="s">
        <v>923</v>
      </c>
      <c r="I142" s="89" t="s">
        <v>48</v>
      </c>
      <c r="J142" s="99" t="s">
        <v>1528</v>
      </c>
      <c r="K142" s="90"/>
      <c r="L142" s="90"/>
      <c r="M142" s="90"/>
      <c r="N142" s="210" t="s">
        <v>919</v>
      </c>
      <c r="O142" s="100" t="s">
        <v>920</v>
      </c>
      <c r="P142" s="100" t="s">
        <v>921</v>
      </c>
      <c r="Q142" s="90" t="s">
        <v>48</v>
      </c>
      <c r="R142" s="89"/>
      <c r="S142" s="146" t="s">
        <v>472</v>
      </c>
      <c r="T142" s="168">
        <v>0</v>
      </c>
      <c r="U142" s="168">
        <v>0</v>
      </c>
      <c r="V142" s="168">
        <v>1</v>
      </c>
      <c r="W142" s="48" t="str">
        <f>IFERROR(IF(G142="CRM_CUI",G142,(IF(G142="CRM_CMI",G142,IF(G142="CEOMO_ITD",G142,MID(G142,1,FIND("_",G142)-1))))),G142)</f>
        <v>BILLING</v>
      </c>
      <c r="X142" s="13" t="str">
        <f>MID(A142,5,LEN(A142)-4)</f>
        <v>北京卫通</v>
      </c>
      <c r="Y142" s="37" t="str">
        <f>IF(N142=O142,IF(N142="","0","1"),IF(N142=P142,IF(N142="","0","1"),IF(O142=P142,IF(O142="","0","1"),IF(N142="","0","0"))))</f>
        <v>0</v>
      </c>
      <c r="Z142" s="167"/>
      <c r="AG142" s="48" t="s">
        <v>227</v>
      </c>
      <c r="AH142" s="48" t="s">
        <v>449</v>
      </c>
      <c r="AI142" s="13">
        <f t="shared" si="18"/>
        <v>0</v>
      </c>
      <c r="AJ142" s="13">
        <f t="shared" si="19"/>
        <v>0</v>
      </c>
      <c r="AK142" s="13">
        <f t="shared" si="20"/>
        <v>0</v>
      </c>
      <c r="AL142" s="13">
        <v>0</v>
      </c>
      <c r="AM142" s="13">
        <v>0</v>
      </c>
      <c r="AN142" s="38" t="str">
        <f t="shared" si="21"/>
        <v>-</v>
      </c>
    </row>
    <row r="143" spans="1:40" ht="15" customHeight="1">
      <c r="A143" s="89" t="s">
        <v>180</v>
      </c>
      <c r="B143" s="89" t="s">
        <v>181</v>
      </c>
      <c r="C143" s="89" t="s">
        <v>915</v>
      </c>
      <c r="D143" s="89" t="s">
        <v>916</v>
      </c>
      <c r="E143" s="89" t="s">
        <v>924</v>
      </c>
      <c r="F143" s="89" t="s">
        <v>879</v>
      </c>
      <c r="G143" s="89" t="s">
        <v>1</v>
      </c>
      <c r="H143" s="89" t="s">
        <v>925</v>
      </c>
      <c r="I143" s="89" t="s">
        <v>48</v>
      </c>
      <c r="J143" s="99" t="s">
        <v>1528</v>
      </c>
      <c r="K143" s="90"/>
      <c r="L143" s="90"/>
      <c r="M143" s="90"/>
      <c r="N143" s="210" t="s">
        <v>919</v>
      </c>
      <c r="O143" s="210" t="s">
        <v>920</v>
      </c>
      <c r="P143" s="210" t="s">
        <v>921</v>
      </c>
      <c r="Q143" s="90" t="s">
        <v>48</v>
      </c>
      <c r="R143" s="89"/>
      <c r="S143" s="146" t="s">
        <v>472</v>
      </c>
      <c r="T143" s="168">
        <v>0</v>
      </c>
      <c r="U143" s="168">
        <v>0</v>
      </c>
      <c r="V143" s="168">
        <v>1</v>
      </c>
      <c r="W143" s="48" t="str">
        <f>IFERROR(IF(G143="CRM_CUI",G143,(IF(G143="CRM_CMI",G143,IF(G143="CEOMO_ITD",G143,MID(G143,1,FIND("_",G143)-1))))),G143)</f>
        <v>BILLING</v>
      </c>
      <c r="X143" s="13" t="str">
        <f>MID(A143,5,LEN(A143)-4)</f>
        <v>北京卫通</v>
      </c>
      <c r="Y143" s="37" t="str">
        <f>IF(N143=O143,IF(N143="","0","1"),IF(N143=P143,IF(N143="","0","1"),IF(O143=P143,IF(O143="","0","1"),IF(N143="","0","0"))))</f>
        <v>0</v>
      </c>
      <c r="Z143" s="167"/>
      <c r="AG143" s="48" t="s">
        <v>227</v>
      </c>
      <c r="AH143" s="48" t="s">
        <v>3</v>
      </c>
      <c r="AI143" s="13">
        <f t="shared" si="18"/>
        <v>0</v>
      </c>
      <c r="AJ143" s="13">
        <f t="shared" si="19"/>
        <v>104</v>
      </c>
      <c r="AK143" s="13">
        <f t="shared" si="20"/>
        <v>0</v>
      </c>
      <c r="AL143" s="13">
        <v>0</v>
      </c>
      <c r="AM143" s="13">
        <v>0</v>
      </c>
      <c r="AN143" s="38" t="str">
        <f t="shared" si="21"/>
        <v>-</v>
      </c>
    </row>
    <row r="144" spans="1:40" ht="15" customHeight="1">
      <c r="A144" s="89" t="s">
        <v>180</v>
      </c>
      <c r="B144" s="89" t="s">
        <v>181</v>
      </c>
      <c r="C144" s="89" t="s">
        <v>915</v>
      </c>
      <c r="D144" s="89" t="s">
        <v>916</v>
      </c>
      <c r="E144" s="89" t="s">
        <v>1299</v>
      </c>
      <c r="F144" s="89" t="s">
        <v>866</v>
      </c>
      <c r="G144" s="89" t="s">
        <v>1</v>
      </c>
      <c r="H144" s="89" t="s">
        <v>925</v>
      </c>
      <c r="I144" s="89" t="s">
        <v>48</v>
      </c>
      <c r="J144" s="99" t="s">
        <v>1528</v>
      </c>
      <c r="K144" s="90"/>
      <c r="L144" s="90"/>
      <c r="M144" s="90"/>
      <c r="N144" s="210" t="s">
        <v>919</v>
      </c>
      <c r="O144" s="100" t="s">
        <v>920</v>
      </c>
      <c r="P144" s="100" t="s">
        <v>921</v>
      </c>
      <c r="Q144" s="90" t="s">
        <v>48</v>
      </c>
      <c r="R144" s="89"/>
      <c r="S144" s="146" t="s">
        <v>472</v>
      </c>
      <c r="T144" s="168">
        <v>0</v>
      </c>
      <c r="U144" s="168">
        <v>0</v>
      </c>
      <c r="V144" s="168">
        <v>1</v>
      </c>
      <c r="W144" s="48" t="str">
        <f>IFERROR(IF(G144="CRM_CUI",G144,(IF(G144="CRM_CMI",G144,IF(G144="CEOMO_ITD",G144,MID(G144,1,FIND("_",G144)-1))))),G144)</f>
        <v>BILLING</v>
      </c>
      <c r="X144" s="13" t="str">
        <f>MID(A144,5,LEN(A144)-4)</f>
        <v>北京卫通</v>
      </c>
      <c r="Y144" s="37" t="str">
        <f>IF(N144=O144,IF(N144="","0","1"),IF(N144=P144,IF(N144="","0","1"),IF(O144=P144,IF(O144="","0","1"),IF(N144="","0","0"))))</f>
        <v>0</v>
      </c>
      <c r="Z144" s="167"/>
      <c r="AG144" s="48" t="s">
        <v>227</v>
      </c>
      <c r="AH144" s="48" t="s">
        <v>2</v>
      </c>
      <c r="AI144" s="13">
        <f t="shared" si="18"/>
        <v>0</v>
      </c>
      <c r="AJ144" s="13">
        <f t="shared" si="19"/>
        <v>0</v>
      </c>
      <c r="AK144" s="13">
        <f t="shared" si="20"/>
        <v>0</v>
      </c>
      <c r="AL144" s="13">
        <v>0</v>
      </c>
      <c r="AM144" s="13">
        <v>0</v>
      </c>
      <c r="AN144" s="38" t="str">
        <f t="shared" si="21"/>
        <v>-</v>
      </c>
    </row>
    <row r="145" spans="1:40" ht="15" customHeight="1">
      <c r="A145" s="89" t="s">
        <v>180</v>
      </c>
      <c r="B145" s="89" t="s">
        <v>181</v>
      </c>
      <c r="C145" s="89" t="s">
        <v>915</v>
      </c>
      <c r="D145" s="89" t="s">
        <v>916</v>
      </c>
      <c r="E145" s="89" t="s">
        <v>926</v>
      </c>
      <c r="F145" s="89" t="s">
        <v>881</v>
      </c>
      <c r="G145" s="89" t="s">
        <v>1</v>
      </c>
      <c r="H145" s="89" t="s">
        <v>923</v>
      </c>
      <c r="I145" s="89" t="s">
        <v>48</v>
      </c>
      <c r="J145" s="99" t="s">
        <v>1528</v>
      </c>
      <c r="K145" s="90"/>
      <c r="L145" s="90"/>
      <c r="M145" s="90"/>
      <c r="N145" s="210" t="s">
        <v>919</v>
      </c>
      <c r="O145" s="210" t="s">
        <v>920</v>
      </c>
      <c r="P145" s="210" t="s">
        <v>921</v>
      </c>
      <c r="Q145" s="90" t="s">
        <v>48</v>
      </c>
      <c r="R145" s="89"/>
      <c r="S145" s="146" t="s">
        <v>472</v>
      </c>
      <c r="T145" s="168">
        <v>0</v>
      </c>
      <c r="U145" s="168">
        <v>0</v>
      </c>
      <c r="V145" s="168">
        <v>1</v>
      </c>
      <c r="W145" s="48" t="str">
        <f>IFERROR(IF(G145="CRM_CUI",G145,(IF(G145="CRM_CMI",G145,IF(G145="CEOMO_ITD",G145,MID(G145,1,FIND("_",G145)-1))))),G145)</f>
        <v>BILLING</v>
      </c>
      <c r="X145" s="13" t="str">
        <f>MID(A145,5,LEN(A145)-4)</f>
        <v>北京卫通</v>
      </c>
      <c r="Y145" s="37" t="str">
        <f>IF(N145=O145,IF(N145="","0","1"),IF(N145=P145,IF(N145="","0","1"),IF(O145=P145,IF(O145="","0","1"),IF(N145="","0","0"))))</f>
        <v>0</v>
      </c>
      <c r="Z145" s="167"/>
      <c r="AG145" s="48" t="s">
        <v>227</v>
      </c>
      <c r="AH145" s="48" t="s">
        <v>0</v>
      </c>
      <c r="AI145" s="13">
        <f t="shared" si="18"/>
        <v>0</v>
      </c>
      <c r="AJ145" s="13">
        <f t="shared" si="19"/>
        <v>0</v>
      </c>
      <c r="AK145" s="13">
        <f t="shared" si="20"/>
        <v>0</v>
      </c>
      <c r="AL145" s="13">
        <v>0</v>
      </c>
      <c r="AM145" s="13">
        <v>0</v>
      </c>
      <c r="AN145" s="38" t="str">
        <f t="shared" si="21"/>
        <v>-</v>
      </c>
    </row>
    <row r="146" spans="1:40" ht="15" customHeight="1">
      <c r="A146" s="89" t="s">
        <v>180</v>
      </c>
      <c r="B146" s="89" t="s">
        <v>181</v>
      </c>
      <c r="C146" s="89" t="s">
        <v>915</v>
      </c>
      <c r="D146" s="89" t="s">
        <v>916</v>
      </c>
      <c r="E146" s="89" t="s">
        <v>927</v>
      </c>
      <c r="F146" s="89" t="s">
        <v>872</v>
      </c>
      <c r="G146" s="89" t="s">
        <v>1</v>
      </c>
      <c r="H146" s="89" t="s">
        <v>923</v>
      </c>
      <c r="I146" s="89" t="s">
        <v>48</v>
      </c>
      <c r="J146" s="99" t="s">
        <v>1528</v>
      </c>
      <c r="K146" s="90"/>
      <c r="L146" s="90"/>
      <c r="M146" s="90"/>
      <c r="N146" s="100" t="s">
        <v>919</v>
      </c>
      <c r="O146" s="210" t="s">
        <v>920</v>
      </c>
      <c r="P146" s="210" t="s">
        <v>921</v>
      </c>
      <c r="Q146" s="90" t="s">
        <v>48</v>
      </c>
      <c r="R146" s="89"/>
      <c r="S146" s="146" t="s">
        <v>472</v>
      </c>
      <c r="T146" s="168">
        <v>0</v>
      </c>
      <c r="U146" s="168">
        <v>0</v>
      </c>
      <c r="V146" s="168">
        <v>1</v>
      </c>
      <c r="W146" s="48" t="str">
        <f>IFERROR(IF(G146="CRM_CUI",G146,(IF(G146="CRM_CMI",G146,IF(G146="CEOMO_ITD",G146,MID(G146,1,FIND("_",G146)-1))))),G146)</f>
        <v>BILLING</v>
      </c>
      <c r="X146" s="13" t="str">
        <f>MID(A146,5,LEN(A146)-4)</f>
        <v>北京卫通</v>
      </c>
      <c r="Y146" s="37" t="str">
        <f>IF(N146=O146,IF(N146="","0","1"),IF(N146=P146,IF(N146="","0","1"),IF(O146=P146,IF(O146="","0","1"),IF(N146="","0","0"))))</f>
        <v>0</v>
      </c>
      <c r="Z146" s="167"/>
      <c r="AG146" s="48" t="s">
        <v>227</v>
      </c>
      <c r="AH146" s="48" t="s">
        <v>1</v>
      </c>
      <c r="AI146" s="13">
        <f t="shared" si="18"/>
        <v>65</v>
      </c>
      <c r="AJ146" s="13">
        <f t="shared" si="19"/>
        <v>676</v>
      </c>
      <c r="AK146" s="13">
        <f t="shared" si="20"/>
        <v>0</v>
      </c>
      <c r="AL146" s="13">
        <v>2</v>
      </c>
      <c r="AM146" s="13">
        <v>2</v>
      </c>
      <c r="AN146" s="38">
        <f t="shared" si="21"/>
        <v>0</v>
      </c>
    </row>
    <row r="147" spans="1:40" ht="15" customHeight="1">
      <c r="A147" s="89" t="s">
        <v>180</v>
      </c>
      <c r="B147" s="89" t="s">
        <v>181</v>
      </c>
      <c r="C147" s="89" t="s">
        <v>915</v>
      </c>
      <c r="D147" s="89" t="s">
        <v>916</v>
      </c>
      <c r="E147" s="89" t="s">
        <v>928</v>
      </c>
      <c r="F147" s="89" t="s">
        <v>889</v>
      </c>
      <c r="G147" s="89" t="s">
        <v>1</v>
      </c>
      <c r="H147" s="89" t="s">
        <v>923</v>
      </c>
      <c r="I147" s="89" t="s">
        <v>48</v>
      </c>
      <c r="J147" s="99" t="s">
        <v>1528</v>
      </c>
      <c r="K147" s="90"/>
      <c r="L147" s="90"/>
      <c r="M147" s="90"/>
      <c r="N147" s="100" t="s">
        <v>919</v>
      </c>
      <c r="O147" s="100" t="s">
        <v>920</v>
      </c>
      <c r="P147" s="100" t="s">
        <v>921</v>
      </c>
      <c r="Q147" s="90" t="s">
        <v>48</v>
      </c>
      <c r="R147" s="89"/>
      <c r="S147" s="146" t="s">
        <v>472</v>
      </c>
      <c r="T147" s="168">
        <v>0</v>
      </c>
      <c r="U147" s="168">
        <v>0</v>
      </c>
      <c r="V147" s="168">
        <v>1</v>
      </c>
      <c r="W147" s="48" t="str">
        <f>IFERROR(IF(G147="CRM_CUI",G147,(IF(G147="CRM_CMI",G147,IF(G147="CEOMO_ITD",G147,MID(G147,1,FIND("_",G147)-1))))),G147)</f>
        <v>BILLING</v>
      </c>
      <c r="X147" s="13" t="str">
        <f>MID(A147,5,LEN(A147)-4)</f>
        <v>北京卫通</v>
      </c>
      <c r="Y147" s="37" t="str">
        <f>IF(N147=O147,IF(N147="","0","1"),IF(N147=P147,IF(N147="","0","1"),IF(O147=P147,IF(O147="","0","1"),IF(N147="","0","0"))))</f>
        <v>0</v>
      </c>
      <c r="Z147" s="167"/>
      <c r="AG147" s="48" t="s">
        <v>102</v>
      </c>
      <c r="AH147" s="48" t="s">
        <v>0</v>
      </c>
      <c r="AI147" s="13">
        <f t="shared" si="18"/>
        <v>0</v>
      </c>
      <c r="AJ147" s="13">
        <f t="shared" si="19"/>
        <v>0</v>
      </c>
      <c r="AK147" s="13">
        <f t="shared" si="20"/>
        <v>0</v>
      </c>
      <c r="AL147" s="13">
        <v>0</v>
      </c>
      <c r="AM147" s="13">
        <v>0</v>
      </c>
      <c r="AN147" s="38" t="str">
        <f t="shared" si="21"/>
        <v>-</v>
      </c>
    </row>
    <row r="148" spans="1:40" ht="15" customHeight="1">
      <c r="A148" s="89" t="s">
        <v>260</v>
      </c>
      <c r="B148" s="89" t="s">
        <v>261</v>
      </c>
      <c r="C148" s="89" t="s">
        <v>165</v>
      </c>
      <c r="D148" s="89" t="s">
        <v>166</v>
      </c>
      <c r="E148" s="89" t="s">
        <v>940</v>
      </c>
      <c r="F148" s="89" t="s">
        <v>941</v>
      </c>
      <c r="G148" s="89" t="s">
        <v>1</v>
      </c>
      <c r="H148" s="89" t="s">
        <v>98</v>
      </c>
      <c r="I148" s="89" t="s">
        <v>48</v>
      </c>
      <c r="J148" s="99" t="s">
        <v>1531</v>
      </c>
      <c r="K148" s="90" t="s">
        <v>50</v>
      </c>
      <c r="L148" s="90" t="s">
        <v>1339</v>
      </c>
      <c r="M148" s="90" t="s">
        <v>56</v>
      </c>
      <c r="N148" s="101" t="s">
        <v>1343</v>
      </c>
      <c r="O148" s="101" t="s">
        <v>1344</v>
      </c>
      <c r="P148" s="101" t="s">
        <v>1345</v>
      </c>
      <c r="Q148" s="90" t="s">
        <v>48</v>
      </c>
      <c r="R148" s="89"/>
      <c r="S148" s="146" t="s">
        <v>472</v>
      </c>
      <c r="T148" s="168">
        <v>0</v>
      </c>
      <c r="U148" s="168">
        <v>0</v>
      </c>
      <c r="V148" s="168">
        <v>0</v>
      </c>
      <c r="W148" s="48" t="str">
        <f>IFERROR(IF(G148="CRM_CUI",G148,(IF(G148="CRM_CMI",G148,IF(G148="CEOMO_ITD",G148,MID(G148,1,FIND("_",G148)-1))))),G148)</f>
        <v>BILLING</v>
      </c>
      <c r="X148" s="13" t="str">
        <f>MID(A148,5,LEN(A148)-4)</f>
        <v>重庆移动</v>
      </c>
      <c r="Y148" s="37" t="str">
        <f>IF(N148=O148,IF(N148="","0","1"),IF(N148=P148,IF(N148="","0","1"),IF(O148=P148,IF(O148="","0","1"),IF(N148="","0","0"))))</f>
        <v>0</v>
      </c>
      <c r="Z148" s="167"/>
      <c r="AG148" s="48" t="s">
        <v>102</v>
      </c>
      <c r="AH148" s="48" t="s">
        <v>16</v>
      </c>
      <c r="AI148" s="13">
        <f t="shared" si="18"/>
        <v>0</v>
      </c>
      <c r="AJ148" s="13">
        <f t="shared" si="19"/>
        <v>0</v>
      </c>
      <c r="AK148" s="13">
        <f t="shared" si="20"/>
        <v>0</v>
      </c>
      <c r="AL148" s="13">
        <v>0</v>
      </c>
      <c r="AM148" s="13">
        <v>0</v>
      </c>
      <c r="AN148" s="38" t="str">
        <f t="shared" si="21"/>
        <v>-</v>
      </c>
    </row>
    <row r="149" spans="1:40" ht="15" customHeight="1">
      <c r="A149" s="89" t="s">
        <v>260</v>
      </c>
      <c r="B149" s="89" t="s">
        <v>261</v>
      </c>
      <c r="C149" s="89" t="s">
        <v>165</v>
      </c>
      <c r="D149" s="89" t="s">
        <v>166</v>
      </c>
      <c r="E149" s="89" t="s">
        <v>890</v>
      </c>
      <c r="F149" s="89" t="s">
        <v>891</v>
      </c>
      <c r="G149" s="89" t="s">
        <v>1</v>
      </c>
      <c r="H149" s="89" t="s">
        <v>861</v>
      </c>
      <c r="I149" s="89" t="s">
        <v>48</v>
      </c>
      <c r="J149" s="99" t="s">
        <v>1531</v>
      </c>
      <c r="K149" s="90" t="s">
        <v>50</v>
      </c>
      <c r="L149" s="90" t="s">
        <v>1339</v>
      </c>
      <c r="M149" s="90" t="s">
        <v>56</v>
      </c>
      <c r="N149" s="101" t="s">
        <v>1340</v>
      </c>
      <c r="O149" s="101" t="s">
        <v>1341</v>
      </c>
      <c r="P149" s="101" t="s">
        <v>1342</v>
      </c>
      <c r="Q149" s="90" t="s">
        <v>48</v>
      </c>
      <c r="R149" s="89"/>
      <c r="S149" s="146" t="s">
        <v>472</v>
      </c>
      <c r="T149" s="168">
        <v>0</v>
      </c>
      <c r="U149" s="168">
        <v>0</v>
      </c>
      <c r="V149" s="168">
        <v>0</v>
      </c>
      <c r="W149" s="48" t="str">
        <f>IFERROR(IF(G149="CRM_CUI",G149,(IF(G149="CRM_CMI",G149,IF(G149="CEOMO_ITD",G149,MID(G149,1,FIND("_",G149)-1))))),G149)</f>
        <v>BILLING</v>
      </c>
      <c r="X149" s="13" t="str">
        <f>MID(A149,5,LEN(A149)-4)</f>
        <v>重庆移动</v>
      </c>
      <c r="Y149" s="37" t="str">
        <f>IF(N149=O149,IF(N149="","0","1"),IF(N149=P149,IF(N149="","0","1"),IF(O149=P149,IF(O149="","0","1"),IF(N149="","0","0"))))</f>
        <v>0</v>
      </c>
      <c r="Z149" s="167"/>
      <c r="AG149" s="48" t="s">
        <v>102</v>
      </c>
      <c r="AH149" s="48" t="s">
        <v>6</v>
      </c>
      <c r="AI149" s="13">
        <f t="shared" si="18"/>
        <v>108</v>
      </c>
      <c r="AJ149" s="13">
        <f t="shared" si="19"/>
        <v>142</v>
      </c>
      <c r="AK149" s="13">
        <f t="shared" si="20"/>
        <v>0</v>
      </c>
      <c r="AL149" s="13">
        <v>0</v>
      </c>
      <c r="AM149" s="13">
        <v>0</v>
      </c>
      <c r="AN149" s="38" t="str">
        <f t="shared" si="21"/>
        <v>-</v>
      </c>
    </row>
    <row r="150" spans="1:40" ht="15" customHeight="1">
      <c r="A150" s="89" t="s">
        <v>260</v>
      </c>
      <c r="B150" s="89" t="s">
        <v>261</v>
      </c>
      <c r="C150" s="89" t="s">
        <v>165</v>
      </c>
      <c r="D150" s="89" t="s">
        <v>166</v>
      </c>
      <c r="E150" s="89" t="s">
        <v>859</v>
      </c>
      <c r="F150" s="89" t="s">
        <v>860</v>
      </c>
      <c r="G150" s="89" t="s">
        <v>1</v>
      </c>
      <c r="H150" s="89" t="s">
        <v>861</v>
      </c>
      <c r="I150" s="209" t="s">
        <v>48</v>
      </c>
      <c r="J150" s="99" t="s">
        <v>1531</v>
      </c>
      <c r="K150" s="287" t="s">
        <v>50</v>
      </c>
      <c r="L150" s="287" t="s">
        <v>1339</v>
      </c>
      <c r="M150" s="303" t="s">
        <v>56</v>
      </c>
      <c r="N150" s="319" t="s">
        <v>1346</v>
      </c>
      <c r="O150" s="101" t="s">
        <v>1347</v>
      </c>
      <c r="P150" s="101" t="s">
        <v>1348</v>
      </c>
      <c r="Q150" s="311" t="s">
        <v>48</v>
      </c>
      <c r="R150" s="89"/>
      <c r="S150" s="146" t="s">
        <v>472</v>
      </c>
      <c r="T150" s="168">
        <v>1</v>
      </c>
      <c r="U150" s="168">
        <v>1</v>
      </c>
      <c r="V150" s="168">
        <v>1</v>
      </c>
      <c r="W150" s="48" t="str">
        <f>IFERROR(IF(G150="CRM_CUI",G150,(IF(G150="CRM_CMI",G150,IF(G150="CEOMO_ITD",G150,MID(G150,1,FIND("_",G150)-1))))),G150)</f>
        <v>BILLING</v>
      </c>
      <c r="X150" s="13" t="str">
        <f>MID(A150,5,LEN(A150)-4)</f>
        <v>重庆移动</v>
      </c>
      <c r="Y150" s="37" t="str">
        <f>IF(N150=O150,IF(N150="","0","1"),IF(N150=P150,IF(N150="","0","1"),IF(O150=P150,IF(O150="","0","1"),IF(N150="","0","0"))))</f>
        <v>0</v>
      </c>
      <c r="Z150" s="167"/>
      <c r="AG150" s="48" t="s">
        <v>102</v>
      </c>
      <c r="AH150" s="48" t="s">
        <v>494</v>
      </c>
      <c r="AI150" s="13">
        <f t="shared" si="18"/>
        <v>38</v>
      </c>
      <c r="AJ150" s="13">
        <f t="shared" si="19"/>
        <v>0</v>
      </c>
      <c r="AK150" s="13">
        <f t="shared" si="20"/>
        <v>0</v>
      </c>
      <c r="AL150" s="13">
        <v>0</v>
      </c>
      <c r="AM150" s="13">
        <v>0</v>
      </c>
      <c r="AN150" s="38" t="str">
        <f t="shared" si="21"/>
        <v>-</v>
      </c>
    </row>
    <row r="151" spans="1:40" ht="15" customHeight="1">
      <c r="A151" s="89" t="s">
        <v>929</v>
      </c>
      <c r="B151" s="89" t="s">
        <v>416</v>
      </c>
      <c r="C151" s="89" t="s">
        <v>930</v>
      </c>
      <c r="D151" s="89" t="s">
        <v>930</v>
      </c>
      <c r="E151" s="89" t="s">
        <v>931</v>
      </c>
      <c r="F151" s="89" t="s">
        <v>883</v>
      </c>
      <c r="G151" s="89" t="s">
        <v>1</v>
      </c>
      <c r="H151" s="89" t="s">
        <v>932</v>
      </c>
      <c r="I151" s="89" t="s">
        <v>48</v>
      </c>
      <c r="J151" s="155" t="s">
        <v>1514</v>
      </c>
      <c r="K151" s="90" t="s">
        <v>120</v>
      </c>
      <c r="L151" s="90"/>
      <c r="M151" s="90" t="s">
        <v>56</v>
      </c>
      <c r="N151" s="311" t="s">
        <v>1302</v>
      </c>
      <c r="O151" s="101" t="s">
        <v>1303</v>
      </c>
      <c r="P151" s="101" t="s">
        <v>1304</v>
      </c>
      <c r="Q151" s="90" t="s">
        <v>48</v>
      </c>
      <c r="R151" s="89"/>
      <c r="S151" s="146" t="s">
        <v>472</v>
      </c>
      <c r="T151" s="168">
        <v>15</v>
      </c>
      <c r="U151" s="168">
        <v>6</v>
      </c>
      <c r="V151" s="168">
        <v>0</v>
      </c>
      <c r="W151" s="48" t="str">
        <f>IFERROR(IF(G151="CRM_CUI",G151,(IF(G151="CRM_CMI",G151,IF(G151="CEOMO_ITD",G151,MID(G151,1,FIND("_",G151)-1))))),G151)</f>
        <v>BILLING</v>
      </c>
      <c r="X151" s="13" t="str">
        <f>MID(A151,5,LEN(A151)-4)</f>
        <v>广东电信</v>
      </c>
      <c r="Y151" s="37" t="str">
        <f>IF(N151=O151,IF(N151="","0","1"),IF(N151=P151,IF(N151="","0","1"),IF(O151=P151,IF(O151="","0","1"),IF(N151="","0","0"))))</f>
        <v>0</v>
      </c>
      <c r="Z151" s="167"/>
      <c r="AG151" s="48" t="s">
        <v>102</v>
      </c>
      <c r="AH151" s="48" t="s">
        <v>449</v>
      </c>
      <c r="AI151" s="13">
        <f t="shared" si="18"/>
        <v>0</v>
      </c>
      <c r="AJ151" s="13">
        <f t="shared" si="19"/>
        <v>0</v>
      </c>
      <c r="AK151" s="13">
        <f t="shared" si="20"/>
        <v>0</v>
      </c>
      <c r="AL151" s="13">
        <v>0</v>
      </c>
      <c r="AM151" s="13">
        <v>0</v>
      </c>
      <c r="AN151" s="38" t="str">
        <f t="shared" si="21"/>
        <v>-</v>
      </c>
    </row>
    <row r="152" spans="1:40" ht="15" customHeight="1">
      <c r="A152" s="89" t="s">
        <v>929</v>
      </c>
      <c r="B152" s="89" t="s">
        <v>416</v>
      </c>
      <c r="C152" s="89" t="s">
        <v>857</v>
      </c>
      <c r="D152" s="89" t="s">
        <v>933</v>
      </c>
      <c r="E152" s="89" t="s">
        <v>905</v>
      </c>
      <c r="F152" s="89" t="s">
        <v>860</v>
      </c>
      <c r="G152" s="89" t="s">
        <v>1</v>
      </c>
      <c r="H152" s="89" t="s">
        <v>906</v>
      </c>
      <c r="I152" s="89" t="s">
        <v>48</v>
      </c>
      <c r="J152" s="155" t="s">
        <v>1514</v>
      </c>
      <c r="K152" s="90" t="s">
        <v>120</v>
      </c>
      <c r="L152" s="90"/>
      <c r="M152" s="90" t="s">
        <v>56</v>
      </c>
      <c r="N152" s="101" t="s">
        <v>1305</v>
      </c>
      <c r="O152" s="319" t="s">
        <v>1306</v>
      </c>
      <c r="P152" s="319" t="s">
        <v>1307</v>
      </c>
      <c r="Q152" s="90" t="s">
        <v>48</v>
      </c>
      <c r="R152" s="89"/>
      <c r="S152" s="146" t="s">
        <v>472</v>
      </c>
      <c r="T152" s="168">
        <v>0</v>
      </c>
      <c r="U152" s="168">
        <v>0</v>
      </c>
      <c r="V152" s="168">
        <v>0</v>
      </c>
      <c r="W152" s="48" t="str">
        <f>IFERROR(IF(G152="CRM_CUI",G152,(IF(G152="CRM_CMI",G152,IF(G152="CEOMO_ITD",G152,MID(G152,1,FIND("_",G152)-1))))),G152)</f>
        <v>BILLING</v>
      </c>
      <c r="X152" s="13" t="str">
        <f>MID(A152,5,LEN(A152)-4)</f>
        <v>广东电信</v>
      </c>
      <c r="Y152" s="37" t="str">
        <f>IF(N152=O152,IF(N152="","0","1"),IF(N152=P152,IF(N152="","0","1"),IF(O152=P152,IF(O152="","0","1"),IF(N152="","0","0"))))</f>
        <v>0</v>
      </c>
      <c r="Z152" s="167"/>
      <c r="AG152" s="48" t="s">
        <v>102</v>
      </c>
      <c r="AH152" s="48" t="s">
        <v>2</v>
      </c>
      <c r="AI152" s="13">
        <f t="shared" si="18"/>
        <v>0</v>
      </c>
      <c r="AJ152" s="13">
        <f t="shared" si="19"/>
        <v>0</v>
      </c>
      <c r="AK152" s="13">
        <f t="shared" si="20"/>
        <v>0</v>
      </c>
      <c r="AL152" s="13">
        <v>0</v>
      </c>
      <c r="AM152" s="13">
        <v>0</v>
      </c>
      <c r="AN152" s="38" t="str">
        <f t="shared" si="21"/>
        <v>-</v>
      </c>
    </row>
    <row r="153" spans="1:40" ht="15" customHeight="1">
      <c r="A153" s="89" t="s">
        <v>118</v>
      </c>
      <c r="B153" s="89" t="s">
        <v>119</v>
      </c>
      <c r="C153" s="89" t="s">
        <v>934</v>
      </c>
      <c r="D153" s="89" t="s">
        <v>935</v>
      </c>
      <c r="E153" s="89" t="s">
        <v>945</v>
      </c>
      <c r="F153" s="89" t="s">
        <v>881</v>
      </c>
      <c r="G153" s="89" t="s">
        <v>1</v>
      </c>
      <c r="H153" s="89" t="s">
        <v>937</v>
      </c>
      <c r="I153" s="104" t="s">
        <v>48</v>
      </c>
      <c r="J153" s="99" t="s">
        <v>86</v>
      </c>
      <c r="K153" s="90"/>
      <c r="L153" s="99"/>
      <c r="M153" s="90"/>
      <c r="N153" s="102" t="s">
        <v>970</v>
      </c>
      <c r="O153" s="102" t="s">
        <v>971</v>
      </c>
      <c r="P153" s="102" t="s">
        <v>972</v>
      </c>
      <c r="Q153" s="99" t="s">
        <v>48</v>
      </c>
      <c r="R153" s="89"/>
      <c r="S153" s="146" t="s">
        <v>472</v>
      </c>
      <c r="T153" s="168">
        <v>41</v>
      </c>
      <c r="U153" s="168">
        <v>0</v>
      </c>
      <c r="V153" s="168">
        <v>0</v>
      </c>
      <c r="W153" s="48" t="str">
        <f>IFERROR(IF(G153="CRM_CUI",G153,(IF(G153="CRM_CMI",G153,IF(G153="CEOMO_ITD",G153,MID(G153,1,FIND("_",G153)-1))))),G153)</f>
        <v>BILLING</v>
      </c>
      <c r="X153" s="13" t="str">
        <f>MID(A153,5,LEN(A153)-4)</f>
        <v>深港联通</v>
      </c>
      <c r="Y153" s="37" t="str">
        <f>IF(N153=O153,IF(N153="","0","1"),IF(N153=P153,IF(N153="","0","1"),IF(O153=P153,IF(O153="","0","1"),IF(N153="","0","0"))))</f>
        <v>0</v>
      </c>
      <c r="Z153" s="167"/>
      <c r="AG153" s="48" t="s">
        <v>102</v>
      </c>
      <c r="AH153" s="48" t="s">
        <v>4</v>
      </c>
      <c r="AI153" s="13">
        <f t="shared" si="18"/>
        <v>0</v>
      </c>
      <c r="AJ153" s="13">
        <f t="shared" si="19"/>
        <v>0</v>
      </c>
      <c r="AK153" s="13">
        <f t="shared" si="20"/>
        <v>0</v>
      </c>
      <c r="AL153" s="13">
        <v>0</v>
      </c>
      <c r="AM153" s="13">
        <v>0</v>
      </c>
      <c r="AN153" s="38" t="str">
        <f t="shared" si="21"/>
        <v>-</v>
      </c>
    </row>
    <row r="154" spans="1:40" ht="15" customHeight="1">
      <c r="A154" s="89" t="s">
        <v>118</v>
      </c>
      <c r="B154" s="89" t="s">
        <v>119</v>
      </c>
      <c r="C154" s="89" t="s">
        <v>934</v>
      </c>
      <c r="D154" s="89" t="s">
        <v>935</v>
      </c>
      <c r="E154" s="89" t="s">
        <v>936</v>
      </c>
      <c r="F154" s="89" t="s">
        <v>879</v>
      </c>
      <c r="G154" s="89" t="s">
        <v>1</v>
      </c>
      <c r="H154" s="89" t="s">
        <v>937</v>
      </c>
      <c r="I154" s="104" t="s">
        <v>48</v>
      </c>
      <c r="J154" s="99" t="s">
        <v>86</v>
      </c>
      <c r="K154" s="90"/>
      <c r="L154" s="99"/>
      <c r="M154" s="90"/>
      <c r="N154" s="310" t="s">
        <v>970</v>
      </c>
      <c r="O154" s="102" t="s">
        <v>971</v>
      </c>
      <c r="P154" s="102" t="s">
        <v>972</v>
      </c>
      <c r="Q154" s="99" t="s">
        <v>48</v>
      </c>
      <c r="R154" s="89"/>
      <c r="S154" s="146" t="s">
        <v>472</v>
      </c>
      <c r="T154" s="168">
        <v>41</v>
      </c>
      <c r="U154" s="168">
        <v>0</v>
      </c>
      <c r="V154" s="168">
        <v>0</v>
      </c>
      <c r="W154" s="48" t="str">
        <f>IFERROR(IF(G154="CRM_CUI",G154,(IF(G154="CRM_CMI",G154,IF(G154="CEOMO_ITD",G154,MID(G154,1,FIND("_",G154)-1))))),G154)</f>
        <v>BILLING</v>
      </c>
      <c r="X154" s="13" t="str">
        <f>MID(A154,5,LEN(A154)-4)</f>
        <v>深港联通</v>
      </c>
      <c r="Y154" s="37" t="str">
        <f>IF(N154=O154,IF(N154="","0","1"),IF(N154=P154,IF(N154="","0","1"),IF(O154=P154,IF(O154="","0","1"),IF(N154="","0","0"))))</f>
        <v>0</v>
      </c>
      <c r="Z154" s="167"/>
      <c r="AG154" s="48" t="s">
        <v>102</v>
      </c>
      <c r="AH154" s="48" t="s">
        <v>3</v>
      </c>
      <c r="AI154" s="13">
        <f t="shared" si="18"/>
        <v>180</v>
      </c>
      <c r="AJ154" s="13">
        <f t="shared" si="19"/>
        <v>6</v>
      </c>
      <c r="AK154" s="13">
        <f t="shared" si="20"/>
        <v>0</v>
      </c>
      <c r="AL154" s="13">
        <v>0</v>
      </c>
      <c r="AM154" s="13">
        <v>0</v>
      </c>
      <c r="AN154" s="38" t="str">
        <f t="shared" si="21"/>
        <v>-</v>
      </c>
    </row>
    <row r="155" spans="1:40" ht="15" customHeight="1">
      <c r="A155" s="89" t="s">
        <v>118</v>
      </c>
      <c r="B155" s="89" t="s">
        <v>119</v>
      </c>
      <c r="C155" s="89" t="s">
        <v>934</v>
      </c>
      <c r="D155" s="89" t="s">
        <v>935</v>
      </c>
      <c r="E155" s="89" t="s">
        <v>905</v>
      </c>
      <c r="F155" s="89" t="s">
        <v>860</v>
      </c>
      <c r="G155" s="89" t="s">
        <v>1</v>
      </c>
      <c r="H155" s="89" t="s">
        <v>906</v>
      </c>
      <c r="I155" s="104" t="s">
        <v>48</v>
      </c>
      <c r="J155" s="99" t="s">
        <v>86</v>
      </c>
      <c r="K155" s="90"/>
      <c r="L155" s="99"/>
      <c r="M155" s="90"/>
      <c r="N155" s="310" t="s">
        <v>970</v>
      </c>
      <c r="O155" s="102" t="s">
        <v>971</v>
      </c>
      <c r="P155" s="102" t="s">
        <v>972</v>
      </c>
      <c r="Q155" s="99" t="s">
        <v>48</v>
      </c>
      <c r="R155" s="89"/>
      <c r="S155" s="48" t="s">
        <v>1000</v>
      </c>
      <c r="T155" s="168">
        <v>41</v>
      </c>
      <c r="U155" s="168">
        <v>0</v>
      </c>
      <c r="V155" s="168">
        <v>0</v>
      </c>
      <c r="W155" s="48" t="str">
        <f>IFERROR(IF(G155="CRM_CUI",G155,(IF(G155="CRM_CMI",G155,IF(G155="CEOMO_ITD",G155,MID(G155,1,FIND("_",G155)-1))))),G155)</f>
        <v>BILLING</v>
      </c>
      <c r="X155" s="13" t="str">
        <f>MID(A155,5,LEN(A155)-4)</f>
        <v>深港联通</v>
      </c>
      <c r="Y155" s="37" t="str">
        <f>IF(N155=O155,IF(N155="","0","1"),IF(N155=P155,IF(N155="","0","1"),IF(O155=P155,IF(O155="","0","1"),IF(N155="","0","0"))))</f>
        <v>0</v>
      </c>
      <c r="Z155" s="167"/>
      <c r="AG155" s="48" t="s">
        <v>102</v>
      </c>
      <c r="AH155" s="48" t="s">
        <v>1</v>
      </c>
      <c r="AI155" s="13">
        <f t="shared" si="18"/>
        <v>0</v>
      </c>
      <c r="AJ155" s="13">
        <f t="shared" si="19"/>
        <v>0</v>
      </c>
      <c r="AK155" s="13">
        <f t="shared" si="20"/>
        <v>0</v>
      </c>
      <c r="AL155" s="13">
        <v>0</v>
      </c>
      <c r="AM155" s="13">
        <v>0</v>
      </c>
      <c r="AN155" s="38" t="str">
        <f t="shared" si="21"/>
        <v>-</v>
      </c>
    </row>
    <row r="156" spans="1:40" ht="15" customHeight="1">
      <c r="A156" s="89" t="s">
        <v>118</v>
      </c>
      <c r="B156" s="89" t="s">
        <v>119</v>
      </c>
      <c r="C156" s="89" t="s">
        <v>934</v>
      </c>
      <c r="D156" s="89" t="s">
        <v>935</v>
      </c>
      <c r="E156" s="89" t="s">
        <v>859</v>
      </c>
      <c r="F156" s="89" t="s">
        <v>860</v>
      </c>
      <c r="G156" s="89" t="s">
        <v>1</v>
      </c>
      <c r="H156" s="89" t="s">
        <v>861</v>
      </c>
      <c r="I156" s="104" t="s">
        <v>48</v>
      </c>
      <c r="J156" s="99" t="s">
        <v>86</v>
      </c>
      <c r="K156" s="90"/>
      <c r="L156" s="99"/>
      <c r="M156" s="90"/>
      <c r="N156" s="102" t="s">
        <v>970</v>
      </c>
      <c r="O156" s="102" t="s">
        <v>971</v>
      </c>
      <c r="P156" s="102" t="s">
        <v>972</v>
      </c>
      <c r="Q156" s="99" t="s">
        <v>48</v>
      </c>
      <c r="R156" s="89"/>
      <c r="S156" s="146" t="s">
        <v>472</v>
      </c>
      <c r="T156" s="168">
        <v>41</v>
      </c>
      <c r="U156" s="168">
        <v>0</v>
      </c>
      <c r="V156" s="168">
        <v>0</v>
      </c>
      <c r="W156" s="48" t="str">
        <f>IFERROR(IF(G156="CRM_CUI",G156,(IF(G156="CRM_CMI",G156,IF(G156="CEOMO_ITD",G156,MID(G156,1,FIND("_",G156)-1))))),G156)</f>
        <v>BILLING</v>
      </c>
      <c r="X156" s="13" t="str">
        <f>MID(A156,5,LEN(A156)-4)</f>
        <v>深港联通</v>
      </c>
      <c r="Y156" s="37" t="str">
        <f>IF(N156=O156,IF(N156="","0","1"),IF(N156=P156,IF(N156="","0","1"),IF(O156=P156,IF(O156="","0","1"),IF(N156="","0","0"))))</f>
        <v>0</v>
      </c>
      <c r="Z156" s="167"/>
      <c r="AG156" s="48" t="s">
        <v>432</v>
      </c>
      <c r="AH156" s="48" t="s">
        <v>3</v>
      </c>
      <c r="AI156" s="13">
        <f t="shared" si="18"/>
        <v>0</v>
      </c>
      <c r="AJ156" s="13">
        <f t="shared" si="19"/>
        <v>0</v>
      </c>
      <c r="AK156" s="13">
        <f t="shared" si="20"/>
        <v>0</v>
      </c>
      <c r="AL156" s="13">
        <v>0</v>
      </c>
      <c r="AM156" s="13">
        <v>0</v>
      </c>
      <c r="AN156" s="38" t="str">
        <f t="shared" si="21"/>
        <v>-</v>
      </c>
    </row>
    <row r="157" spans="1:40" ht="15" customHeight="1">
      <c r="A157" s="89" t="s">
        <v>118</v>
      </c>
      <c r="B157" s="89" t="s">
        <v>119</v>
      </c>
      <c r="C157" s="89" t="s">
        <v>934</v>
      </c>
      <c r="D157" s="89" t="s">
        <v>935</v>
      </c>
      <c r="E157" s="89" t="s">
        <v>882</v>
      </c>
      <c r="F157" s="89" t="s">
        <v>883</v>
      </c>
      <c r="G157" s="89" t="s">
        <v>1</v>
      </c>
      <c r="H157" s="89" t="s">
        <v>98</v>
      </c>
      <c r="I157" s="104" t="s">
        <v>48</v>
      </c>
      <c r="J157" s="99" t="s">
        <v>86</v>
      </c>
      <c r="K157" s="90"/>
      <c r="L157" s="99"/>
      <c r="M157" s="90"/>
      <c r="N157" s="102" t="s">
        <v>970</v>
      </c>
      <c r="O157" s="102" t="s">
        <v>971</v>
      </c>
      <c r="P157" s="102" t="s">
        <v>972</v>
      </c>
      <c r="Q157" s="99" t="s">
        <v>48</v>
      </c>
      <c r="R157" s="89"/>
      <c r="S157" s="146" t="s">
        <v>472</v>
      </c>
      <c r="T157" s="168">
        <v>41</v>
      </c>
      <c r="U157" s="168">
        <v>0</v>
      </c>
      <c r="V157" s="168">
        <v>0</v>
      </c>
      <c r="W157" s="48" t="str">
        <f>IFERROR(IF(G157="CRM_CUI",G157,(IF(G157="CRM_CMI",G157,IF(G157="CEOMO_ITD",G157,MID(G157,1,FIND("_",G157)-1))))),G157)</f>
        <v>BILLING</v>
      </c>
      <c r="X157" s="13" t="str">
        <f>MID(A157,5,LEN(A157)-4)</f>
        <v>深港联通</v>
      </c>
      <c r="Y157" s="37" t="str">
        <f>IF(N157=O157,IF(N157="","0","1"),IF(N157=P157,IF(N157="","0","1"),IF(O157=P157,IF(O157="","0","1"),IF(N157="","0","0"))))</f>
        <v>0</v>
      </c>
      <c r="Z157" s="167"/>
      <c r="AG157" s="48" t="s">
        <v>432</v>
      </c>
      <c r="AH157" s="48" t="s">
        <v>0</v>
      </c>
      <c r="AI157" s="13">
        <f t="shared" si="18"/>
        <v>0</v>
      </c>
      <c r="AJ157" s="13">
        <f t="shared" si="19"/>
        <v>0</v>
      </c>
      <c r="AK157" s="13">
        <f t="shared" si="20"/>
        <v>0</v>
      </c>
      <c r="AL157" s="13">
        <v>0</v>
      </c>
      <c r="AM157" s="13">
        <v>0</v>
      </c>
      <c r="AN157" s="38" t="str">
        <f t="shared" si="21"/>
        <v>-</v>
      </c>
    </row>
    <row r="158" spans="1:40" ht="15" customHeight="1">
      <c r="A158" s="89" t="s">
        <v>118</v>
      </c>
      <c r="B158" s="89" t="s">
        <v>119</v>
      </c>
      <c r="C158" s="89" t="s">
        <v>934</v>
      </c>
      <c r="D158" s="89" t="s">
        <v>935</v>
      </c>
      <c r="E158" s="89" t="s">
        <v>873</v>
      </c>
      <c r="F158" s="89" t="s">
        <v>874</v>
      </c>
      <c r="G158" s="89" t="s">
        <v>1</v>
      </c>
      <c r="H158" s="89" t="s">
        <v>875</v>
      </c>
      <c r="I158" s="104" t="s">
        <v>48</v>
      </c>
      <c r="J158" s="99" t="s">
        <v>86</v>
      </c>
      <c r="K158" s="90"/>
      <c r="L158" s="99"/>
      <c r="M158" s="90"/>
      <c r="N158" s="102" t="s">
        <v>970</v>
      </c>
      <c r="O158" s="102" t="s">
        <v>971</v>
      </c>
      <c r="P158" s="102" t="s">
        <v>972</v>
      </c>
      <c r="Q158" s="99" t="s">
        <v>48</v>
      </c>
      <c r="R158" s="89"/>
      <c r="S158" s="146" t="s">
        <v>472</v>
      </c>
      <c r="T158" s="168">
        <v>41</v>
      </c>
      <c r="U158" s="168">
        <v>0</v>
      </c>
      <c r="V158" s="168">
        <v>0</v>
      </c>
      <c r="W158" s="48" t="str">
        <f>IFERROR(IF(G158="CRM_CUI",G158,(IF(G158="CRM_CMI",G158,IF(G158="CEOMO_ITD",G158,MID(G158,1,FIND("_",G158)-1))))),G158)</f>
        <v>BILLING</v>
      </c>
      <c r="X158" s="13" t="str">
        <f>MID(A158,5,LEN(A158)-4)</f>
        <v>深港联通</v>
      </c>
      <c r="Y158" s="37" t="str">
        <f>IF(N158=O158,IF(N158="","0","1"),IF(N158=P158,IF(N158="","0","1"),IF(O158=P158,IF(O158="","0","1"),IF(N158="","0","0"))))</f>
        <v>0</v>
      </c>
      <c r="Z158" s="167"/>
      <c r="AG158" s="48" t="s">
        <v>432</v>
      </c>
      <c r="AH158" s="48" t="s">
        <v>1</v>
      </c>
      <c r="AI158" s="13">
        <f t="shared" si="18"/>
        <v>0</v>
      </c>
      <c r="AJ158" s="13">
        <f t="shared" si="19"/>
        <v>0</v>
      </c>
      <c r="AK158" s="13">
        <f t="shared" si="20"/>
        <v>0</v>
      </c>
      <c r="AL158" s="13">
        <v>0</v>
      </c>
      <c r="AM158" s="13">
        <v>0</v>
      </c>
      <c r="AN158" s="38" t="str">
        <f t="shared" si="21"/>
        <v>-</v>
      </c>
    </row>
    <row r="159" spans="1:40" ht="15" customHeight="1">
      <c r="A159" s="89" t="s">
        <v>118</v>
      </c>
      <c r="B159" s="89" t="s">
        <v>119</v>
      </c>
      <c r="C159" s="89" t="s">
        <v>934</v>
      </c>
      <c r="D159" s="89" t="s">
        <v>935</v>
      </c>
      <c r="E159" s="89" t="s">
        <v>938</v>
      </c>
      <c r="F159" s="89" t="s">
        <v>872</v>
      </c>
      <c r="G159" s="89" t="s">
        <v>1</v>
      </c>
      <c r="H159" s="89" t="s">
        <v>937</v>
      </c>
      <c r="I159" s="104" t="s">
        <v>48</v>
      </c>
      <c r="J159" s="99" t="s">
        <v>86</v>
      </c>
      <c r="K159" s="90"/>
      <c r="L159" s="99"/>
      <c r="M159" s="90"/>
      <c r="N159" s="102" t="s">
        <v>970</v>
      </c>
      <c r="O159" s="102" t="s">
        <v>971</v>
      </c>
      <c r="P159" s="102" t="s">
        <v>972</v>
      </c>
      <c r="Q159" s="99" t="s">
        <v>48</v>
      </c>
      <c r="R159" s="89"/>
      <c r="S159" s="146" t="s">
        <v>472</v>
      </c>
      <c r="T159" s="168">
        <v>41</v>
      </c>
      <c r="U159" s="168">
        <v>0</v>
      </c>
      <c r="V159" s="168">
        <v>0</v>
      </c>
      <c r="W159" s="48" t="str">
        <f>IFERROR(IF(G159="CRM_CUI",G159,(IF(G159="CRM_CMI",G159,IF(G159="CEOMO_ITD",G159,MID(G159,1,FIND("_",G159)-1))))),G159)</f>
        <v>BILLING</v>
      </c>
      <c r="X159" s="13" t="str">
        <f>MID(A159,5,LEN(A159)-4)</f>
        <v>深港联通</v>
      </c>
      <c r="Y159" s="37" t="str">
        <f>IF(N159=O159,IF(N159="","0","1"),IF(N159=P159,IF(N159="","0","1"),IF(O159=P159,IF(O159="","0","1"),IF(N159="","0","0"))))</f>
        <v>0</v>
      </c>
      <c r="Z159" s="167"/>
      <c r="AG159" s="48" t="s">
        <v>432</v>
      </c>
      <c r="AH159" s="48" t="s">
        <v>449</v>
      </c>
      <c r="AI159" s="13">
        <f t="shared" si="18"/>
        <v>0</v>
      </c>
      <c r="AJ159" s="13">
        <f t="shared" si="19"/>
        <v>0</v>
      </c>
      <c r="AK159" s="13">
        <f t="shared" si="20"/>
        <v>0</v>
      </c>
      <c r="AL159" s="13">
        <v>0</v>
      </c>
      <c r="AM159" s="13">
        <v>0</v>
      </c>
      <c r="AN159" s="38" t="str">
        <f t="shared" si="21"/>
        <v>-</v>
      </c>
    </row>
    <row r="160" spans="1:40" ht="15" customHeight="1">
      <c r="A160" s="89" t="s">
        <v>118</v>
      </c>
      <c r="B160" s="89" t="s">
        <v>119</v>
      </c>
      <c r="C160" s="89" t="s">
        <v>934</v>
      </c>
      <c r="D160" s="89" t="s">
        <v>935</v>
      </c>
      <c r="E160" s="89" t="s">
        <v>939</v>
      </c>
      <c r="F160" s="89" t="s">
        <v>885</v>
      </c>
      <c r="G160" s="89" t="s">
        <v>1</v>
      </c>
      <c r="H160" s="89" t="s">
        <v>937</v>
      </c>
      <c r="I160" s="104" t="s">
        <v>48</v>
      </c>
      <c r="J160" s="99" t="s">
        <v>86</v>
      </c>
      <c r="K160" s="90"/>
      <c r="L160" s="99"/>
      <c r="M160" s="90"/>
      <c r="N160" s="102" t="s">
        <v>970</v>
      </c>
      <c r="O160" s="102" t="s">
        <v>971</v>
      </c>
      <c r="P160" s="102" t="s">
        <v>972</v>
      </c>
      <c r="Q160" s="99" t="s">
        <v>48</v>
      </c>
      <c r="R160" s="89"/>
      <c r="S160" s="146" t="s">
        <v>472</v>
      </c>
      <c r="T160" s="168">
        <v>41</v>
      </c>
      <c r="U160" s="168">
        <v>0</v>
      </c>
      <c r="V160" s="168">
        <v>0</v>
      </c>
      <c r="W160" s="48" t="str">
        <f>IFERROR(IF(G160="CRM_CUI",G160,(IF(G160="CRM_CMI",G160,IF(G160="CEOMO_ITD",G160,MID(G160,1,FIND("_",G160)-1))))),G160)</f>
        <v>BILLING</v>
      </c>
      <c r="X160" s="13" t="str">
        <f>MID(A160,5,LEN(A160)-4)</f>
        <v>深港联通</v>
      </c>
      <c r="Y160" s="37" t="str">
        <f>IF(N160=O160,IF(N160="","0","1"),IF(N160=P160,IF(N160="","0","1"),IF(O160=P160,IF(O160="","0","1"),IF(N160="","0","0"))))</f>
        <v>0</v>
      </c>
      <c r="Z160" s="167"/>
      <c r="AG160" s="48" t="s">
        <v>439</v>
      </c>
      <c r="AH160" s="48" t="s">
        <v>4</v>
      </c>
      <c r="AI160" s="13">
        <f t="shared" si="18"/>
        <v>0</v>
      </c>
      <c r="AJ160" s="13">
        <f t="shared" si="19"/>
        <v>0</v>
      </c>
      <c r="AK160" s="13">
        <f t="shared" si="20"/>
        <v>0</v>
      </c>
      <c r="AL160" s="13">
        <v>0</v>
      </c>
      <c r="AM160" s="13">
        <v>0</v>
      </c>
      <c r="AN160" s="38" t="str">
        <f t="shared" si="21"/>
        <v>-</v>
      </c>
    </row>
    <row r="161" spans="1:40" ht="15" customHeight="1">
      <c r="A161" s="89" t="s">
        <v>118</v>
      </c>
      <c r="B161" s="89" t="s">
        <v>119</v>
      </c>
      <c r="C161" s="89" t="s">
        <v>934</v>
      </c>
      <c r="D161" s="89" t="s">
        <v>935</v>
      </c>
      <c r="E161" s="89" t="s">
        <v>942</v>
      </c>
      <c r="F161" s="89" t="s">
        <v>869</v>
      </c>
      <c r="G161" s="89" t="s">
        <v>1</v>
      </c>
      <c r="H161" s="89" t="s">
        <v>722</v>
      </c>
      <c r="I161" s="104" t="s">
        <v>48</v>
      </c>
      <c r="J161" s="99" t="s">
        <v>86</v>
      </c>
      <c r="K161" s="90"/>
      <c r="L161" s="99"/>
      <c r="M161" s="90"/>
      <c r="N161" s="102" t="s">
        <v>970</v>
      </c>
      <c r="O161" s="102" t="s">
        <v>971</v>
      </c>
      <c r="P161" s="102" t="s">
        <v>972</v>
      </c>
      <c r="Q161" s="99" t="s">
        <v>48</v>
      </c>
      <c r="R161" s="89"/>
      <c r="S161" s="146" t="s">
        <v>472</v>
      </c>
      <c r="T161" s="168">
        <v>41</v>
      </c>
      <c r="U161" s="168">
        <v>0</v>
      </c>
      <c r="V161" s="168">
        <v>0</v>
      </c>
      <c r="W161" s="48" t="str">
        <f>IFERROR(IF(G161="CRM_CUI",G161,(IF(G161="CRM_CMI",G161,IF(G161="CEOMO_ITD",G161,MID(G161,1,FIND("_",G161)-1))))),G161)</f>
        <v>BILLING</v>
      </c>
      <c r="X161" s="13" t="str">
        <f>MID(A161,5,LEN(A161)-4)</f>
        <v>深港联通</v>
      </c>
      <c r="Y161" s="37" t="str">
        <f>IF(N161=O161,IF(N161="","0","1"),IF(N161=P161,IF(N161="","0","1"),IF(O161=P161,IF(O161="","0","1"),IF(N161="","0","0"))))</f>
        <v>0</v>
      </c>
      <c r="Z161" s="167"/>
      <c r="AG161" s="48" t="s">
        <v>439</v>
      </c>
      <c r="AH161" s="48" t="s">
        <v>0</v>
      </c>
      <c r="AI161" s="13">
        <f t="shared" si="18"/>
        <v>0</v>
      </c>
      <c r="AJ161" s="13">
        <f t="shared" si="19"/>
        <v>0</v>
      </c>
      <c r="AK161" s="13">
        <f t="shared" si="20"/>
        <v>0</v>
      </c>
      <c r="AL161" s="13">
        <v>0</v>
      </c>
      <c r="AM161" s="13">
        <v>0</v>
      </c>
      <c r="AN161" s="38" t="str">
        <f t="shared" si="21"/>
        <v>-</v>
      </c>
    </row>
    <row r="162" spans="1:40" ht="15" customHeight="1">
      <c r="A162" s="89" t="s">
        <v>118</v>
      </c>
      <c r="B162" s="89" t="s">
        <v>119</v>
      </c>
      <c r="C162" s="89" t="s">
        <v>934</v>
      </c>
      <c r="D162" s="89" t="s">
        <v>935</v>
      </c>
      <c r="E162" s="89" t="s">
        <v>886</v>
      </c>
      <c r="F162" s="89" t="s">
        <v>887</v>
      </c>
      <c r="G162" s="89" t="s">
        <v>1</v>
      </c>
      <c r="H162" s="89" t="s">
        <v>867</v>
      </c>
      <c r="I162" s="104" t="s">
        <v>48</v>
      </c>
      <c r="J162" s="99" t="s">
        <v>86</v>
      </c>
      <c r="K162" s="90"/>
      <c r="L162" s="99"/>
      <c r="M162" s="90"/>
      <c r="N162" s="102" t="s">
        <v>970</v>
      </c>
      <c r="O162" s="102" t="s">
        <v>971</v>
      </c>
      <c r="P162" s="102" t="s">
        <v>972</v>
      </c>
      <c r="Q162" s="99" t="s">
        <v>48</v>
      </c>
      <c r="R162" s="89"/>
      <c r="S162" s="146" t="s">
        <v>472</v>
      </c>
      <c r="T162" s="168">
        <v>41</v>
      </c>
      <c r="U162" s="168">
        <v>0</v>
      </c>
      <c r="V162" s="168">
        <v>0</v>
      </c>
      <c r="W162" s="48" t="str">
        <f>IFERROR(IF(G162="CRM_CUI",G162,(IF(G162="CRM_CMI",G162,IF(G162="CEOMO_ITD",G162,MID(G162,1,FIND("_",G162)-1))))),G162)</f>
        <v>BILLING</v>
      </c>
      <c r="X162" s="13" t="str">
        <f>MID(A162,5,LEN(A162)-4)</f>
        <v>深港联通</v>
      </c>
      <c r="Y162" s="37" t="str">
        <f>IF(N162=O162,IF(N162="","0","1"),IF(N162=P162,IF(N162="","0","1"),IF(O162=P162,IF(O162="","0","1"),IF(N162="","0","0"))))</f>
        <v>0</v>
      </c>
      <c r="Z162" s="167"/>
      <c r="AG162" s="48" t="s">
        <v>419</v>
      </c>
      <c r="AH162" s="48" t="s">
        <v>5</v>
      </c>
      <c r="AI162" s="13">
        <f t="shared" si="18"/>
        <v>0</v>
      </c>
      <c r="AJ162" s="13">
        <f t="shared" si="19"/>
        <v>0</v>
      </c>
      <c r="AK162" s="13">
        <f t="shared" si="20"/>
        <v>0</v>
      </c>
      <c r="AL162" s="13">
        <v>0</v>
      </c>
      <c r="AM162" s="13">
        <v>0</v>
      </c>
      <c r="AN162" s="38" t="str">
        <f t="shared" si="21"/>
        <v>-</v>
      </c>
    </row>
    <row r="163" spans="1:40" ht="15" customHeight="1">
      <c r="A163" s="89" t="s">
        <v>118</v>
      </c>
      <c r="B163" s="89" t="s">
        <v>119</v>
      </c>
      <c r="C163" s="89" t="s">
        <v>934</v>
      </c>
      <c r="D163" s="89" t="s">
        <v>935</v>
      </c>
      <c r="E163" s="89" t="s">
        <v>946</v>
      </c>
      <c r="F163" s="89" t="s">
        <v>889</v>
      </c>
      <c r="G163" s="89" t="s">
        <v>1</v>
      </c>
      <c r="H163" s="89" t="s">
        <v>937</v>
      </c>
      <c r="I163" s="104" t="s">
        <v>48</v>
      </c>
      <c r="J163" s="99" t="s">
        <v>86</v>
      </c>
      <c r="K163" s="90"/>
      <c r="L163" s="99"/>
      <c r="M163" s="90"/>
      <c r="N163" s="102" t="s">
        <v>970</v>
      </c>
      <c r="O163" s="102" t="s">
        <v>971</v>
      </c>
      <c r="P163" s="102" t="s">
        <v>972</v>
      </c>
      <c r="Q163" s="99" t="s">
        <v>48</v>
      </c>
      <c r="R163" s="89"/>
      <c r="S163" s="146" t="s">
        <v>472</v>
      </c>
      <c r="T163" s="168">
        <v>41</v>
      </c>
      <c r="U163" s="168">
        <v>0</v>
      </c>
      <c r="V163" s="168">
        <v>0</v>
      </c>
      <c r="W163" s="48" t="str">
        <f>IFERROR(IF(G163="CRM_CUI",G163,(IF(G163="CRM_CMI",G163,IF(G163="CEOMO_ITD",G163,MID(G163,1,FIND("_",G163)-1))))),G163)</f>
        <v>BILLING</v>
      </c>
      <c r="X163" s="13" t="str">
        <f>MID(A163,5,LEN(A163)-4)</f>
        <v>深港联通</v>
      </c>
      <c r="Y163" s="37" t="str">
        <f>IF(N163=O163,IF(N163="","0","1"),IF(N163=P163,IF(N163="","0","1"),IF(O163=P163,IF(O163="","0","1"),IF(N163="","0","0"))))</f>
        <v>0</v>
      </c>
      <c r="Z163" s="167"/>
      <c r="AG163" s="48" t="s">
        <v>419</v>
      </c>
      <c r="AH163" s="48" t="s">
        <v>265</v>
      </c>
      <c r="AI163" s="13">
        <f t="shared" si="18"/>
        <v>0</v>
      </c>
      <c r="AJ163" s="13">
        <f t="shared" si="19"/>
        <v>0</v>
      </c>
      <c r="AK163" s="13">
        <f t="shared" si="20"/>
        <v>0</v>
      </c>
      <c r="AL163" s="13">
        <v>0</v>
      </c>
      <c r="AM163" s="13">
        <v>0</v>
      </c>
      <c r="AN163" s="38" t="str">
        <f t="shared" si="21"/>
        <v>-</v>
      </c>
    </row>
    <row r="164" spans="1:40" ht="15" customHeight="1">
      <c r="A164" s="89" t="s">
        <v>118</v>
      </c>
      <c r="B164" s="89" t="s">
        <v>119</v>
      </c>
      <c r="C164" s="89" t="s">
        <v>857</v>
      </c>
      <c r="D164" s="89" t="s">
        <v>858</v>
      </c>
      <c r="E164" s="89" t="s">
        <v>859</v>
      </c>
      <c r="F164" s="89" t="s">
        <v>860</v>
      </c>
      <c r="G164" s="89" t="s">
        <v>1</v>
      </c>
      <c r="H164" s="89" t="s">
        <v>861</v>
      </c>
      <c r="I164" s="104" t="s">
        <v>48</v>
      </c>
      <c r="J164" s="99" t="s">
        <v>86</v>
      </c>
      <c r="K164" s="90"/>
      <c r="L164" s="99"/>
      <c r="M164" s="90"/>
      <c r="N164" s="102" t="s">
        <v>970</v>
      </c>
      <c r="O164" s="102" t="s">
        <v>971</v>
      </c>
      <c r="P164" s="102" t="s">
        <v>972</v>
      </c>
      <c r="Q164" s="99" t="s">
        <v>48</v>
      </c>
      <c r="R164" s="89"/>
      <c r="S164" s="146" t="s">
        <v>472</v>
      </c>
      <c r="T164" s="168">
        <v>41</v>
      </c>
      <c r="U164" s="168">
        <v>0</v>
      </c>
      <c r="V164" s="168">
        <v>0</v>
      </c>
      <c r="W164" s="48" t="str">
        <f>IFERROR(IF(G164="CRM_CUI",G164,(IF(G164="CRM_CMI",G164,IF(G164="CEOMO_ITD",G164,MID(G164,1,FIND("_",G164)-1))))),G164)</f>
        <v>BILLING</v>
      </c>
      <c r="X164" s="13" t="str">
        <f>MID(A164,5,LEN(A164)-4)</f>
        <v>深港联通</v>
      </c>
      <c r="Y164" s="37" t="str">
        <f>IF(N164=O164,IF(N164="","0","1"),IF(N164=P164,IF(N164="","0","1"),IF(O164=P164,IF(O164="","0","1"),IF(N164="","0","0"))))</f>
        <v>0</v>
      </c>
      <c r="Z164" s="167"/>
      <c r="AG164" s="48" t="s">
        <v>419</v>
      </c>
      <c r="AH164" s="48" t="s">
        <v>2</v>
      </c>
      <c r="AI164" s="13">
        <f t="shared" si="18"/>
        <v>0</v>
      </c>
      <c r="AJ164" s="13">
        <f t="shared" si="19"/>
        <v>0</v>
      </c>
      <c r="AK164" s="13">
        <f t="shared" si="20"/>
        <v>0</v>
      </c>
      <c r="AL164" s="13">
        <v>0</v>
      </c>
      <c r="AM164" s="13">
        <v>0</v>
      </c>
      <c r="AN164" s="38" t="str">
        <f t="shared" si="21"/>
        <v>-</v>
      </c>
    </row>
    <row r="165" spans="1:40" ht="15" customHeight="1">
      <c r="A165" s="89" t="s">
        <v>118</v>
      </c>
      <c r="B165" s="89" t="s">
        <v>119</v>
      </c>
      <c r="C165" s="89" t="s">
        <v>864</v>
      </c>
      <c r="D165" s="89" t="s">
        <v>1</v>
      </c>
      <c r="E165" s="89" t="s">
        <v>871</v>
      </c>
      <c r="F165" s="89" t="s">
        <v>872</v>
      </c>
      <c r="G165" s="89" t="s">
        <v>1</v>
      </c>
      <c r="H165" s="89" t="s">
        <v>867</v>
      </c>
      <c r="I165" s="104" t="s">
        <v>48</v>
      </c>
      <c r="J165" s="99" t="s">
        <v>86</v>
      </c>
      <c r="K165" s="90"/>
      <c r="L165" s="99"/>
      <c r="M165" s="90"/>
      <c r="N165" s="102" t="s">
        <v>970</v>
      </c>
      <c r="O165" s="102" t="s">
        <v>971</v>
      </c>
      <c r="P165" s="102" t="s">
        <v>972</v>
      </c>
      <c r="Q165" s="99" t="s">
        <v>48</v>
      </c>
      <c r="R165" s="89"/>
      <c r="S165" s="146" t="s">
        <v>472</v>
      </c>
      <c r="T165" s="168">
        <v>41</v>
      </c>
      <c r="U165" s="168">
        <v>0</v>
      </c>
      <c r="V165" s="168">
        <v>0</v>
      </c>
      <c r="W165" s="48" t="str">
        <f>IFERROR(IF(G165="CRM_CUI",G165,(IF(G165="CRM_CMI",G165,IF(G165="CEOMO_ITD",G165,MID(G165,1,FIND("_",G165)-1))))),G165)</f>
        <v>BILLING</v>
      </c>
      <c r="X165" s="13" t="str">
        <f>MID(A165,5,LEN(A165)-4)</f>
        <v>深港联通</v>
      </c>
      <c r="Y165" s="37" t="str">
        <f>IF(N165=O165,IF(N165="","0","1"),IF(N165=P165,IF(N165="","0","1"),IF(O165=P165,IF(O165="","0","1"),IF(N165="","0","0"))))</f>
        <v>0</v>
      </c>
      <c r="Z165" s="167"/>
      <c r="AG165" s="48" t="s">
        <v>419</v>
      </c>
      <c r="AH165" s="48" t="s">
        <v>494</v>
      </c>
      <c r="AI165" s="13">
        <f t="shared" si="18"/>
        <v>0</v>
      </c>
      <c r="AJ165" s="13">
        <f t="shared" si="19"/>
        <v>0</v>
      </c>
      <c r="AK165" s="13">
        <f t="shared" si="20"/>
        <v>0</v>
      </c>
      <c r="AL165" s="13">
        <v>0</v>
      </c>
      <c r="AM165" s="13">
        <v>0</v>
      </c>
      <c r="AN165" s="38" t="str">
        <f t="shared" si="21"/>
        <v>-</v>
      </c>
    </row>
    <row r="166" spans="1:40" ht="15" customHeight="1">
      <c r="A166" s="89" t="s">
        <v>118</v>
      </c>
      <c r="B166" s="89" t="s">
        <v>119</v>
      </c>
      <c r="C166" s="89" t="s">
        <v>864</v>
      </c>
      <c r="D166" s="89" t="s">
        <v>1</v>
      </c>
      <c r="E166" s="89" t="s">
        <v>884</v>
      </c>
      <c r="F166" s="89" t="s">
        <v>885</v>
      </c>
      <c r="G166" s="89" t="s">
        <v>1</v>
      </c>
      <c r="H166" s="89" t="s">
        <v>867</v>
      </c>
      <c r="I166" s="104" t="s">
        <v>48</v>
      </c>
      <c r="J166" s="99" t="s">
        <v>86</v>
      </c>
      <c r="K166" s="90"/>
      <c r="L166" s="99"/>
      <c r="M166" s="90"/>
      <c r="N166" s="102" t="s">
        <v>970</v>
      </c>
      <c r="O166" s="102" t="s">
        <v>971</v>
      </c>
      <c r="P166" s="102" t="s">
        <v>972</v>
      </c>
      <c r="Q166" s="99" t="s">
        <v>48</v>
      </c>
      <c r="R166" s="89"/>
      <c r="S166" s="146" t="s">
        <v>472</v>
      </c>
      <c r="T166" s="168">
        <v>41</v>
      </c>
      <c r="U166" s="168">
        <v>0</v>
      </c>
      <c r="V166" s="168">
        <v>0</v>
      </c>
      <c r="W166" s="48" t="str">
        <f>IFERROR(IF(G166="CRM_CUI",G166,(IF(G166="CRM_CMI",G166,IF(G166="CEOMO_ITD",G166,MID(G166,1,FIND("_",G166)-1))))),G166)</f>
        <v>BILLING</v>
      </c>
      <c r="X166" s="13" t="str">
        <f>MID(A166,5,LEN(A166)-4)</f>
        <v>深港联通</v>
      </c>
      <c r="Y166" s="37" t="str">
        <f>IF(N166=O166,IF(N166="","0","1"),IF(N166=P166,IF(N166="","0","1"),IF(O166=P166,IF(O166="","0","1"),IF(N166="","0","0"))))</f>
        <v>0</v>
      </c>
      <c r="Z166" s="167"/>
      <c r="AG166" s="48" t="s">
        <v>419</v>
      </c>
      <c r="AH166" s="48" t="s">
        <v>0</v>
      </c>
      <c r="AI166" s="13">
        <f t="shared" si="18"/>
        <v>0</v>
      </c>
      <c r="AJ166" s="13">
        <f t="shared" si="19"/>
        <v>0</v>
      </c>
      <c r="AK166" s="13">
        <f t="shared" si="20"/>
        <v>0</v>
      </c>
      <c r="AL166" s="13">
        <v>0</v>
      </c>
      <c r="AM166" s="13">
        <v>0</v>
      </c>
      <c r="AN166" s="38" t="str">
        <f t="shared" si="21"/>
        <v>-</v>
      </c>
    </row>
    <row r="167" spans="1:40" ht="15" customHeight="1">
      <c r="A167" s="89" t="s">
        <v>118</v>
      </c>
      <c r="B167" s="89" t="s">
        <v>119</v>
      </c>
      <c r="C167" s="89" t="s">
        <v>864</v>
      </c>
      <c r="D167" s="89" t="s">
        <v>1</v>
      </c>
      <c r="E167" s="89" t="s">
        <v>859</v>
      </c>
      <c r="F167" s="89" t="s">
        <v>860</v>
      </c>
      <c r="G167" s="89" t="s">
        <v>1</v>
      </c>
      <c r="H167" s="89" t="s">
        <v>861</v>
      </c>
      <c r="I167" s="104" t="s">
        <v>48</v>
      </c>
      <c r="J167" s="99" t="s">
        <v>86</v>
      </c>
      <c r="K167" s="90"/>
      <c r="L167" s="99"/>
      <c r="M167" s="90"/>
      <c r="N167" s="102" t="s">
        <v>970</v>
      </c>
      <c r="O167" s="102" t="s">
        <v>971</v>
      </c>
      <c r="P167" s="102" t="s">
        <v>972</v>
      </c>
      <c r="Q167" s="99" t="s">
        <v>48</v>
      </c>
      <c r="R167" s="89"/>
      <c r="S167" s="146" t="s">
        <v>472</v>
      </c>
      <c r="T167" s="168">
        <v>41</v>
      </c>
      <c r="U167" s="168">
        <v>0</v>
      </c>
      <c r="V167" s="168">
        <v>0</v>
      </c>
      <c r="W167" s="48" t="str">
        <f>IFERROR(IF(G167="CRM_CUI",G167,(IF(G167="CRM_CMI",G167,IF(G167="CEOMO_ITD",G167,MID(G167,1,FIND("_",G167)-1))))),G167)</f>
        <v>BILLING</v>
      </c>
      <c r="X167" s="13" t="str">
        <f>MID(A167,5,LEN(A167)-4)</f>
        <v>深港联通</v>
      </c>
      <c r="Y167" s="37" t="str">
        <f>IF(N167=O167,IF(N167="","0","1"),IF(N167=P167,IF(N167="","0","1"),IF(O167=P167,IF(O167="","0","1"),IF(N167="","0","0"))))</f>
        <v>0</v>
      </c>
      <c r="Z167" s="167"/>
      <c r="AG167" s="48" t="s">
        <v>500</v>
      </c>
      <c r="AH167" s="48" t="s">
        <v>3</v>
      </c>
      <c r="AI167" s="13">
        <f t="shared" si="18"/>
        <v>214</v>
      </c>
      <c r="AJ167" s="13">
        <f t="shared" si="19"/>
        <v>0</v>
      </c>
      <c r="AK167" s="13">
        <f t="shared" si="20"/>
        <v>0</v>
      </c>
      <c r="AL167" s="13">
        <v>0</v>
      </c>
      <c r="AM167" s="13">
        <v>0</v>
      </c>
      <c r="AN167" s="38" t="str">
        <f t="shared" si="21"/>
        <v>-</v>
      </c>
    </row>
    <row r="168" spans="1:40" ht="15" customHeight="1">
      <c r="A168" s="89" t="s">
        <v>118</v>
      </c>
      <c r="B168" s="89" t="s">
        <v>119</v>
      </c>
      <c r="C168" s="89" t="s">
        <v>864</v>
      </c>
      <c r="D168" s="89" t="s">
        <v>1</v>
      </c>
      <c r="E168" s="89" t="s">
        <v>1330</v>
      </c>
      <c r="F168" s="89" t="s">
        <v>973</v>
      </c>
      <c r="G168" s="89" t="s">
        <v>1</v>
      </c>
      <c r="H168" s="89" t="s">
        <v>974</v>
      </c>
      <c r="I168" s="104" t="s">
        <v>48</v>
      </c>
      <c r="J168" s="99" t="s">
        <v>86</v>
      </c>
      <c r="K168" s="90"/>
      <c r="L168" s="99"/>
      <c r="M168" s="90"/>
      <c r="N168" s="102" t="s">
        <v>970</v>
      </c>
      <c r="O168" s="102" t="s">
        <v>971</v>
      </c>
      <c r="P168" s="102" t="s">
        <v>972</v>
      </c>
      <c r="Q168" s="99" t="s">
        <v>48</v>
      </c>
      <c r="R168" s="89"/>
      <c r="S168" s="146" t="s">
        <v>472</v>
      </c>
      <c r="T168" s="168">
        <v>41</v>
      </c>
      <c r="U168" s="168">
        <v>0</v>
      </c>
      <c r="V168" s="168">
        <v>0</v>
      </c>
      <c r="W168" s="48" t="str">
        <f>IFERROR(IF(G168="CRM_CUI",G168,(IF(G168="CRM_CMI",G168,IF(G168="CEOMO_ITD",G168,MID(G168,1,FIND("_",G168)-1))))),G168)</f>
        <v>BILLING</v>
      </c>
      <c r="X168" s="13" t="str">
        <f>MID(A168,5,LEN(A168)-4)</f>
        <v>深港联通</v>
      </c>
      <c r="Y168" s="37" t="str">
        <f>IF(N168=O168,IF(N168="","0","1"),IF(N168=P168,IF(N168="","0","1"),IF(O168=P168,IF(O168="","0","1"),IF(N168="","0","0"))))</f>
        <v>0</v>
      </c>
      <c r="Z168" s="167"/>
      <c r="AG168" s="48" t="s">
        <v>440</v>
      </c>
      <c r="AH168" s="48" t="s">
        <v>4</v>
      </c>
      <c r="AI168" s="13">
        <f t="shared" si="18"/>
        <v>0</v>
      </c>
      <c r="AJ168" s="13">
        <f t="shared" si="19"/>
        <v>0</v>
      </c>
      <c r="AK168" s="13">
        <f t="shared" si="20"/>
        <v>0</v>
      </c>
      <c r="AL168" s="13">
        <v>0</v>
      </c>
      <c r="AM168" s="13">
        <v>0</v>
      </c>
      <c r="AN168" s="38" t="str">
        <f t="shared" si="21"/>
        <v>-</v>
      </c>
    </row>
    <row r="169" spans="1:40" ht="15" customHeight="1">
      <c r="A169" s="89" t="s">
        <v>118</v>
      </c>
      <c r="B169" s="89" t="s">
        <v>119</v>
      </c>
      <c r="C169" s="89" t="s">
        <v>864</v>
      </c>
      <c r="D169" s="89" t="s">
        <v>1</v>
      </c>
      <c r="E169" s="89" t="s">
        <v>886</v>
      </c>
      <c r="F169" s="89" t="s">
        <v>887</v>
      </c>
      <c r="G169" s="89" t="s">
        <v>1</v>
      </c>
      <c r="H169" s="89" t="s">
        <v>867</v>
      </c>
      <c r="I169" s="104" t="s">
        <v>48</v>
      </c>
      <c r="J169" s="99" t="s">
        <v>86</v>
      </c>
      <c r="K169" s="90"/>
      <c r="L169" s="99"/>
      <c r="M169" s="90"/>
      <c r="N169" s="102" t="s">
        <v>970</v>
      </c>
      <c r="O169" s="102" t="s">
        <v>971</v>
      </c>
      <c r="P169" s="102" t="s">
        <v>972</v>
      </c>
      <c r="Q169" s="99" t="s">
        <v>48</v>
      </c>
      <c r="R169" s="89"/>
      <c r="S169" s="146" t="s">
        <v>472</v>
      </c>
      <c r="T169" s="168">
        <v>41</v>
      </c>
      <c r="U169" s="168">
        <v>0</v>
      </c>
      <c r="V169" s="168">
        <v>0</v>
      </c>
      <c r="W169" s="48" t="str">
        <f>IFERROR(IF(G169="CRM_CUI",G169,(IF(G169="CRM_CMI",G169,IF(G169="CEOMO_ITD",G169,MID(G169,1,FIND("_",G169)-1))))),G169)</f>
        <v>BILLING</v>
      </c>
      <c r="X169" s="13" t="str">
        <f>MID(A169,5,LEN(A169)-4)</f>
        <v>深港联通</v>
      </c>
      <c r="Y169" s="37" t="str">
        <f>IF(N169=O169,IF(N169="","0","1"),IF(N169=P169,IF(N169="","0","1"),IF(O169=P169,IF(O169="","0","1"),IF(N169="","0","0"))))</f>
        <v>0</v>
      </c>
      <c r="Z169" s="167"/>
      <c r="AG169" s="48" t="s">
        <v>440</v>
      </c>
      <c r="AH169" s="48" t="s">
        <v>0</v>
      </c>
      <c r="AI169" s="13">
        <f t="shared" si="18"/>
        <v>0</v>
      </c>
      <c r="AJ169" s="13">
        <f t="shared" si="19"/>
        <v>0</v>
      </c>
      <c r="AK169" s="13">
        <f t="shared" si="20"/>
        <v>0</v>
      </c>
      <c r="AL169" s="13">
        <v>0</v>
      </c>
      <c r="AM169" s="13">
        <v>0</v>
      </c>
      <c r="AN169" s="38" t="str">
        <f t="shared" si="21"/>
        <v>-</v>
      </c>
    </row>
    <row r="170" spans="1:40" ht="15" customHeight="1">
      <c r="A170" s="89" t="s">
        <v>118</v>
      </c>
      <c r="B170" s="89" t="s">
        <v>119</v>
      </c>
      <c r="C170" s="89" t="s">
        <v>864</v>
      </c>
      <c r="D170" s="89" t="s">
        <v>1</v>
      </c>
      <c r="E170" s="89" t="s">
        <v>880</v>
      </c>
      <c r="F170" s="89" t="s">
        <v>881</v>
      </c>
      <c r="G170" s="89" t="s">
        <v>1</v>
      </c>
      <c r="H170" s="89" t="s">
        <v>867</v>
      </c>
      <c r="I170" s="104" t="s">
        <v>48</v>
      </c>
      <c r="J170" s="99" t="s">
        <v>86</v>
      </c>
      <c r="K170" s="90"/>
      <c r="L170" s="99"/>
      <c r="M170" s="90"/>
      <c r="N170" s="102" t="s">
        <v>970</v>
      </c>
      <c r="O170" s="102" t="s">
        <v>971</v>
      </c>
      <c r="P170" s="102" t="s">
        <v>972</v>
      </c>
      <c r="Q170" s="99" t="s">
        <v>48</v>
      </c>
      <c r="R170" s="89"/>
      <c r="S170" s="146" t="s">
        <v>472</v>
      </c>
      <c r="T170" s="168">
        <v>41</v>
      </c>
      <c r="U170" s="168">
        <v>0</v>
      </c>
      <c r="V170" s="168">
        <v>0</v>
      </c>
      <c r="W170" s="48" t="str">
        <f>IFERROR(IF(G170="CRM_CUI",G170,(IF(G170="CRM_CMI",G170,IF(G170="CEOMO_ITD",G170,MID(G170,1,FIND("_",G170)-1))))),G170)</f>
        <v>BILLING</v>
      </c>
      <c r="X170" s="13" t="str">
        <f>MID(A170,5,LEN(A170)-4)</f>
        <v>深港联通</v>
      </c>
      <c r="Y170" s="37" t="str">
        <f>IF(N170=O170,IF(N170="","0","1"),IF(N170=P170,IF(N170="","0","1"),IF(O170=P170,IF(O170="","0","1"),IF(N170="","0","0"))))</f>
        <v>0</v>
      </c>
      <c r="Z170" s="167"/>
      <c r="AG170" s="48" t="s">
        <v>441</v>
      </c>
      <c r="AH170" s="48" t="s">
        <v>0</v>
      </c>
      <c r="AI170" s="13">
        <f t="shared" si="18"/>
        <v>0</v>
      </c>
      <c r="AJ170" s="13">
        <f t="shared" si="19"/>
        <v>0</v>
      </c>
      <c r="AK170" s="13">
        <f t="shared" si="20"/>
        <v>0</v>
      </c>
      <c r="AL170" s="13">
        <v>0</v>
      </c>
      <c r="AM170" s="13">
        <v>0</v>
      </c>
      <c r="AN170" s="38" t="str">
        <f t="shared" si="21"/>
        <v>-</v>
      </c>
    </row>
    <row r="171" spans="1:40" ht="15" customHeight="1">
      <c r="A171" s="89" t="s">
        <v>118</v>
      </c>
      <c r="B171" s="89" t="s">
        <v>119</v>
      </c>
      <c r="C171" s="89" t="s">
        <v>864</v>
      </c>
      <c r="D171" s="89" t="s">
        <v>1</v>
      </c>
      <c r="E171" s="89" t="s">
        <v>878</v>
      </c>
      <c r="F171" s="89" t="s">
        <v>879</v>
      </c>
      <c r="G171" s="89" t="s">
        <v>1</v>
      </c>
      <c r="H171" s="89" t="s">
        <v>867</v>
      </c>
      <c r="I171" s="104" t="s">
        <v>48</v>
      </c>
      <c r="J171" s="99" t="s">
        <v>86</v>
      </c>
      <c r="K171" s="90"/>
      <c r="L171" s="99"/>
      <c r="M171" s="90"/>
      <c r="N171" s="102" t="s">
        <v>970</v>
      </c>
      <c r="O171" s="102" t="s">
        <v>971</v>
      </c>
      <c r="P171" s="102" t="s">
        <v>972</v>
      </c>
      <c r="Q171" s="99" t="s">
        <v>48</v>
      </c>
      <c r="R171" s="89"/>
      <c r="S171" s="146" t="s">
        <v>472</v>
      </c>
      <c r="T171" s="168">
        <v>41</v>
      </c>
      <c r="U171" s="168">
        <v>0</v>
      </c>
      <c r="V171" s="168">
        <v>0</v>
      </c>
      <c r="W171" s="48" t="str">
        <f>IFERROR(IF(G171="CRM_CUI",G171,(IF(G171="CRM_CMI",G171,IF(G171="CEOMO_ITD",G171,MID(G171,1,FIND("_",G171)-1))))),G171)</f>
        <v>BILLING</v>
      </c>
      <c r="X171" s="13" t="str">
        <f>MID(A171,5,LEN(A171)-4)</f>
        <v>深港联通</v>
      </c>
      <c r="Y171" s="37" t="str">
        <f>IF(N171=O171,IF(N171="","0","1"),IF(N171=P171,IF(N171="","0","1"),IF(O171=P171,IF(O171="","0","1"),IF(N171="","0","0"))))</f>
        <v>0</v>
      </c>
      <c r="Z171" s="167"/>
      <c r="AG171" s="48" t="s">
        <v>441</v>
      </c>
      <c r="AH171" s="48" t="s">
        <v>4</v>
      </c>
      <c r="AI171" s="13">
        <f t="shared" si="18"/>
        <v>0</v>
      </c>
      <c r="AJ171" s="13">
        <f t="shared" si="19"/>
        <v>0</v>
      </c>
      <c r="AK171" s="13">
        <f t="shared" si="20"/>
        <v>0</v>
      </c>
      <c r="AL171" s="13">
        <v>1</v>
      </c>
      <c r="AM171" s="13">
        <v>1</v>
      </c>
      <c r="AN171" s="38">
        <f t="shared" si="21"/>
        <v>0</v>
      </c>
    </row>
    <row r="172" spans="1:40" ht="15" customHeight="1">
      <c r="A172" s="89" t="s">
        <v>118</v>
      </c>
      <c r="B172" s="89" t="s">
        <v>119</v>
      </c>
      <c r="C172" s="89" t="s">
        <v>864</v>
      </c>
      <c r="D172" s="89" t="s">
        <v>1</v>
      </c>
      <c r="E172" s="89" t="s">
        <v>865</v>
      </c>
      <c r="F172" s="89" t="s">
        <v>866</v>
      </c>
      <c r="G172" s="89" t="s">
        <v>1</v>
      </c>
      <c r="H172" s="89" t="s">
        <v>867</v>
      </c>
      <c r="I172" s="104" t="s">
        <v>48</v>
      </c>
      <c r="J172" s="99" t="s">
        <v>86</v>
      </c>
      <c r="K172" s="90"/>
      <c r="L172" s="99"/>
      <c r="M172" s="90"/>
      <c r="N172" s="102" t="s">
        <v>970</v>
      </c>
      <c r="O172" s="102" t="s">
        <v>971</v>
      </c>
      <c r="P172" s="102" t="s">
        <v>972</v>
      </c>
      <c r="Q172" s="99" t="s">
        <v>48</v>
      </c>
      <c r="R172" s="89"/>
      <c r="S172" s="146" t="s">
        <v>472</v>
      </c>
      <c r="T172" s="168">
        <v>41</v>
      </c>
      <c r="U172" s="168">
        <v>0</v>
      </c>
      <c r="V172" s="168">
        <v>0</v>
      </c>
      <c r="W172" s="48" t="str">
        <f>IFERROR(IF(G172="CRM_CUI",G172,(IF(G172="CRM_CMI",G172,IF(G172="CEOMO_ITD",G172,MID(G172,1,FIND("_",G172)-1))))),G172)</f>
        <v>BILLING</v>
      </c>
      <c r="X172" s="13" t="str">
        <f>MID(A172,5,LEN(A172)-4)</f>
        <v>深港联通</v>
      </c>
      <c r="Y172" s="37" t="str">
        <f>IF(N172=O172,IF(N172="","0","1"),IF(N172=P172,IF(N172="","0","1"),IF(O172=P172,IF(O172="","0","1"),IF(N172="","0","0"))))</f>
        <v>0</v>
      </c>
      <c r="Z172" s="167"/>
      <c r="AG172" s="48" t="s">
        <v>445</v>
      </c>
      <c r="AH172" s="48" t="s">
        <v>5</v>
      </c>
      <c r="AI172" s="13">
        <f t="shared" si="18"/>
        <v>0</v>
      </c>
      <c r="AJ172" s="13">
        <f t="shared" si="19"/>
        <v>0</v>
      </c>
      <c r="AK172" s="13">
        <f t="shared" si="20"/>
        <v>0</v>
      </c>
      <c r="AL172" s="13">
        <v>0</v>
      </c>
      <c r="AM172" s="13">
        <v>0</v>
      </c>
      <c r="AN172" s="38" t="str">
        <f t="shared" si="21"/>
        <v>-</v>
      </c>
    </row>
    <row r="173" spans="1:40" ht="15" customHeight="1">
      <c r="A173" s="89" t="s">
        <v>118</v>
      </c>
      <c r="B173" s="89" t="s">
        <v>119</v>
      </c>
      <c r="C173" s="89" t="s">
        <v>864</v>
      </c>
      <c r="D173" s="89" t="s">
        <v>1</v>
      </c>
      <c r="E173" s="89" t="s">
        <v>882</v>
      </c>
      <c r="F173" s="89" t="s">
        <v>883</v>
      </c>
      <c r="G173" s="89" t="s">
        <v>1</v>
      </c>
      <c r="H173" s="89" t="s">
        <v>98</v>
      </c>
      <c r="I173" s="104" t="s">
        <v>48</v>
      </c>
      <c r="J173" s="99" t="s">
        <v>86</v>
      </c>
      <c r="K173" s="90"/>
      <c r="L173" s="99"/>
      <c r="M173" s="90"/>
      <c r="N173" s="90" t="s">
        <v>970</v>
      </c>
      <c r="O173" s="90" t="s">
        <v>971</v>
      </c>
      <c r="P173" s="90" t="s">
        <v>972</v>
      </c>
      <c r="Q173" s="99" t="s">
        <v>48</v>
      </c>
      <c r="R173" s="89"/>
      <c r="S173" s="146" t="s">
        <v>472</v>
      </c>
      <c r="T173" s="168">
        <v>41</v>
      </c>
      <c r="U173" s="168">
        <v>0</v>
      </c>
      <c r="V173" s="168">
        <v>0</v>
      </c>
      <c r="W173" s="48" t="str">
        <f>IFERROR(IF(G173="CRM_CUI",G173,(IF(G173="CRM_CMI",G173,IF(G173="CEOMO_ITD",G173,MID(G173,1,FIND("_",G173)-1))))),G173)</f>
        <v>BILLING</v>
      </c>
      <c r="X173" s="13" t="str">
        <f>MID(A173,5,LEN(A173)-4)</f>
        <v>深港联通</v>
      </c>
      <c r="Y173" s="37" t="str">
        <f>IF(N173=O173,IF(N173="","0","1"),IF(N173=P173,IF(N173="","0","1"),IF(O173=P173,IF(O173="","0","1"),IF(N173="","0","0"))))</f>
        <v>0</v>
      </c>
      <c r="Z173" s="167"/>
      <c r="AG173" s="48" t="s">
        <v>445</v>
      </c>
      <c r="AH173" s="48" t="s">
        <v>0</v>
      </c>
      <c r="AI173" s="13">
        <f t="shared" si="18"/>
        <v>0</v>
      </c>
      <c r="AJ173" s="13">
        <f t="shared" si="19"/>
        <v>0</v>
      </c>
      <c r="AK173" s="13">
        <f t="shared" si="20"/>
        <v>0</v>
      </c>
      <c r="AL173" s="13">
        <v>0</v>
      </c>
      <c r="AM173" s="13">
        <v>0</v>
      </c>
      <c r="AN173" s="38" t="str">
        <f t="shared" si="21"/>
        <v>-</v>
      </c>
    </row>
    <row r="174" spans="1:40" ht="15" customHeight="1">
      <c r="A174" s="89" t="s">
        <v>118</v>
      </c>
      <c r="B174" s="89" t="s">
        <v>119</v>
      </c>
      <c r="C174" s="89" t="s">
        <v>864</v>
      </c>
      <c r="D174" s="89" t="s">
        <v>1</v>
      </c>
      <c r="E174" s="89" t="s">
        <v>873</v>
      </c>
      <c r="F174" s="89" t="s">
        <v>874</v>
      </c>
      <c r="G174" s="89" t="s">
        <v>1</v>
      </c>
      <c r="H174" s="89" t="s">
        <v>875</v>
      </c>
      <c r="I174" s="104" t="s">
        <v>48</v>
      </c>
      <c r="J174" s="99" t="s">
        <v>86</v>
      </c>
      <c r="K174" s="90"/>
      <c r="L174" s="99"/>
      <c r="M174" s="90"/>
      <c r="N174" s="90" t="s">
        <v>970</v>
      </c>
      <c r="O174" s="90" t="s">
        <v>971</v>
      </c>
      <c r="P174" s="90" t="s">
        <v>972</v>
      </c>
      <c r="Q174" s="99" t="s">
        <v>48</v>
      </c>
      <c r="R174" s="89"/>
      <c r="S174" s="146" t="s">
        <v>472</v>
      </c>
      <c r="T174" s="168">
        <v>41</v>
      </c>
      <c r="U174" s="168">
        <v>0</v>
      </c>
      <c r="V174" s="168">
        <v>0</v>
      </c>
      <c r="W174" s="48" t="str">
        <f>IFERROR(IF(G174="CRM_CUI",G174,(IF(G174="CRM_CMI",G174,IF(G174="CEOMO_ITD",G174,MID(G174,1,FIND("_",G174)-1))))),G174)</f>
        <v>BILLING</v>
      </c>
      <c r="X174" s="13" t="str">
        <f>MID(A174,5,LEN(A174)-4)</f>
        <v>深港联通</v>
      </c>
      <c r="Y174" s="37" t="str">
        <f>IF(N174=O174,IF(N174="","0","1"),IF(N174=P174,IF(N174="","0","1"),IF(O174=P174,IF(O174="","0","1"),IF(N174="","0","0"))))</f>
        <v>0</v>
      </c>
      <c r="Z174" s="167"/>
      <c r="AG174" s="48" t="s">
        <v>422</v>
      </c>
      <c r="AH174" s="48" t="s">
        <v>4</v>
      </c>
      <c r="AI174" s="13">
        <f t="shared" si="18"/>
        <v>0</v>
      </c>
      <c r="AJ174" s="13">
        <f t="shared" si="19"/>
        <v>0</v>
      </c>
      <c r="AK174" s="13">
        <f t="shared" si="20"/>
        <v>0</v>
      </c>
      <c r="AL174" s="13">
        <v>0</v>
      </c>
      <c r="AM174" s="13">
        <v>0</v>
      </c>
      <c r="AN174" s="38" t="str">
        <f t="shared" si="21"/>
        <v>-</v>
      </c>
    </row>
    <row r="175" spans="1:40" ht="15" customHeight="1">
      <c r="A175" s="89" t="s">
        <v>118</v>
      </c>
      <c r="B175" s="89" t="s">
        <v>119</v>
      </c>
      <c r="C175" s="89" t="s">
        <v>864</v>
      </c>
      <c r="D175" s="89" t="s">
        <v>1</v>
      </c>
      <c r="E175" s="89" t="s">
        <v>888</v>
      </c>
      <c r="F175" s="89" t="s">
        <v>889</v>
      </c>
      <c r="G175" s="89" t="s">
        <v>1</v>
      </c>
      <c r="H175" s="89" t="s">
        <v>867</v>
      </c>
      <c r="I175" s="104" t="s">
        <v>48</v>
      </c>
      <c r="J175" s="99" t="s">
        <v>86</v>
      </c>
      <c r="K175" s="90"/>
      <c r="L175" s="99"/>
      <c r="M175" s="90"/>
      <c r="N175" s="102" t="s">
        <v>970</v>
      </c>
      <c r="O175" s="102" t="s">
        <v>971</v>
      </c>
      <c r="P175" s="102" t="s">
        <v>972</v>
      </c>
      <c r="Q175" s="99" t="s">
        <v>48</v>
      </c>
      <c r="R175" s="89"/>
      <c r="S175" s="146" t="s">
        <v>472</v>
      </c>
      <c r="T175" s="168">
        <v>41</v>
      </c>
      <c r="U175" s="168">
        <v>0</v>
      </c>
      <c r="V175" s="168">
        <v>0</v>
      </c>
      <c r="W175" s="48" t="str">
        <f>IFERROR(IF(G175="CRM_CUI",G175,(IF(G175="CRM_CMI",G175,IF(G175="CEOMO_ITD",G175,MID(G175,1,FIND("_",G175)-1))))),G175)</f>
        <v>BILLING</v>
      </c>
      <c r="X175" s="13" t="str">
        <f>MID(A175,5,LEN(A175)-4)</f>
        <v>深港联通</v>
      </c>
      <c r="Y175" s="37" t="str">
        <f>IF(N175=O175,IF(N175="","0","1"),IF(N175=P175,IF(N175="","0","1"),IF(O175=P175,IF(O175="","0","1"),IF(N175="","0","0"))))</f>
        <v>0</v>
      </c>
      <c r="Z175" s="167"/>
      <c r="AG175" s="48" t="s">
        <v>422</v>
      </c>
      <c r="AH175" s="48" t="s">
        <v>0</v>
      </c>
      <c r="AI175" s="13">
        <f t="shared" si="18"/>
        <v>0</v>
      </c>
      <c r="AJ175" s="13">
        <f t="shared" si="19"/>
        <v>0</v>
      </c>
      <c r="AK175" s="13">
        <f t="shared" si="20"/>
        <v>0</v>
      </c>
      <c r="AL175" s="13">
        <v>0</v>
      </c>
      <c r="AM175" s="13">
        <v>0</v>
      </c>
      <c r="AN175" s="38" t="str">
        <f t="shared" si="21"/>
        <v>-</v>
      </c>
    </row>
    <row r="176" spans="1:40" ht="15" customHeight="1">
      <c r="A176" s="89" t="s">
        <v>93</v>
      </c>
      <c r="B176" s="89" t="s">
        <v>12</v>
      </c>
      <c r="C176" s="89" t="s">
        <v>165</v>
      </c>
      <c r="D176" s="89" t="s">
        <v>166</v>
      </c>
      <c r="E176" s="89" t="s">
        <v>1297</v>
      </c>
      <c r="F176" s="89" t="s">
        <v>874</v>
      </c>
      <c r="G176" s="89" t="s">
        <v>1</v>
      </c>
      <c r="H176" s="89" t="s">
        <v>904</v>
      </c>
      <c r="I176" s="89" t="s">
        <v>48</v>
      </c>
      <c r="J176" s="99" t="s">
        <v>1533</v>
      </c>
      <c r="K176" s="90" t="s">
        <v>120</v>
      </c>
      <c r="L176" s="99" t="s">
        <v>1534</v>
      </c>
      <c r="M176" s="109" t="s">
        <v>17</v>
      </c>
      <c r="N176" s="89" t="s">
        <v>1349</v>
      </c>
      <c r="O176" s="90" t="s">
        <v>947</v>
      </c>
      <c r="P176" s="90" t="s">
        <v>948</v>
      </c>
      <c r="Q176" s="90" t="s">
        <v>48</v>
      </c>
      <c r="R176" s="89"/>
      <c r="S176" s="146" t="s">
        <v>472</v>
      </c>
      <c r="T176" s="168">
        <v>17</v>
      </c>
      <c r="U176" s="168">
        <v>0</v>
      </c>
      <c r="V176" s="168">
        <v>0</v>
      </c>
      <c r="W176" s="48" t="str">
        <f>IFERROR(IF(G176="CRM_CUI",G176,(IF(G176="CRM_CMI",G176,IF(G176="CEOMO_ITD",G176,MID(G176,1,FIND("_",G176)-1))))),G176)</f>
        <v>BILLING</v>
      </c>
      <c r="X176" s="13" t="str">
        <f>MID(A176,5,LEN(A176)-4)</f>
        <v>黑龙江移动</v>
      </c>
      <c r="Y176" s="37" t="str">
        <f>IF(N176=O176,IF(N176="","0","1"),IF(N176=P176,IF(N176="","0","1"),IF(O176=P176,IF(O176="","0","1"),IF(N176="","0","0"))))</f>
        <v>0</v>
      </c>
      <c r="Z176" s="167"/>
      <c r="AG176" s="48" t="s">
        <v>421</v>
      </c>
      <c r="AH176" s="48" t="s">
        <v>265</v>
      </c>
      <c r="AI176" s="13">
        <f t="shared" si="18"/>
        <v>0</v>
      </c>
      <c r="AJ176" s="13">
        <f t="shared" si="19"/>
        <v>0</v>
      </c>
      <c r="AK176" s="13">
        <f t="shared" si="20"/>
        <v>0</v>
      </c>
      <c r="AL176" s="13">
        <v>0</v>
      </c>
      <c r="AM176" s="13">
        <v>0</v>
      </c>
      <c r="AN176" s="38" t="str">
        <f t="shared" si="21"/>
        <v>-</v>
      </c>
    </row>
    <row r="177" spans="1:40" ht="15" customHeight="1">
      <c r="A177" s="89" t="s">
        <v>93</v>
      </c>
      <c r="B177" s="89" t="s">
        <v>12</v>
      </c>
      <c r="C177" s="89" t="s">
        <v>165</v>
      </c>
      <c r="D177" s="89" t="s">
        <v>166</v>
      </c>
      <c r="E177" s="89" t="s">
        <v>949</v>
      </c>
      <c r="F177" s="89" t="s">
        <v>874</v>
      </c>
      <c r="G177" s="89" t="s">
        <v>1</v>
      </c>
      <c r="H177" s="89" t="s">
        <v>903</v>
      </c>
      <c r="I177" s="89" t="s">
        <v>48</v>
      </c>
      <c r="J177" s="99" t="s">
        <v>1533</v>
      </c>
      <c r="K177" s="90" t="s">
        <v>120</v>
      </c>
      <c r="L177" s="99" t="s">
        <v>1534</v>
      </c>
      <c r="M177" s="109" t="s">
        <v>17</v>
      </c>
      <c r="N177" s="89" t="s">
        <v>1349</v>
      </c>
      <c r="O177" s="90" t="s">
        <v>947</v>
      </c>
      <c r="P177" s="90" t="s">
        <v>948</v>
      </c>
      <c r="Q177" s="90" t="s">
        <v>48</v>
      </c>
      <c r="R177" s="89"/>
      <c r="S177" s="146" t="s">
        <v>472</v>
      </c>
      <c r="T177" s="168">
        <v>17</v>
      </c>
      <c r="U177" s="168">
        <v>0</v>
      </c>
      <c r="V177" s="168">
        <v>0</v>
      </c>
      <c r="W177" s="48" t="str">
        <f>IFERROR(IF(G177="CRM_CUI",G177,(IF(G177="CRM_CMI",G177,IF(G177="CEOMO_ITD",G177,MID(G177,1,FIND("_",G177)-1))))),G177)</f>
        <v>BILLING</v>
      </c>
      <c r="X177" s="13" t="str">
        <f>MID(A177,5,LEN(A177)-4)</f>
        <v>黑龙江移动</v>
      </c>
      <c r="Y177" s="37" t="str">
        <f>IF(N177=O177,IF(N177="","0","1"),IF(N177=P177,IF(N177="","0","1"),IF(O177=P177,IF(O177="","0","1"),IF(N177="","0","0"))))</f>
        <v>0</v>
      </c>
      <c r="Z177" s="167"/>
      <c r="AG177" s="48" t="s">
        <v>421</v>
      </c>
      <c r="AH177" s="48" t="s">
        <v>494</v>
      </c>
      <c r="AI177" s="13">
        <f t="shared" si="18"/>
        <v>0</v>
      </c>
      <c r="AJ177" s="13">
        <f t="shared" si="19"/>
        <v>0</v>
      </c>
      <c r="AK177" s="13">
        <f t="shared" si="20"/>
        <v>0</v>
      </c>
      <c r="AL177" s="13">
        <v>0</v>
      </c>
      <c r="AM177" s="13">
        <v>0</v>
      </c>
      <c r="AN177" s="38" t="str">
        <f t="shared" si="21"/>
        <v>-</v>
      </c>
    </row>
    <row r="178" spans="1:40" ht="15" customHeight="1">
      <c r="A178" s="89" t="s">
        <v>93</v>
      </c>
      <c r="B178" s="89" t="s">
        <v>12</v>
      </c>
      <c r="C178" s="89" t="s">
        <v>165</v>
      </c>
      <c r="D178" s="89" t="s">
        <v>166</v>
      </c>
      <c r="E178" s="89" t="s">
        <v>859</v>
      </c>
      <c r="F178" s="89" t="s">
        <v>860</v>
      </c>
      <c r="G178" s="89" t="s">
        <v>1</v>
      </c>
      <c r="H178" s="89" t="s">
        <v>861</v>
      </c>
      <c r="I178" s="89" t="s">
        <v>48</v>
      </c>
      <c r="J178" s="99" t="s">
        <v>1533</v>
      </c>
      <c r="K178" s="90" t="s">
        <v>120</v>
      </c>
      <c r="L178" s="99" t="s">
        <v>1534</v>
      </c>
      <c r="M178" s="109" t="s">
        <v>17</v>
      </c>
      <c r="N178" s="89" t="s">
        <v>1349</v>
      </c>
      <c r="O178" s="90" t="s">
        <v>947</v>
      </c>
      <c r="P178" s="90" t="s">
        <v>948</v>
      </c>
      <c r="Q178" s="90" t="s">
        <v>48</v>
      </c>
      <c r="R178" s="89"/>
      <c r="S178" s="146" t="s">
        <v>472</v>
      </c>
      <c r="T178" s="168">
        <v>17</v>
      </c>
      <c r="U178" s="168">
        <v>0</v>
      </c>
      <c r="V178" s="168">
        <v>0</v>
      </c>
      <c r="W178" s="48" t="str">
        <f>IFERROR(IF(G178="CRM_CUI",G178,(IF(G178="CRM_CMI",G178,IF(G178="CEOMO_ITD",G178,MID(G178,1,FIND("_",G178)-1))))),G178)</f>
        <v>BILLING</v>
      </c>
      <c r="X178" s="13" t="str">
        <f>MID(A178,5,LEN(A178)-4)</f>
        <v>黑龙江移动</v>
      </c>
      <c r="Y178" s="37" t="str">
        <f>IF(N178=O178,IF(N178="","0","1"),IF(N178=P178,IF(N178="","0","1"),IF(O178=P178,IF(O178="","0","1"),IF(N178="","0","0"))))</f>
        <v>0</v>
      </c>
      <c r="Z178" s="167"/>
      <c r="AG178" s="48" t="s">
        <v>421</v>
      </c>
      <c r="AH178" s="48" t="s">
        <v>0</v>
      </c>
      <c r="AI178" s="13">
        <f t="shared" si="18"/>
        <v>0</v>
      </c>
      <c r="AJ178" s="13">
        <f t="shared" si="19"/>
        <v>0</v>
      </c>
      <c r="AK178" s="13">
        <f t="shared" si="20"/>
        <v>0</v>
      </c>
      <c r="AL178" s="13">
        <v>0</v>
      </c>
      <c r="AM178" s="13">
        <v>0</v>
      </c>
      <c r="AN178" s="38" t="str">
        <f t="shared" si="21"/>
        <v>-</v>
      </c>
    </row>
    <row r="179" spans="1:40" ht="15" customHeight="1">
      <c r="A179" s="89" t="s">
        <v>93</v>
      </c>
      <c r="B179" s="89" t="s">
        <v>12</v>
      </c>
      <c r="C179" s="89" t="s">
        <v>165</v>
      </c>
      <c r="D179" s="89" t="s">
        <v>166</v>
      </c>
      <c r="E179" s="89" t="s">
        <v>905</v>
      </c>
      <c r="F179" s="89" t="s">
        <v>860</v>
      </c>
      <c r="G179" s="89" t="s">
        <v>1</v>
      </c>
      <c r="H179" s="89" t="s">
        <v>906</v>
      </c>
      <c r="I179" s="89" t="s">
        <v>48</v>
      </c>
      <c r="J179" s="99" t="s">
        <v>1533</v>
      </c>
      <c r="K179" s="90" t="s">
        <v>120</v>
      </c>
      <c r="L179" s="99" t="s">
        <v>1534</v>
      </c>
      <c r="M179" s="109" t="s">
        <v>17</v>
      </c>
      <c r="N179" s="89" t="s">
        <v>1349</v>
      </c>
      <c r="O179" s="90" t="s">
        <v>947</v>
      </c>
      <c r="P179" s="90" t="s">
        <v>948</v>
      </c>
      <c r="Q179" s="90" t="s">
        <v>48</v>
      </c>
      <c r="R179" s="89"/>
      <c r="S179" s="146" t="s">
        <v>472</v>
      </c>
      <c r="T179" s="168">
        <v>17</v>
      </c>
      <c r="U179" s="168">
        <v>0</v>
      </c>
      <c r="V179" s="168">
        <v>0</v>
      </c>
      <c r="W179" s="48" t="str">
        <f>IFERROR(IF(G179="CRM_CUI",G179,(IF(G179="CRM_CMI",G179,IF(G179="CEOMO_ITD",G179,MID(G179,1,FIND("_",G179)-1))))),G179)</f>
        <v>BILLING</v>
      </c>
      <c r="X179" s="13" t="str">
        <f>MID(A179,5,LEN(A179)-4)</f>
        <v>黑龙江移动</v>
      </c>
      <c r="Y179" s="37" t="str">
        <f>IF(N179=O179,IF(N179="","0","1"),IF(N179=P179,IF(N179="","0","1"),IF(O179=P179,IF(O179="","0","1"),IF(N179="","0","0"))))</f>
        <v>0</v>
      </c>
      <c r="Z179" s="167"/>
      <c r="AG179" s="48" t="s">
        <v>420</v>
      </c>
      <c r="AH179" s="48" t="s">
        <v>494</v>
      </c>
      <c r="AI179" s="13">
        <f t="shared" si="18"/>
        <v>301</v>
      </c>
      <c r="AJ179" s="13">
        <f t="shared" si="19"/>
        <v>0</v>
      </c>
      <c r="AK179" s="13">
        <f t="shared" si="20"/>
        <v>0</v>
      </c>
      <c r="AL179" s="13">
        <v>3</v>
      </c>
      <c r="AM179" s="13">
        <v>2</v>
      </c>
      <c r="AN179" s="38">
        <f t="shared" si="21"/>
        <v>0</v>
      </c>
    </row>
    <row r="180" spans="1:40" ht="15" customHeight="1">
      <c r="A180" s="89" t="s">
        <v>93</v>
      </c>
      <c r="B180" s="89" t="s">
        <v>12</v>
      </c>
      <c r="C180" s="89" t="s">
        <v>165</v>
      </c>
      <c r="D180" s="89" t="s">
        <v>166</v>
      </c>
      <c r="E180" s="89" t="s">
        <v>886</v>
      </c>
      <c r="F180" s="89" t="s">
        <v>887</v>
      </c>
      <c r="G180" s="89" t="s">
        <v>1</v>
      </c>
      <c r="H180" s="89" t="s">
        <v>867</v>
      </c>
      <c r="I180" s="89" t="s">
        <v>48</v>
      </c>
      <c r="J180" s="99" t="s">
        <v>1533</v>
      </c>
      <c r="K180" s="90" t="s">
        <v>120</v>
      </c>
      <c r="L180" s="99" t="s">
        <v>1534</v>
      </c>
      <c r="M180" s="109" t="s">
        <v>17</v>
      </c>
      <c r="N180" s="89" t="s">
        <v>1349</v>
      </c>
      <c r="O180" s="90" t="s">
        <v>947</v>
      </c>
      <c r="P180" s="90" t="s">
        <v>948</v>
      </c>
      <c r="Q180" s="90" t="s">
        <v>48</v>
      </c>
      <c r="R180" s="89"/>
      <c r="S180" s="146" t="s">
        <v>472</v>
      </c>
      <c r="T180" s="168">
        <v>17</v>
      </c>
      <c r="U180" s="168">
        <v>0</v>
      </c>
      <c r="V180" s="168">
        <v>0</v>
      </c>
      <c r="W180" s="48" t="str">
        <f>IFERROR(IF(G180="CRM_CUI",G180,(IF(G180="CRM_CMI",G180,IF(G180="CEOMO_ITD",G180,MID(G180,1,FIND("_",G180)-1))))),G180)</f>
        <v>BILLING</v>
      </c>
      <c r="X180" s="13" t="str">
        <f>MID(A180,5,LEN(A180)-4)</f>
        <v>黑龙江移动</v>
      </c>
      <c r="Y180" s="37" t="str">
        <f>IF(N180=O180,IF(N180="","0","1"),IF(N180=P180,IF(N180="","0","1"),IF(O180=P180,IF(O180="","0","1"),IF(N180="","0","0"))))</f>
        <v>0</v>
      </c>
      <c r="Z180" s="167"/>
      <c r="AG180" s="48" t="s">
        <v>420</v>
      </c>
      <c r="AH180" s="48" t="s">
        <v>6</v>
      </c>
      <c r="AI180" s="13">
        <f t="shared" si="18"/>
        <v>0</v>
      </c>
      <c r="AJ180" s="13">
        <f t="shared" si="19"/>
        <v>0</v>
      </c>
      <c r="AK180" s="13">
        <f t="shared" si="20"/>
        <v>0</v>
      </c>
      <c r="AL180" s="13">
        <v>0</v>
      </c>
      <c r="AM180" s="13">
        <v>0</v>
      </c>
      <c r="AN180" s="38" t="str">
        <f t="shared" si="21"/>
        <v>-</v>
      </c>
    </row>
    <row r="181" spans="1:40" ht="15" customHeight="1">
      <c r="A181" s="89" t="s">
        <v>93</v>
      </c>
      <c r="B181" s="89" t="s">
        <v>12</v>
      </c>
      <c r="C181" s="89" t="s">
        <v>165</v>
      </c>
      <c r="D181" s="89" t="s">
        <v>166</v>
      </c>
      <c r="E181" s="89" t="s">
        <v>882</v>
      </c>
      <c r="F181" s="89" t="s">
        <v>883</v>
      </c>
      <c r="G181" s="89" t="s">
        <v>1</v>
      </c>
      <c r="H181" s="89" t="s">
        <v>98</v>
      </c>
      <c r="I181" s="89" t="s">
        <v>48</v>
      </c>
      <c r="J181" s="99" t="s">
        <v>1533</v>
      </c>
      <c r="K181" s="90" t="s">
        <v>120</v>
      </c>
      <c r="L181" s="99" t="s">
        <v>1534</v>
      </c>
      <c r="M181" s="109" t="s">
        <v>17</v>
      </c>
      <c r="N181" s="89" t="s">
        <v>1349</v>
      </c>
      <c r="O181" s="90" t="s">
        <v>947</v>
      </c>
      <c r="P181" s="90" t="s">
        <v>948</v>
      </c>
      <c r="Q181" s="90" t="s">
        <v>48</v>
      </c>
      <c r="R181" s="89"/>
      <c r="S181" s="146" t="s">
        <v>472</v>
      </c>
      <c r="T181" s="168">
        <v>17</v>
      </c>
      <c r="U181" s="168">
        <v>0</v>
      </c>
      <c r="V181" s="168">
        <v>0</v>
      </c>
      <c r="W181" s="48" t="str">
        <f>IFERROR(IF(G181="CRM_CUI",G181,(IF(G181="CRM_CMI",G181,IF(G181="CEOMO_ITD",G181,MID(G181,1,FIND("_",G181)-1))))),G181)</f>
        <v>BILLING</v>
      </c>
      <c r="X181" s="13" t="str">
        <f>MID(A181,5,LEN(A181)-4)</f>
        <v>黑龙江移动</v>
      </c>
      <c r="Y181" s="37" t="str">
        <f>IF(N181=O181,IF(N181="","0","1"),IF(N181=P181,IF(N181="","0","1"),IF(O181=P181,IF(O181="","0","1"),IF(N181="","0","0"))))</f>
        <v>0</v>
      </c>
      <c r="Z181" s="167"/>
      <c r="AG181" s="48" t="s">
        <v>420</v>
      </c>
      <c r="AH181" s="48" t="s">
        <v>2</v>
      </c>
      <c r="AI181" s="13">
        <f t="shared" si="18"/>
        <v>0</v>
      </c>
      <c r="AJ181" s="13">
        <f t="shared" si="19"/>
        <v>0</v>
      </c>
      <c r="AK181" s="13">
        <f t="shared" si="20"/>
        <v>0</v>
      </c>
      <c r="AL181" s="13">
        <v>1</v>
      </c>
      <c r="AM181" s="13">
        <v>1</v>
      </c>
      <c r="AN181" s="38">
        <f t="shared" si="21"/>
        <v>0</v>
      </c>
    </row>
    <row r="182" spans="1:40" ht="15" customHeight="1">
      <c r="A182" s="89" t="s">
        <v>93</v>
      </c>
      <c r="B182" s="89" t="s">
        <v>12</v>
      </c>
      <c r="C182" s="89" t="s">
        <v>165</v>
      </c>
      <c r="D182" s="89" t="s">
        <v>166</v>
      </c>
      <c r="E182" s="89" t="s">
        <v>940</v>
      </c>
      <c r="F182" s="89" t="s">
        <v>941</v>
      </c>
      <c r="G182" s="89" t="s">
        <v>1</v>
      </c>
      <c r="H182" s="89" t="s">
        <v>98</v>
      </c>
      <c r="I182" s="89" t="s">
        <v>48</v>
      </c>
      <c r="J182" s="99" t="s">
        <v>1533</v>
      </c>
      <c r="K182" s="90" t="s">
        <v>120</v>
      </c>
      <c r="L182" s="99" t="s">
        <v>1534</v>
      </c>
      <c r="M182" s="109" t="s">
        <v>17</v>
      </c>
      <c r="N182" s="89" t="s">
        <v>1349</v>
      </c>
      <c r="O182" s="90" t="s">
        <v>947</v>
      </c>
      <c r="P182" s="90" t="s">
        <v>948</v>
      </c>
      <c r="Q182" s="90" t="s">
        <v>48</v>
      </c>
      <c r="R182" s="89"/>
      <c r="S182" s="146" t="s">
        <v>472</v>
      </c>
      <c r="T182" s="168">
        <v>17</v>
      </c>
      <c r="U182" s="168">
        <v>0</v>
      </c>
      <c r="V182" s="168">
        <v>0</v>
      </c>
      <c r="W182" s="48" t="str">
        <f>IFERROR(IF(G182="CRM_CUI",G182,(IF(G182="CRM_CMI",G182,IF(G182="CEOMO_ITD",G182,MID(G182,1,FIND("_",G182)-1))))),G182)</f>
        <v>BILLING</v>
      </c>
      <c r="X182" s="13" t="str">
        <f>MID(A182,5,LEN(A182)-4)</f>
        <v>黑龙江移动</v>
      </c>
      <c r="Y182" s="37" t="str">
        <f>IF(N182=O182,IF(N182="","0","1"),IF(N182=P182,IF(N182="","0","1"),IF(O182=P182,IF(O182="","0","1"),IF(N182="","0","0"))))</f>
        <v>0</v>
      </c>
      <c r="Z182" s="167"/>
      <c r="AG182" s="48" t="s">
        <v>420</v>
      </c>
      <c r="AH182" s="48" t="s">
        <v>449</v>
      </c>
      <c r="AI182" s="13">
        <f t="shared" si="18"/>
        <v>0</v>
      </c>
      <c r="AJ182" s="13">
        <f t="shared" si="19"/>
        <v>0</v>
      </c>
      <c r="AK182" s="13">
        <f t="shared" si="20"/>
        <v>0</v>
      </c>
      <c r="AL182" s="13">
        <v>0</v>
      </c>
      <c r="AM182" s="13">
        <v>0</v>
      </c>
      <c r="AN182" s="38" t="str">
        <f t="shared" si="21"/>
        <v>-</v>
      </c>
    </row>
    <row r="183" spans="1:40" ht="15" customHeight="1">
      <c r="A183" s="89" t="s">
        <v>93</v>
      </c>
      <c r="B183" s="89" t="s">
        <v>12</v>
      </c>
      <c r="C183" s="89" t="s">
        <v>165</v>
      </c>
      <c r="D183" s="89" t="s">
        <v>166</v>
      </c>
      <c r="E183" s="89" t="s">
        <v>942</v>
      </c>
      <c r="F183" s="89" t="s">
        <v>869</v>
      </c>
      <c r="G183" s="89" t="s">
        <v>1</v>
      </c>
      <c r="H183" s="89" t="s">
        <v>722</v>
      </c>
      <c r="I183" s="89" t="s">
        <v>48</v>
      </c>
      <c r="J183" s="99" t="s">
        <v>1533</v>
      </c>
      <c r="K183" s="90" t="s">
        <v>120</v>
      </c>
      <c r="L183" s="99" t="s">
        <v>1534</v>
      </c>
      <c r="M183" s="109" t="s">
        <v>17</v>
      </c>
      <c r="N183" s="89" t="s">
        <v>1349</v>
      </c>
      <c r="O183" s="90" t="s">
        <v>947</v>
      </c>
      <c r="P183" s="90" t="s">
        <v>948</v>
      </c>
      <c r="Q183" s="90" t="s">
        <v>48</v>
      </c>
      <c r="R183" s="89"/>
      <c r="S183" s="146" t="s">
        <v>472</v>
      </c>
      <c r="T183" s="168">
        <v>17</v>
      </c>
      <c r="U183" s="168">
        <v>0</v>
      </c>
      <c r="V183" s="168">
        <v>0</v>
      </c>
      <c r="W183" s="48" t="str">
        <f>IFERROR(IF(G183="CRM_CUI",G183,(IF(G183="CRM_CMI",G183,IF(G183="CEOMO_ITD",G183,MID(G183,1,FIND("_",G183)-1))))),G183)</f>
        <v>BILLING</v>
      </c>
      <c r="X183" s="13" t="str">
        <f>MID(A183,5,LEN(A183)-4)</f>
        <v>黑龙江移动</v>
      </c>
      <c r="Y183" s="37" t="str">
        <f>IF(N183=O183,IF(N183="","0","1"),IF(N183=P183,IF(N183="","0","1"),IF(O183=P183,IF(O183="","0","1"),IF(N183="","0","0"))))</f>
        <v>0</v>
      </c>
      <c r="Z183" s="167"/>
      <c r="AG183" s="48" t="s">
        <v>420</v>
      </c>
      <c r="AH183" s="48" t="s">
        <v>3</v>
      </c>
      <c r="AI183" s="13">
        <f t="shared" si="18"/>
        <v>396</v>
      </c>
      <c r="AJ183" s="13">
        <f t="shared" si="19"/>
        <v>0</v>
      </c>
      <c r="AK183" s="13">
        <f t="shared" si="20"/>
        <v>0</v>
      </c>
      <c r="AL183" s="13">
        <v>0</v>
      </c>
      <c r="AM183" s="13">
        <v>0</v>
      </c>
      <c r="AN183" s="38" t="str">
        <f t="shared" si="21"/>
        <v>-</v>
      </c>
    </row>
    <row r="184" spans="1:40" ht="15" customHeight="1">
      <c r="A184" s="89" t="s">
        <v>93</v>
      </c>
      <c r="B184" s="89" t="s">
        <v>12</v>
      </c>
      <c r="C184" s="89" t="s">
        <v>165</v>
      </c>
      <c r="D184" s="89" t="s">
        <v>166</v>
      </c>
      <c r="E184" s="89" t="s">
        <v>878</v>
      </c>
      <c r="F184" s="89" t="s">
        <v>879</v>
      </c>
      <c r="G184" s="89" t="s">
        <v>1</v>
      </c>
      <c r="H184" s="89" t="s">
        <v>867</v>
      </c>
      <c r="I184" s="104" t="s">
        <v>1296</v>
      </c>
      <c r="J184" s="99" t="s">
        <v>1533</v>
      </c>
      <c r="K184" s="90" t="s">
        <v>120</v>
      </c>
      <c r="L184" s="99" t="s">
        <v>1534</v>
      </c>
      <c r="M184" s="109" t="s">
        <v>17</v>
      </c>
      <c r="N184" s="110" t="s">
        <v>952</v>
      </c>
      <c r="O184" s="110" t="s">
        <v>953</v>
      </c>
      <c r="P184" s="110" t="s">
        <v>954</v>
      </c>
      <c r="Q184" s="90" t="s">
        <v>48</v>
      </c>
      <c r="R184" s="89"/>
      <c r="S184" s="146" t="s">
        <v>472</v>
      </c>
      <c r="T184" s="168">
        <v>3</v>
      </c>
      <c r="U184" s="168">
        <v>0</v>
      </c>
      <c r="V184" s="168">
        <v>0</v>
      </c>
      <c r="W184" s="48" t="str">
        <f>IFERROR(IF(G184="CRM_CUI",G184,(IF(G184="CRM_CMI",G184,IF(G184="CEOMO_ITD",G184,MID(G184,1,FIND("_",G184)-1))))),G184)</f>
        <v>BILLING</v>
      </c>
      <c r="X184" s="13" t="str">
        <f>MID(A184,5,LEN(A184)-4)</f>
        <v>黑龙江移动</v>
      </c>
      <c r="Y184" s="37" t="str">
        <f>IF(N184=O184,IF(N184="","0","1"),IF(N184=P184,IF(N184="","0","1"),IF(O184=P184,IF(O184="","0","1"),IF(N184="","0","0"))))</f>
        <v>0</v>
      </c>
      <c r="Z184" s="167"/>
      <c r="AG184" s="48" t="s">
        <v>420</v>
      </c>
      <c r="AH184" s="48" t="s">
        <v>4</v>
      </c>
      <c r="AI184" s="13">
        <f t="shared" si="18"/>
        <v>0</v>
      </c>
      <c r="AJ184" s="13">
        <f t="shared" si="19"/>
        <v>0</v>
      </c>
      <c r="AK184" s="13">
        <f t="shared" si="20"/>
        <v>0</v>
      </c>
      <c r="AL184" s="13">
        <v>5</v>
      </c>
      <c r="AM184" s="13">
        <v>2</v>
      </c>
      <c r="AN184" s="38">
        <f t="shared" si="21"/>
        <v>0</v>
      </c>
    </row>
    <row r="185" spans="1:40" ht="15" customHeight="1">
      <c r="A185" s="89" t="s">
        <v>93</v>
      </c>
      <c r="B185" s="89" t="s">
        <v>12</v>
      </c>
      <c r="C185" s="89" t="s">
        <v>165</v>
      </c>
      <c r="D185" s="89" t="s">
        <v>166</v>
      </c>
      <c r="E185" s="89" t="s">
        <v>876</v>
      </c>
      <c r="F185" s="89" t="s">
        <v>877</v>
      </c>
      <c r="G185" s="89" t="s">
        <v>1</v>
      </c>
      <c r="H185" s="89" t="s">
        <v>722</v>
      </c>
      <c r="I185" s="89" t="s">
        <v>48</v>
      </c>
      <c r="J185" s="99" t="s">
        <v>1533</v>
      </c>
      <c r="K185" s="90" t="s">
        <v>120</v>
      </c>
      <c r="L185" s="99" t="s">
        <v>1534</v>
      </c>
      <c r="M185" s="109" t="s">
        <v>17</v>
      </c>
      <c r="N185" s="89" t="s">
        <v>1351</v>
      </c>
      <c r="O185" s="90" t="s">
        <v>947</v>
      </c>
      <c r="P185" s="90" t="s">
        <v>948</v>
      </c>
      <c r="Q185" s="90" t="s">
        <v>48</v>
      </c>
      <c r="R185" s="89"/>
      <c r="S185" s="146" t="s">
        <v>472</v>
      </c>
      <c r="T185" s="168">
        <v>10</v>
      </c>
      <c r="U185" s="168">
        <v>0</v>
      </c>
      <c r="V185" s="168">
        <v>0</v>
      </c>
      <c r="W185" s="48" t="str">
        <f>IFERROR(IF(G185="CRM_CUI",G185,(IF(G185="CRM_CMI",G185,IF(G185="CEOMO_ITD",G185,MID(G185,1,FIND("_",G185)-1))))),G185)</f>
        <v>BILLING</v>
      </c>
      <c r="X185" s="13" t="str">
        <f>MID(A185,5,LEN(A185)-4)</f>
        <v>黑龙江移动</v>
      </c>
      <c r="Y185" s="37" t="str">
        <f>IF(N185=O185,IF(N185="","0","1"),IF(N185=P185,IF(N185="","0","1"),IF(O185=P185,IF(O185="","0","1"),IF(N185="","0","0"))))</f>
        <v>0</v>
      </c>
      <c r="Z185" s="167"/>
      <c r="AG185" s="48" t="s">
        <v>420</v>
      </c>
      <c r="AH185" s="48" t="s">
        <v>0</v>
      </c>
      <c r="AI185" s="13">
        <f t="shared" si="18"/>
        <v>0</v>
      </c>
      <c r="AJ185" s="13">
        <f t="shared" si="19"/>
        <v>0</v>
      </c>
      <c r="AK185" s="13">
        <f t="shared" si="20"/>
        <v>0</v>
      </c>
      <c r="AL185" s="13">
        <v>0</v>
      </c>
      <c r="AM185" s="13">
        <v>0</v>
      </c>
      <c r="AN185" s="38" t="str">
        <f t="shared" si="21"/>
        <v>-</v>
      </c>
    </row>
    <row r="186" spans="1:40" ht="15" customHeight="1">
      <c r="A186" s="89" t="s">
        <v>93</v>
      </c>
      <c r="B186" s="89" t="s">
        <v>12</v>
      </c>
      <c r="C186" s="89" t="s">
        <v>165</v>
      </c>
      <c r="D186" s="89" t="s">
        <v>166</v>
      </c>
      <c r="E186" s="89" t="s">
        <v>865</v>
      </c>
      <c r="F186" s="89" t="s">
        <v>866</v>
      </c>
      <c r="G186" s="89" t="s">
        <v>1</v>
      </c>
      <c r="H186" s="89" t="s">
        <v>867</v>
      </c>
      <c r="I186" s="89" t="s">
        <v>48</v>
      </c>
      <c r="J186" s="99" t="s">
        <v>1533</v>
      </c>
      <c r="K186" s="90" t="s">
        <v>120</v>
      </c>
      <c r="L186" s="99" t="s">
        <v>1534</v>
      </c>
      <c r="M186" s="109" t="s">
        <v>521</v>
      </c>
      <c r="N186" s="89" t="s">
        <v>1351</v>
      </c>
      <c r="O186" s="90" t="s">
        <v>950</v>
      </c>
      <c r="P186" s="90" t="s">
        <v>948</v>
      </c>
      <c r="Q186" s="90" t="s">
        <v>48</v>
      </c>
      <c r="R186" s="89"/>
      <c r="S186" s="146" t="s">
        <v>472</v>
      </c>
      <c r="T186" s="168">
        <v>10</v>
      </c>
      <c r="U186" s="168">
        <v>0</v>
      </c>
      <c r="V186" s="168">
        <v>0</v>
      </c>
      <c r="W186" s="48" t="str">
        <f>IFERROR(IF(G186="CRM_CUI",G186,(IF(G186="CRM_CMI",G186,IF(G186="CEOMO_ITD",G186,MID(G186,1,FIND("_",G186)-1))))),G186)</f>
        <v>BILLING</v>
      </c>
      <c r="X186" s="13" t="str">
        <f>MID(A186,5,LEN(A186)-4)</f>
        <v>黑龙江移动</v>
      </c>
      <c r="Y186" s="37" t="str">
        <f>IF(N186=O186,IF(N186="","0","1"),IF(N186=P186,IF(N186="","0","1"),IF(O186=P186,IF(O186="","0","1"),IF(N186="","0","0"))))</f>
        <v>0</v>
      </c>
      <c r="Z186" s="167"/>
      <c r="AG186" s="48" t="s">
        <v>420</v>
      </c>
      <c r="AH186" s="48" t="s">
        <v>1</v>
      </c>
      <c r="AI186" s="13">
        <f t="shared" si="18"/>
        <v>0</v>
      </c>
      <c r="AJ186" s="13">
        <f t="shared" si="19"/>
        <v>0</v>
      </c>
      <c r="AK186" s="13">
        <f t="shared" si="20"/>
        <v>0</v>
      </c>
      <c r="AL186" s="13">
        <v>0</v>
      </c>
      <c r="AM186" s="13">
        <v>0</v>
      </c>
      <c r="AN186" s="38" t="str">
        <f t="shared" si="21"/>
        <v>-</v>
      </c>
    </row>
    <row r="187" spans="1:40" ht="15" customHeight="1">
      <c r="A187" s="89" t="s">
        <v>93</v>
      </c>
      <c r="B187" s="89" t="s">
        <v>12</v>
      </c>
      <c r="C187" s="89" t="s">
        <v>165</v>
      </c>
      <c r="D187" s="89" t="s">
        <v>166</v>
      </c>
      <c r="E187" s="89" t="s">
        <v>884</v>
      </c>
      <c r="F187" s="89" t="s">
        <v>885</v>
      </c>
      <c r="G187" s="89" t="s">
        <v>1</v>
      </c>
      <c r="H187" s="89" t="s">
        <v>867</v>
      </c>
      <c r="I187" s="89" t="s">
        <v>48</v>
      </c>
      <c r="J187" s="99" t="s">
        <v>1533</v>
      </c>
      <c r="K187" s="90" t="s">
        <v>120</v>
      </c>
      <c r="L187" s="99" t="s">
        <v>1534</v>
      </c>
      <c r="M187" s="109" t="s">
        <v>521</v>
      </c>
      <c r="N187" s="89" t="s">
        <v>1351</v>
      </c>
      <c r="O187" s="90" t="s">
        <v>950</v>
      </c>
      <c r="P187" s="90" t="s">
        <v>951</v>
      </c>
      <c r="Q187" s="90" t="s">
        <v>48</v>
      </c>
      <c r="R187" s="89"/>
      <c r="S187" s="146" t="s">
        <v>472</v>
      </c>
      <c r="T187" s="168">
        <v>10</v>
      </c>
      <c r="U187" s="168">
        <v>0</v>
      </c>
      <c r="V187" s="168">
        <v>0</v>
      </c>
      <c r="W187" s="48" t="str">
        <f>IFERROR(IF(G187="CRM_CUI",G187,(IF(G187="CRM_CMI",G187,IF(G187="CEOMO_ITD",G187,MID(G187,1,FIND("_",G187)-1))))),G187)</f>
        <v>BILLING</v>
      </c>
      <c r="X187" s="13" t="str">
        <f>MID(A187,5,LEN(A187)-4)</f>
        <v>黑龙江移动</v>
      </c>
      <c r="Y187" s="37" t="str">
        <f>IF(N187=O187,IF(N187="","0","1"),IF(N187=P187,IF(N187="","0","1"),IF(O187=P187,IF(O187="","0","1"),IF(N187="","0","0"))))</f>
        <v>0</v>
      </c>
      <c r="Z187" s="167"/>
      <c r="AG187" s="48" t="s">
        <v>235</v>
      </c>
      <c r="AH187" s="48" t="s">
        <v>4</v>
      </c>
      <c r="AI187" s="13">
        <f t="shared" si="18"/>
        <v>0</v>
      </c>
      <c r="AJ187" s="13">
        <f t="shared" si="19"/>
        <v>0</v>
      </c>
      <c r="AK187" s="13">
        <f t="shared" si="20"/>
        <v>0</v>
      </c>
      <c r="AL187" s="13">
        <v>0</v>
      </c>
      <c r="AM187" s="13">
        <v>0</v>
      </c>
      <c r="AN187" s="38" t="str">
        <f t="shared" si="21"/>
        <v>-</v>
      </c>
    </row>
    <row r="188" spans="1:40" ht="15" customHeight="1">
      <c r="A188" s="89" t="s">
        <v>93</v>
      </c>
      <c r="B188" s="89" t="s">
        <v>12</v>
      </c>
      <c r="C188" s="89" t="s">
        <v>165</v>
      </c>
      <c r="D188" s="89" t="s">
        <v>166</v>
      </c>
      <c r="E188" s="89" t="s">
        <v>880</v>
      </c>
      <c r="F188" s="89" t="s">
        <v>881</v>
      </c>
      <c r="G188" s="89" t="s">
        <v>1</v>
      </c>
      <c r="H188" s="89" t="s">
        <v>867</v>
      </c>
      <c r="I188" s="89" t="s">
        <v>48</v>
      </c>
      <c r="J188" s="99" t="s">
        <v>1533</v>
      </c>
      <c r="K188" s="90" t="s">
        <v>120</v>
      </c>
      <c r="L188" s="99" t="s">
        <v>1534</v>
      </c>
      <c r="M188" s="109" t="s">
        <v>521</v>
      </c>
      <c r="N188" s="89" t="s">
        <v>1351</v>
      </c>
      <c r="O188" s="90" t="s">
        <v>950</v>
      </c>
      <c r="P188" s="90" t="s">
        <v>951</v>
      </c>
      <c r="Q188" s="90" t="s">
        <v>48</v>
      </c>
      <c r="R188" s="89"/>
      <c r="S188" s="146" t="s">
        <v>472</v>
      </c>
      <c r="T188" s="168">
        <v>10</v>
      </c>
      <c r="U188" s="168">
        <v>0</v>
      </c>
      <c r="V188" s="168">
        <v>0</v>
      </c>
      <c r="W188" s="48" t="str">
        <f>IFERROR(IF(G188="CRM_CUI",G188,(IF(G188="CRM_CMI",G188,IF(G188="CEOMO_ITD",G188,MID(G188,1,FIND("_",G188)-1))))),G188)</f>
        <v>BILLING</v>
      </c>
      <c r="X188" s="13" t="str">
        <f>MID(A188,5,LEN(A188)-4)</f>
        <v>黑龙江移动</v>
      </c>
      <c r="Y188" s="37" t="str">
        <f>IF(N188=O188,IF(N188="","0","1"),IF(N188=P188,IF(N188="","0","1"),IF(O188=P188,IF(O188="","0","1"),IF(N188="","0","0"))))</f>
        <v>0</v>
      </c>
      <c r="Z188" s="167"/>
      <c r="AG188" s="48" t="s">
        <v>235</v>
      </c>
      <c r="AH188" s="48" t="s">
        <v>0</v>
      </c>
      <c r="AI188" s="13">
        <f t="shared" si="18"/>
        <v>0</v>
      </c>
      <c r="AJ188" s="13">
        <f t="shared" si="19"/>
        <v>0</v>
      </c>
      <c r="AK188" s="13">
        <f t="shared" si="20"/>
        <v>0</v>
      </c>
      <c r="AL188" s="13">
        <v>0</v>
      </c>
      <c r="AM188" s="13">
        <v>0</v>
      </c>
      <c r="AN188" s="38" t="str">
        <f t="shared" si="21"/>
        <v>-</v>
      </c>
    </row>
    <row r="189" spans="1:40" ht="15" customHeight="1">
      <c r="A189" s="89" t="s">
        <v>93</v>
      </c>
      <c r="B189" s="89" t="s">
        <v>12</v>
      </c>
      <c r="C189" s="89" t="s">
        <v>165</v>
      </c>
      <c r="D189" s="89" t="s">
        <v>166</v>
      </c>
      <c r="E189" s="89" t="s">
        <v>871</v>
      </c>
      <c r="F189" s="89" t="s">
        <v>872</v>
      </c>
      <c r="G189" s="89" t="s">
        <v>1</v>
      </c>
      <c r="H189" s="89" t="s">
        <v>867</v>
      </c>
      <c r="I189" s="89" t="s">
        <v>48</v>
      </c>
      <c r="J189" s="99" t="s">
        <v>1533</v>
      </c>
      <c r="K189" s="90" t="s">
        <v>120</v>
      </c>
      <c r="L189" s="99" t="s">
        <v>1534</v>
      </c>
      <c r="M189" s="109" t="s">
        <v>521</v>
      </c>
      <c r="N189" s="89" t="s">
        <v>1351</v>
      </c>
      <c r="O189" s="90" t="s">
        <v>950</v>
      </c>
      <c r="P189" s="90" t="s">
        <v>951</v>
      </c>
      <c r="Q189" s="90" t="s">
        <v>48</v>
      </c>
      <c r="R189" s="89"/>
      <c r="S189" s="146" t="s">
        <v>472</v>
      </c>
      <c r="T189" s="168">
        <v>10</v>
      </c>
      <c r="U189" s="168">
        <v>0</v>
      </c>
      <c r="V189" s="168">
        <v>0</v>
      </c>
      <c r="W189" s="48" t="str">
        <f>IFERROR(IF(G189="CRM_CUI",G189,(IF(G189="CRM_CMI",G189,IF(G189="CEOMO_ITD",G189,MID(G189,1,FIND("_",G189)-1))))),G189)</f>
        <v>BILLING</v>
      </c>
      <c r="X189" s="13" t="str">
        <f>MID(A189,5,LEN(A189)-4)</f>
        <v>黑龙江移动</v>
      </c>
      <c r="Y189" s="37" t="str">
        <f>IF(N189=O189,IF(N189="","0","1"),IF(N189=P189,IF(N189="","0","1"),IF(O189=P189,IF(O189="","0","1"),IF(N189="","0","0"))))</f>
        <v>0</v>
      </c>
      <c r="Z189" s="167"/>
      <c r="AG189" s="48" t="s">
        <v>235</v>
      </c>
      <c r="AH189" s="48" t="s">
        <v>265</v>
      </c>
      <c r="AI189" s="13">
        <f t="shared" si="18"/>
        <v>1874</v>
      </c>
      <c r="AJ189" s="13">
        <f t="shared" si="19"/>
        <v>73</v>
      </c>
      <c r="AK189" s="13">
        <f t="shared" si="20"/>
        <v>28</v>
      </c>
      <c r="AL189" s="13">
        <v>11</v>
      </c>
      <c r="AM189" s="13">
        <v>3</v>
      </c>
      <c r="AN189" s="38">
        <f t="shared" si="21"/>
        <v>5</v>
      </c>
    </row>
    <row r="190" spans="1:40" ht="15" customHeight="1">
      <c r="A190" s="89" t="s">
        <v>93</v>
      </c>
      <c r="B190" s="89" t="s">
        <v>12</v>
      </c>
      <c r="C190" s="89" t="s">
        <v>165</v>
      </c>
      <c r="D190" s="89" t="s">
        <v>166</v>
      </c>
      <c r="E190" s="89" t="s">
        <v>888</v>
      </c>
      <c r="F190" s="89" t="s">
        <v>889</v>
      </c>
      <c r="G190" s="89" t="s">
        <v>1</v>
      </c>
      <c r="H190" s="89" t="s">
        <v>867</v>
      </c>
      <c r="I190" s="89" t="s">
        <v>48</v>
      </c>
      <c r="J190" s="99" t="s">
        <v>1533</v>
      </c>
      <c r="K190" s="90" t="s">
        <v>120</v>
      </c>
      <c r="L190" s="99" t="s">
        <v>1534</v>
      </c>
      <c r="M190" s="109" t="s">
        <v>521</v>
      </c>
      <c r="N190" s="89" t="s">
        <v>1351</v>
      </c>
      <c r="O190" s="90" t="s">
        <v>950</v>
      </c>
      <c r="P190" s="90" t="s">
        <v>951</v>
      </c>
      <c r="Q190" s="90" t="s">
        <v>48</v>
      </c>
      <c r="R190" s="89"/>
      <c r="S190" s="146" t="s">
        <v>472</v>
      </c>
      <c r="T190" s="168">
        <v>10</v>
      </c>
      <c r="U190" s="168">
        <v>0</v>
      </c>
      <c r="V190" s="168">
        <v>0</v>
      </c>
      <c r="W190" s="48" t="str">
        <f>IFERROR(IF(G190="CRM_CUI",G190,(IF(G190="CRM_CMI",G190,IF(G190="CEOMO_ITD",G190,MID(G190,1,FIND("_",G190)-1))))),G190)</f>
        <v>BILLING</v>
      </c>
      <c r="X190" s="13" t="str">
        <f>MID(A190,5,LEN(A190)-4)</f>
        <v>黑龙江移动</v>
      </c>
      <c r="Y190" s="37" t="str">
        <f>IF(N190=O190,IF(N190="","0","1"),IF(N190=P190,IF(N190="","0","1"),IF(O190=P190,IF(O190="","0","1"),IF(N190="","0","0"))))</f>
        <v>0</v>
      </c>
      <c r="Z190" s="167"/>
      <c r="AG190" s="48" t="s">
        <v>235</v>
      </c>
      <c r="AH190" s="48" t="s">
        <v>5</v>
      </c>
      <c r="AI190" s="13">
        <f t="shared" si="18"/>
        <v>11</v>
      </c>
      <c r="AJ190" s="13">
        <f t="shared" si="19"/>
        <v>0</v>
      </c>
      <c r="AK190" s="13">
        <f t="shared" si="20"/>
        <v>8</v>
      </c>
      <c r="AL190" s="13">
        <v>0</v>
      </c>
      <c r="AM190" s="13">
        <v>0</v>
      </c>
      <c r="AN190" s="38" t="str">
        <f t="shared" si="21"/>
        <v>-</v>
      </c>
    </row>
    <row r="191" spans="1:40" ht="15" customHeight="1">
      <c r="A191" s="89" t="s">
        <v>216</v>
      </c>
      <c r="B191" s="89" t="s">
        <v>217</v>
      </c>
      <c r="C191" s="89" t="s">
        <v>165</v>
      </c>
      <c r="D191" s="89" t="s">
        <v>166</v>
      </c>
      <c r="E191" s="89" t="s">
        <v>871</v>
      </c>
      <c r="F191" s="89" t="s">
        <v>872</v>
      </c>
      <c r="G191" s="89" t="s">
        <v>1</v>
      </c>
      <c r="H191" s="89" t="s">
        <v>867</v>
      </c>
      <c r="I191" s="89" t="s">
        <v>48</v>
      </c>
      <c r="J191" s="99" t="s">
        <v>1528</v>
      </c>
      <c r="K191" s="90"/>
      <c r="L191" s="90"/>
      <c r="M191" s="90"/>
      <c r="N191" s="103" t="s">
        <v>1311</v>
      </c>
      <c r="O191" s="103" t="s">
        <v>1312</v>
      </c>
      <c r="P191" s="100" t="s">
        <v>956</v>
      </c>
      <c r="Q191" s="99" t="s">
        <v>1002</v>
      </c>
      <c r="R191" s="89"/>
      <c r="S191" s="146" t="s">
        <v>472</v>
      </c>
      <c r="T191" s="168">
        <v>103</v>
      </c>
      <c r="U191" s="168">
        <v>0</v>
      </c>
      <c r="V191" s="168">
        <v>0</v>
      </c>
      <c r="W191" s="48" t="str">
        <f>IFERROR(IF(G191="CRM_CUI",G191,(IF(G191="CRM_CMI",G191,IF(G191="CEOMO_ITD",G191,MID(G191,1,FIND("_",G191)-1))))),G191)</f>
        <v>BILLING</v>
      </c>
      <c r="X191" s="13" t="str">
        <f>MID(A191,5,LEN(A191)-4)</f>
        <v>吉林移动</v>
      </c>
      <c r="Y191" s="37" t="str">
        <f>IF(N191=O191,IF(N191="","0","1"),IF(N191=P191,IF(N191="","0","1"),IF(O191=P191,IF(O191="","0","1"),IF(N191="","0","0"))))</f>
        <v>0</v>
      </c>
      <c r="Z191" s="167"/>
      <c r="AG191" s="48" t="s">
        <v>235</v>
      </c>
      <c r="AH191" s="48" t="s">
        <v>449</v>
      </c>
      <c r="AI191" s="13">
        <f t="shared" si="18"/>
        <v>0</v>
      </c>
      <c r="AJ191" s="13">
        <f t="shared" si="19"/>
        <v>0</v>
      </c>
      <c r="AK191" s="13">
        <f t="shared" si="20"/>
        <v>0</v>
      </c>
      <c r="AL191" s="13">
        <v>0</v>
      </c>
      <c r="AM191" s="13">
        <v>0</v>
      </c>
      <c r="AN191" s="38" t="str">
        <f t="shared" si="21"/>
        <v>-</v>
      </c>
    </row>
    <row r="192" spans="1:40" ht="15" customHeight="1">
      <c r="A192" s="89" t="s">
        <v>216</v>
      </c>
      <c r="B192" s="89" t="s">
        <v>217</v>
      </c>
      <c r="C192" s="89" t="s">
        <v>165</v>
      </c>
      <c r="D192" s="89" t="s">
        <v>166</v>
      </c>
      <c r="E192" s="89" t="s">
        <v>876</v>
      </c>
      <c r="F192" s="89" t="s">
        <v>877</v>
      </c>
      <c r="G192" s="89" t="s">
        <v>1</v>
      </c>
      <c r="H192" s="89" t="s">
        <v>722</v>
      </c>
      <c r="I192" s="89" t="s">
        <v>48</v>
      </c>
      <c r="J192" s="99" t="s">
        <v>1528</v>
      </c>
      <c r="K192" s="90"/>
      <c r="L192" s="90"/>
      <c r="M192" s="90"/>
      <c r="N192" s="100" t="s">
        <v>957</v>
      </c>
      <c r="O192" s="103" t="s">
        <v>1312</v>
      </c>
      <c r="P192" s="100" t="s">
        <v>956</v>
      </c>
      <c r="Q192" s="99" t="s">
        <v>1002</v>
      </c>
      <c r="R192" s="89"/>
      <c r="S192" s="146" t="s">
        <v>472</v>
      </c>
      <c r="T192" s="168">
        <v>103</v>
      </c>
      <c r="U192" s="168">
        <v>0</v>
      </c>
      <c r="V192" s="168">
        <v>0</v>
      </c>
      <c r="W192" s="48" t="str">
        <f>IFERROR(IF(G192="CRM_CUI",G192,(IF(G192="CRM_CMI",G192,IF(G192="CEOMO_ITD",G192,MID(G192,1,FIND("_",G192)-1))))),G192)</f>
        <v>BILLING</v>
      </c>
      <c r="X192" s="13" t="str">
        <f>MID(A192,5,LEN(A192)-4)</f>
        <v>吉林移动</v>
      </c>
      <c r="Y192" s="37" t="str">
        <f>IF(N192=O192,IF(N192="","0","1"),IF(N192=P192,IF(N192="","0","1"),IF(O192=P192,IF(O192="","0","1"),IF(N192="","0","0"))))</f>
        <v>0</v>
      </c>
      <c r="Z192" s="167"/>
      <c r="AG192" s="48" t="s">
        <v>235</v>
      </c>
      <c r="AH192" s="48" t="s">
        <v>2</v>
      </c>
      <c r="AI192" s="13">
        <f t="shared" si="18"/>
        <v>0</v>
      </c>
      <c r="AJ192" s="13">
        <f t="shared" si="19"/>
        <v>0</v>
      </c>
      <c r="AK192" s="13">
        <f t="shared" si="20"/>
        <v>0</v>
      </c>
      <c r="AL192" s="13">
        <v>1</v>
      </c>
      <c r="AM192" s="13">
        <v>1</v>
      </c>
      <c r="AN192" s="38">
        <f t="shared" si="21"/>
        <v>0</v>
      </c>
    </row>
    <row r="193" spans="1:40" ht="15" customHeight="1">
      <c r="A193" s="89" t="s">
        <v>216</v>
      </c>
      <c r="B193" s="89" t="s">
        <v>217</v>
      </c>
      <c r="C193" s="89" t="s">
        <v>165</v>
      </c>
      <c r="D193" s="89" t="s">
        <v>166</v>
      </c>
      <c r="E193" s="89" t="s">
        <v>901</v>
      </c>
      <c r="F193" s="89" t="s">
        <v>879</v>
      </c>
      <c r="G193" s="89" t="s">
        <v>1</v>
      </c>
      <c r="H193" s="89" t="s">
        <v>894</v>
      </c>
      <c r="I193" s="89" t="s">
        <v>48</v>
      </c>
      <c r="J193" s="99" t="s">
        <v>1528</v>
      </c>
      <c r="K193" s="90"/>
      <c r="L193" s="90"/>
      <c r="M193" s="90"/>
      <c r="N193" s="100" t="s">
        <v>957</v>
      </c>
      <c r="O193" s="103" t="s">
        <v>1312</v>
      </c>
      <c r="P193" s="100" t="s">
        <v>956</v>
      </c>
      <c r="Q193" s="99" t="s">
        <v>1002</v>
      </c>
      <c r="R193" s="89"/>
      <c r="S193" s="146" t="s">
        <v>472</v>
      </c>
      <c r="T193" s="168">
        <v>103</v>
      </c>
      <c r="U193" s="168">
        <v>0</v>
      </c>
      <c r="V193" s="168">
        <v>0</v>
      </c>
      <c r="W193" s="48" t="str">
        <f>IFERROR(IF(G193="CRM_CUI",G193,(IF(G193="CRM_CMI",G193,IF(G193="CEOMO_ITD",G193,MID(G193,1,FIND("_",G193)-1))))),G193)</f>
        <v>BILLING</v>
      </c>
      <c r="X193" s="13" t="str">
        <f>MID(A193,5,LEN(A193)-4)</f>
        <v>吉林移动</v>
      </c>
      <c r="Y193" s="37" t="str">
        <f>IF(N193=O193,IF(N193="","0","1"),IF(N193=P193,IF(N193="","0","1"),IF(O193=P193,IF(O193="","0","1"),IF(N193="","0","0"))))</f>
        <v>0</v>
      </c>
      <c r="Z193" s="167"/>
      <c r="AG193" s="48" t="s">
        <v>235</v>
      </c>
      <c r="AH193" s="48" t="s">
        <v>494</v>
      </c>
      <c r="AI193" s="13">
        <f t="shared" si="18"/>
        <v>222</v>
      </c>
      <c r="AJ193" s="13">
        <f t="shared" si="19"/>
        <v>0</v>
      </c>
      <c r="AK193" s="13">
        <f t="shared" si="20"/>
        <v>0</v>
      </c>
      <c r="AL193" s="13">
        <v>1</v>
      </c>
      <c r="AM193" s="13">
        <v>1</v>
      </c>
      <c r="AN193" s="38">
        <f t="shared" si="21"/>
        <v>0</v>
      </c>
    </row>
    <row r="194" spans="1:40" ht="15" customHeight="1">
      <c r="A194" s="89" t="s">
        <v>216</v>
      </c>
      <c r="B194" s="89" t="s">
        <v>217</v>
      </c>
      <c r="C194" s="89" t="s">
        <v>165</v>
      </c>
      <c r="D194" s="89" t="s">
        <v>166</v>
      </c>
      <c r="E194" s="89" t="s">
        <v>878</v>
      </c>
      <c r="F194" s="89" t="s">
        <v>879</v>
      </c>
      <c r="G194" s="89" t="s">
        <v>1</v>
      </c>
      <c r="H194" s="89" t="s">
        <v>867</v>
      </c>
      <c r="I194" s="89" t="s">
        <v>48</v>
      </c>
      <c r="J194" s="99" t="s">
        <v>1528</v>
      </c>
      <c r="K194" s="90"/>
      <c r="L194" s="90"/>
      <c r="M194" s="90"/>
      <c r="N194" s="100" t="s">
        <v>957</v>
      </c>
      <c r="O194" s="103" t="s">
        <v>1312</v>
      </c>
      <c r="P194" s="100" t="s">
        <v>956</v>
      </c>
      <c r="Q194" s="99" t="s">
        <v>1002</v>
      </c>
      <c r="R194" s="89"/>
      <c r="S194" s="146" t="s">
        <v>472</v>
      </c>
      <c r="T194" s="168">
        <v>103</v>
      </c>
      <c r="U194" s="168">
        <v>0</v>
      </c>
      <c r="V194" s="168">
        <v>0</v>
      </c>
      <c r="W194" s="48" t="str">
        <f>IFERROR(IF(G194="CRM_CUI",G194,(IF(G194="CRM_CMI",G194,IF(G194="CEOMO_ITD",G194,MID(G194,1,FIND("_",G194)-1))))),G194)</f>
        <v>BILLING</v>
      </c>
      <c r="X194" s="13" t="str">
        <f>MID(A194,5,LEN(A194)-4)</f>
        <v>吉林移动</v>
      </c>
      <c r="Y194" s="37" t="str">
        <f>IF(N194=O194,IF(N194="","0","1"),IF(N194=P194,IF(N194="","0","1"),IF(O194=P194,IF(O194="","0","1"),IF(N194="","0","0"))))</f>
        <v>0</v>
      </c>
      <c r="Z194" s="167"/>
      <c r="AG194" s="48" t="s">
        <v>235</v>
      </c>
      <c r="AH194" s="48" t="s">
        <v>3</v>
      </c>
      <c r="AI194" s="13">
        <f t="shared" si="18"/>
        <v>0</v>
      </c>
      <c r="AJ194" s="13">
        <f t="shared" si="19"/>
        <v>6</v>
      </c>
      <c r="AK194" s="13">
        <f t="shared" si="20"/>
        <v>0</v>
      </c>
      <c r="AL194" s="13">
        <v>0</v>
      </c>
      <c r="AM194" s="13">
        <v>0</v>
      </c>
      <c r="AN194" s="38" t="str">
        <f t="shared" si="21"/>
        <v>-</v>
      </c>
    </row>
    <row r="195" spans="1:40" ht="15" customHeight="1">
      <c r="A195" s="89" t="s">
        <v>216</v>
      </c>
      <c r="B195" s="89" t="s">
        <v>217</v>
      </c>
      <c r="C195" s="89" t="s">
        <v>165</v>
      </c>
      <c r="D195" s="89" t="s">
        <v>166</v>
      </c>
      <c r="E195" s="89" t="s">
        <v>880</v>
      </c>
      <c r="F195" s="89" t="s">
        <v>881</v>
      </c>
      <c r="G195" s="89" t="s">
        <v>1</v>
      </c>
      <c r="H195" s="89" t="s">
        <v>867</v>
      </c>
      <c r="I195" s="89" t="s">
        <v>48</v>
      </c>
      <c r="J195" s="99" t="s">
        <v>1528</v>
      </c>
      <c r="K195" s="90"/>
      <c r="L195" s="90"/>
      <c r="M195" s="90"/>
      <c r="N195" s="100" t="s">
        <v>957</v>
      </c>
      <c r="O195" s="100" t="s">
        <v>958</v>
      </c>
      <c r="P195" s="100" t="s">
        <v>956</v>
      </c>
      <c r="Q195" s="99" t="s">
        <v>1002</v>
      </c>
      <c r="R195" s="89"/>
      <c r="S195" s="146" t="s">
        <v>472</v>
      </c>
      <c r="T195" s="168">
        <v>103</v>
      </c>
      <c r="U195" s="168">
        <v>0</v>
      </c>
      <c r="V195" s="168">
        <v>0</v>
      </c>
      <c r="W195" s="48" t="str">
        <f>IFERROR(IF(G195="CRM_CUI",G195,(IF(G195="CRM_CMI",G195,IF(G195="CEOMO_ITD",G195,MID(G195,1,FIND("_",G195)-1))))),G195)</f>
        <v>BILLING</v>
      </c>
      <c r="X195" s="13" t="str">
        <f>MID(A195,5,LEN(A195)-4)</f>
        <v>吉林移动</v>
      </c>
      <c r="Y195" s="37" t="str">
        <f>IF(N195=O195,IF(N195="","0","1"),IF(N195=P195,IF(N195="","0","1"),IF(O195=P195,IF(O195="","0","1"),IF(N195="","0","0"))))</f>
        <v>0</v>
      </c>
      <c r="Z195" s="167"/>
      <c r="AG195" s="48" t="s">
        <v>235</v>
      </c>
      <c r="AH195" s="48" t="s">
        <v>1</v>
      </c>
      <c r="AI195" s="13">
        <f t="shared" ref="AI195:AI258" si="22">SUMIFS(T:T,X:X,AG195&amp;"*",W:W,AH195,Y:Y,"0",S:S,"Y")</f>
        <v>0</v>
      </c>
      <c r="AJ195" s="13">
        <f t="shared" ref="AJ195:AJ258" si="23">SUMIFS(U:U,X:X,AG195&amp;"*",W:W,AH195,Y:Y,"0",S:S,"Y")</f>
        <v>0</v>
      </c>
      <c r="AK195" s="13">
        <f t="shared" ref="AK195:AK258" si="24">SUMIFS(V:V,X:X,AG195&amp;"*",W:W,AH195,Y:Y,"0",S:S,"Y")</f>
        <v>0</v>
      </c>
      <c r="AL195" s="13">
        <v>2</v>
      </c>
      <c r="AM195" s="13">
        <v>2</v>
      </c>
      <c r="AN195" s="38">
        <f t="shared" ref="AN195:AN258" si="25">IF(AL195=0,"-",IF(AK195=0,0,IF(AK195&lt;AM195,0,IF(AJ195/AL195&lt;0.5,0,IF(AI195/AL195&lt;0.5,0,5)))))</f>
        <v>0</v>
      </c>
    </row>
    <row r="196" spans="1:40" ht="15" customHeight="1">
      <c r="A196" s="89" t="s">
        <v>216</v>
      </c>
      <c r="B196" s="89" t="s">
        <v>217</v>
      </c>
      <c r="C196" s="89" t="s">
        <v>165</v>
      </c>
      <c r="D196" s="89" t="s">
        <v>166</v>
      </c>
      <c r="E196" s="89" t="s">
        <v>882</v>
      </c>
      <c r="F196" s="89" t="s">
        <v>883</v>
      </c>
      <c r="G196" s="89" t="s">
        <v>1</v>
      </c>
      <c r="H196" s="89" t="s">
        <v>98</v>
      </c>
      <c r="I196" s="89" t="s">
        <v>48</v>
      </c>
      <c r="J196" s="99" t="s">
        <v>1528</v>
      </c>
      <c r="K196" s="90"/>
      <c r="L196" s="90"/>
      <c r="M196" s="90"/>
      <c r="N196" s="100" t="s">
        <v>957</v>
      </c>
      <c r="O196" s="103" t="s">
        <v>1312</v>
      </c>
      <c r="P196" s="100" t="s">
        <v>956</v>
      </c>
      <c r="Q196" s="99" t="s">
        <v>1002</v>
      </c>
      <c r="R196" s="89"/>
      <c r="S196" s="146" t="s">
        <v>472</v>
      </c>
      <c r="T196" s="168">
        <v>103</v>
      </c>
      <c r="U196" s="168">
        <v>0</v>
      </c>
      <c r="V196" s="168">
        <v>0</v>
      </c>
      <c r="W196" s="48" t="str">
        <f>IFERROR(IF(G196="CRM_CUI",G196,(IF(G196="CRM_CMI",G196,IF(G196="CEOMO_ITD",G196,MID(G196,1,FIND("_",G196)-1))))),G196)</f>
        <v>BILLING</v>
      </c>
      <c r="X196" s="13" t="str">
        <f>MID(A196,5,LEN(A196)-4)</f>
        <v>吉林移动</v>
      </c>
      <c r="Y196" s="37" t="str">
        <f>IF(N196=O196,IF(N196="","0","1"),IF(N196=P196,IF(N196="","0","1"),IF(O196=P196,IF(O196="","0","1"),IF(N196="","0","0"))))</f>
        <v>0</v>
      </c>
      <c r="Z196" s="167"/>
      <c r="AG196" s="48" t="s">
        <v>326</v>
      </c>
      <c r="AH196" s="48" t="s">
        <v>265</v>
      </c>
      <c r="AI196" s="13">
        <f t="shared" si="22"/>
        <v>263</v>
      </c>
      <c r="AJ196" s="13">
        <f t="shared" si="23"/>
        <v>0</v>
      </c>
      <c r="AK196" s="13">
        <f t="shared" si="24"/>
        <v>0</v>
      </c>
      <c r="AL196" s="13">
        <v>0</v>
      </c>
      <c r="AM196" s="13">
        <v>0</v>
      </c>
      <c r="AN196" s="38" t="str">
        <f t="shared" si="25"/>
        <v>-</v>
      </c>
    </row>
    <row r="197" spans="1:40" ht="15" customHeight="1">
      <c r="A197" s="89" t="s">
        <v>216</v>
      </c>
      <c r="B197" s="89" t="s">
        <v>217</v>
      </c>
      <c r="C197" s="89" t="s">
        <v>165</v>
      </c>
      <c r="D197" s="89" t="s">
        <v>166</v>
      </c>
      <c r="E197" s="89" t="s">
        <v>1298</v>
      </c>
      <c r="F197" s="89" t="s">
        <v>874</v>
      </c>
      <c r="G197" s="89" t="s">
        <v>1</v>
      </c>
      <c r="H197" s="89" t="s">
        <v>904</v>
      </c>
      <c r="I197" s="89" t="s">
        <v>48</v>
      </c>
      <c r="J197" s="99" t="s">
        <v>1528</v>
      </c>
      <c r="K197" s="90"/>
      <c r="L197" s="90"/>
      <c r="M197" s="90"/>
      <c r="N197" s="100" t="s">
        <v>957</v>
      </c>
      <c r="O197" s="100" t="s">
        <v>958</v>
      </c>
      <c r="P197" s="100" t="s">
        <v>956</v>
      </c>
      <c r="Q197" s="99" t="s">
        <v>1002</v>
      </c>
      <c r="R197" s="89"/>
      <c r="S197" s="146" t="s">
        <v>472</v>
      </c>
      <c r="T197" s="168">
        <v>103</v>
      </c>
      <c r="U197" s="168">
        <v>0</v>
      </c>
      <c r="V197" s="168">
        <v>0</v>
      </c>
      <c r="W197" s="48" t="str">
        <f>IFERROR(IF(G197="CRM_CUI",G197,(IF(G197="CRM_CMI",G197,IF(G197="CEOMO_ITD",G197,MID(G197,1,FIND("_",G197)-1))))),G197)</f>
        <v>BILLING</v>
      </c>
      <c r="X197" s="13" t="str">
        <f>MID(A197,5,LEN(A197)-4)</f>
        <v>吉林移动</v>
      </c>
      <c r="Y197" s="37" t="str">
        <f>IF(N197=O197,IF(N197="","0","1"),IF(N197=P197,IF(N197="","0","1"),IF(O197=P197,IF(O197="","0","1"),IF(N197="","0","0"))))</f>
        <v>0</v>
      </c>
      <c r="Z197" s="167"/>
      <c r="AG197" s="48" t="s">
        <v>326</v>
      </c>
      <c r="AH197" s="48" t="s">
        <v>449</v>
      </c>
      <c r="AI197" s="13">
        <f t="shared" si="22"/>
        <v>0</v>
      </c>
      <c r="AJ197" s="13">
        <f t="shared" si="23"/>
        <v>0</v>
      </c>
      <c r="AK197" s="13">
        <f t="shared" si="24"/>
        <v>0</v>
      </c>
      <c r="AL197" s="13">
        <v>0</v>
      </c>
      <c r="AM197" s="13">
        <v>0</v>
      </c>
      <c r="AN197" s="38" t="str">
        <f t="shared" si="25"/>
        <v>-</v>
      </c>
    </row>
    <row r="198" spans="1:40" ht="15" customHeight="1">
      <c r="A198" s="89" t="s">
        <v>216</v>
      </c>
      <c r="B198" s="89" t="s">
        <v>217</v>
      </c>
      <c r="C198" s="89" t="s">
        <v>165</v>
      </c>
      <c r="D198" s="89" t="s">
        <v>166</v>
      </c>
      <c r="E198" s="89" t="s">
        <v>949</v>
      </c>
      <c r="F198" s="89" t="s">
        <v>874</v>
      </c>
      <c r="G198" s="89" t="s">
        <v>1</v>
      </c>
      <c r="H198" s="89" t="s">
        <v>903</v>
      </c>
      <c r="I198" s="89" t="s">
        <v>48</v>
      </c>
      <c r="J198" s="99" t="s">
        <v>1528</v>
      </c>
      <c r="K198" s="90"/>
      <c r="L198" s="90"/>
      <c r="M198" s="90"/>
      <c r="N198" s="100" t="s">
        <v>957</v>
      </c>
      <c r="O198" s="103" t="s">
        <v>1312</v>
      </c>
      <c r="P198" s="100" t="s">
        <v>956</v>
      </c>
      <c r="Q198" s="99" t="s">
        <v>1002</v>
      </c>
      <c r="R198" s="89"/>
      <c r="S198" s="146" t="s">
        <v>472</v>
      </c>
      <c r="T198" s="168">
        <v>103</v>
      </c>
      <c r="U198" s="168">
        <v>0</v>
      </c>
      <c r="V198" s="168">
        <v>0</v>
      </c>
      <c r="W198" s="48" t="str">
        <f>IFERROR(IF(G198="CRM_CUI",G198,(IF(G198="CRM_CMI",G198,IF(G198="CEOMO_ITD",G198,MID(G198,1,FIND("_",G198)-1))))),G198)</f>
        <v>BILLING</v>
      </c>
      <c r="X198" s="13" t="str">
        <f>MID(A198,5,LEN(A198)-4)</f>
        <v>吉林移动</v>
      </c>
      <c r="Y198" s="37" t="str">
        <f>IF(N198=O198,IF(N198="","0","1"),IF(N198=P198,IF(N198="","0","1"),IF(O198=P198,IF(O198="","0","1"),IF(N198="","0","0"))))</f>
        <v>0</v>
      </c>
      <c r="Z198" s="167"/>
      <c r="AG198" s="48" t="s">
        <v>326</v>
      </c>
      <c r="AH198" s="48" t="s">
        <v>2</v>
      </c>
      <c r="AI198" s="13">
        <f t="shared" si="22"/>
        <v>0</v>
      </c>
      <c r="AJ198" s="13">
        <f t="shared" si="23"/>
        <v>0</v>
      </c>
      <c r="AK198" s="13">
        <f t="shared" si="24"/>
        <v>0</v>
      </c>
      <c r="AL198" s="13">
        <v>0</v>
      </c>
      <c r="AM198" s="13">
        <v>0</v>
      </c>
      <c r="AN198" s="38" t="str">
        <f t="shared" si="25"/>
        <v>-</v>
      </c>
    </row>
    <row r="199" spans="1:40" ht="15" customHeight="1">
      <c r="A199" s="89" t="s">
        <v>216</v>
      </c>
      <c r="B199" s="89" t="s">
        <v>217</v>
      </c>
      <c r="C199" s="89" t="s">
        <v>165</v>
      </c>
      <c r="D199" s="89" t="s">
        <v>166</v>
      </c>
      <c r="E199" s="89" t="s">
        <v>905</v>
      </c>
      <c r="F199" s="89" t="s">
        <v>860</v>
      </c>
      <c r="G199" s="89" t="s">
        <v>1</v>
      </c>
      <c r="H199" s="89" t="s">
        <v>906</v>
      </c>
      <c r="I199" s="89" t="s">
        <v>48</v>
      </c>
      <c r="J199" s="99" t="s">
        <v>1528</v>
      </c>
      <c r="K199" s="90"/>
      <c r="L199" s="90"/>
      <c r="M199" s="90"/>
      <c r="N199" s="100" t="s">
        <v>957</v>
      </c>
      <c r="O199" s="100" t="s">
        <v>958</v>
      </c>
      <c r="P199" s="100" t="s">
        <v>956</v>
      </c>
      <c r="Q199" s="99" t="s">
        <v>1002</v>
      </c>
      <c r="R199" s="89"/>
      <c r="S199" s="146" t="s">
        <v>472</v>
      </c>
      <c r="T199" s="168">
        <v>103</v>
      </c>
      <c r="U199" s="168">
        <v>0</v>
      </c>
      <c r="V199" s="168">
        <v>0</v>
      </c>
      <c r="W199" s="48" t="str">
        <f>IFERROR(IF(G199="CRM_CUI",G199,(IF(G199="CRM_CMI",G199,IF(G199="CEOMO_ITD",G199,MID(G199,1,FIND("_",G199)-1))))),G199)</f>
        <v>BILLING</v>
      </c>
      <c r="X199" s="13" t="str">
        <f>MID(A199,5,LEN(A199)-4)</f>
        <v>吉林移动</v>
      </c>
      <c r="Y199" s="37" t="str">
        <f>IF(N199=O199,IF(N199="","0","1"),IF(N199=P199,IF(N199="","0","1"),IF(O199=P199,IF(O199="","0","1"),IF(N199="","0","0"))))</f>
        <v>0</v>
      </c>
      <c r="Z199" s="167"/>
      <c r="AG199" s="48" t="s">
        <v>326</v>
      </c>
      <c r="AH199" s="48" t="s">
        <v>0</v>
      </c>
      <c r="AI199" s="13">
        <f t="shared" si="22"/>
        <v>0</v>
      </c>
      <c r="AJ199" s="13">
        <f t="shared" si="23"/>
        <v>0</v>
      </c>
      <c r="AK199" s="13">
        <f t="shared" si="24"/>
        <v>0</v>
      </c>
      <c r="AL199" s="13">
        <v>0</v>
      </c>
      <c r="AM199" s="13">
        <v>0</v>
      </c>
      <c r="AN199" s="38" t="str">
        <f t="shared" si="25"/>
        <v>-</v>
      </c>
    </row>
    <row r="200" spans="1:40" ht="15" customHeight="1">
      <c r="A200" s="89" t="s">
        <v>216</v>
      </c>
      <c r="B200" s="89" t="s">
        <v>217</v>
      </c>
      <c r="C200" s="89" t="s">
        <v>165</v>
      </c>
      <c r="D200" s="89" t="s">
        <v>166</v>
      </c>
      <c r="E200" s="89" t="s">
        <v>884</v>
      </c>
      <c r="F200" s="89" t="s">
        <v>885</v>
      </c>
      <c r="G200" s="89" t="s">
        <v>1</v>
      </c>
      <c r="H200" s="89" t="s">
        <v>867</v>
      </c>
      <c r="I200" s="89" t="s">
        <v>48</v>
      </c>
      <c r="J200" s="99" t="s">
        <v>1528</v>
      </c>
      <c r="K200" s="90"/>
      <c r="L200" s="90"/>
      <c r="M200" s="90"/>
      <c r="N200" s="100" t="s">
        <v>957</v>
      </c>
      <c r="O200" s="103" t="s">
        <v>1312</v>
      </c>
      <c r="P200" s="100" t="s">
        <v>956</v>
      </c>
      <c r="Q200" s="99" t="s">
        <v>1002</v>
      </c>
      <c r="R200" s="89"/>
      <c r="S200" s="146" t="s">
        <v>472</v>
      </c>
      <c r="T200" s="168">
        <v>103</v>
      </c>
      <c r="U200" s="168">
        <v>0</v>
      </c>
      <c r="V200" s="168">
        <v>0</v>
      </c>
      <c r="W200" s="48" t="str">
        <f>IFERROR(IF(G200="CRM_CUI",G200,(IF(G200="CRM_CMI",G200,IF(G200="CEOMO_ITD",G200,MID(G200,1,FIND("_",G200)-1))))),G200)</f>
        <v>BILLING</v>
      </c>
      <c r="X200" s="13" t="str">
        <f>MID(A200,5,LEN(A200)-4)</f>
        <v>吉林移动</v>
      </c>
      <c r="Y200" s="37" t="str">
        <f>IF(N200=O200,IF(N200="","0","1"),IF(N200=P200,IF(N200="","0","1"),IF(O200=P200,IF(O200="","0","1"),IF(N200="","0","0"))))</f>
        <v>0</v>
      </c>
      <c r="Z200" s="167"/>
      <c r="AG200" s="48" t="s">
        <v>14</v>
      </c>
      <c r="AH200" s="48" t="s">
        <v>5</v>
      </c>
      <c r="AI200" s="13">
        <f t="shared" si="22"/>
        <v>149</v>
      </c>
      <c r="AJ200" s="13">
        <f t="shared" si="23"/>
        <v>0</v>
      </c>
      <c r="AK200" s="13">
        <f t="shared" si="24"/>
        <v>27</v>
      </c>
      <c r="AL200" s="13">
        <v>0</v>
      </c>
      <c r="AM200" s="13">
        <v>0</v>
      </c>
      <c r="AN200" s="38" t="str">
        <f t="shared" si="25"/>
        <v>-</v>
      </c>
    </row>
    <row r="201" spans="1:40" ht="15" customHeight="1">
      <c r="A201" s="89" t="s">
        <v>216</v>
      </c>
      <c r="B201" s="89" t="s">
        <v>217</v>
      </c>
      <c r="C201" s="89" t="s">
        <v>165</v>
      </c>
      <c r="D201" s="89" t="s">
        <v>166</v>
      </c>
      <c r="E201" s="89" t="s">
        <v>940</v>
      </c>
      <c r="F201" s="89" t="s">
        <v>941</v>
      </c>
      <c r="G201" s="89" t="s">
        <v>1</v>
      </c>
      <c r="H201" s="89" t="s">
        <v>98</v>
      </c>
      <c r="I201" s="89" t="s">
        <v>48</v>
      </c>
      <c r="J201" s="99" t="s">
        <v>1528</v>
      </c>
      <c r="K201" s="90"/>
      <c r="L201" s="90"/>
      <c r="M201" s="90"/>
      <c r="N201" s="100" t="s">
        <v>957</v>
      </c>
      <c r="O201" s="100" t="s">
        <v>958</v>
      </c>
      <c r="P201" s="100" t="s">
        <v>956</v>
      </c>
      <c r="Q201" s="99" t="s">
        <v>1002</v>
      </c>
      <c r="R201" s="89"/>
      <c r="S201" s="146" t="s">
        <v>472</v>
      </c>
      <c r="T201" s="168">
        <v>103</v>
      </c>
      <c r="U201" s="168">
        <v>0</v>
      </c>
      <c r="V201" s="168">
        <v>0</v>
      </c>
      <c r="W201" s="48" t="str">
        <f>IFERROR(IF(G201="CRM_CUI",G201,(IF(G201="CRM_CMI",G201,IF(G201="CEOMO_ITD",G201,MID(G201,1,FIND("_",G201)-1))))),G201)</f>
        <v>BILLING</v>
      </c>
      <c r="X201" s="13" t="str">
        <f>MID(A201,5,LEN(A201)-4)</f>
        <v>吉林移动</v>
      </c>
      <c r="Y201" s="37" t="str">
        <f>IF(N201=O201,IF(N201="","0","1"),IF(N201=P201,IF(N201="","0","1"),IF(O201=P201,IF(O201="","0","1"),IF(N201="","0","0"))))</f>
        <v>0</v>
      </c>
      <c r="Z201" s="167"/>
      <c r="AG201" s="48" t="s">
        <v>14</v>
      </c>
      <c r="AH201" s="48" t="s">
        <v>449</v>
      </c>
      <c r="AI201" s="13">
        <f t="shared" si="22"/>
        <v>0</v>
      </c>
      <c r="AJ201" s="13">
        <f t="shared" si="23"/>
        <v>0</v>
      </c>
      <c r="AK201" s="13">
        <f t="shared" si="24"/>
        <v>0</v>
      </c>
      <c r="AL201" s="13">
        <v>0</v>
      </c>
      <c r="AM201" s="13">
        <v>0</v>
      </c>
      <c r="AN201" s="38" t="str">
        <f t="shared" si="25"/>
        <v>-</v>
      </c>
    </row>
    <row r="202" spans="1:40" ht="15" customHeight="1">
      <c r="A202" s="89" t="s">
        <v>216</v>
      </c>
      <c r="B202" s="89" t="s">
        <v>217</v>
      </c>
      <c r="C202" s="89" t="s">
        <v>165</v>
      </c>
      <c r="D202" s="89" t="s">
        <v>166</v>
      </c>
      <c r="E202" s="89" t="s">
        <v>942</v>
      </c>
      <c r="F202" s="89" t="s">
        <v>869</v>
      </c>
      <c r="G202" s="89" t="s">
        <v>1</v>
      </c>
      <c r="H202" s="89" t="s">
        <v>722</v>
      </c>
      <c r="I202" s="89" t="s">
        <v>48</v>
      </c>
      <c r="J202" s="99" t="s">
        <v>1528</v>
      </c>
      <c r="K202" s="90"/>
      <c r="L202" s="90"/>
      <c r="M202" s="90"/>
      <c r="N202" s="100" t="s">
        <v>957</v>
      </c>
      <c r="O202" s="103" t="s">
        <v>1312</v>
      </c>
      <c r="P202" s="100" t="s">
        <v>956</v>
      </c>
      <c r="Q202" s="99" t="s">
        <v>1002</v>
      </c>
      <c r="R202" s="89"/>
      <c r="S202" s="146" t="s">
        <v>472</v>
      </c>
      <c r="T202" s="168">
        <v>103</v>
      </c>
      <c r="U202" s="168">
        <v>0</v>
      </c>
      <c r="V202" s="168">
        <v>0</v>
      </c>
      <c r="W202" s="48" t="str">
        <f>IFERROR(IF(G202="CRM_CUI",G202,(IF(G202="CRM_CMI",G202,IF(G202="CEOMO_ITD",G202,MID(G202,1,FIND("_",G202)-1))))),G202)</f>
        <v>BILLING</v>
      </c>
      <c r="X202" s="13" t="str">
        <f>MID(A202,5,LEN(A202)-4)</f>
        <v>吉林移动</v>
      </c>
      <c r="Y202" s="37" t="str">
        <f>IF(N202=O202,IF(N202="","0","1"),IF(N202=P202,IF(N202="","0","1"),IF(O202=P202,IF(O202="","0","1"),IF(N202="","0","0"))))</f>
        <v>0</v>
      </c>
      <c r="Z202" s="167"/>
      <c r="AG202" s="48" t="s">
        <v>14</v>
      </c>
      <c r="AH202" s="48" t="s">
        <v>494</v>
      </c>
      <c r="AI202" s="13">
        <f t="shared" si="22"/>
        <v>2328</v>
      </c>
      <c r="AJ202" s="13">
        <f t="shared" si="23"/>
        <v>2010</v>
      </c>
      <c r="AK202" s="13">
        <f t="shared" si="24"/>
        <v>306</v>
      </c>
      <c r="AL202" s="13">
        <v>10</v>
      </c>
      <c r="AM202" s="13">
        <v>2</v>
      </c>
      <c r="AN202" s="38">
        <f t="shared" si="25"/>
        <v>5</v>
      </c>
    </row>
    <row r="203" spans="1:40" ht="15" customHeight="1">
      <c r="A203" s="89" t="s">
        <v>216</v>
      </c>
      <c r="B203" s="89" t="s">
        <v>217</v>
      </c>
      <c r="C203" s="89" t="s">
        <v>165</v>
      </c>
      <c r="D203" s="89" t="s">
        <v>166</v>
      </c>
      <c r="E203" s="89" t="s">
        <v>865</v>
      </c>
      <c r="F203" s="89" t="s">
        <v>866</v>
      </c>
      <c r="G203" s="89" t="s">
        <v>1</v>
      </c>
      <c r="H203" s="89" t="s">
        <v>867</v>
      </c>
      <c r="I203" s="89" t="s">
        <v>48</v>
      </c>
      <c r="J203" s="99" t="s">
        <v>1528</v>
      </c>
      <c r="K203" s="90"/>
      <c r="L203" s="90"/>
      <c r="M203" s="90"/>
      <c r="N203" s="100" t="s">
        <v>957</v>
      </c>
      <c r="O203" s="103" t="s">
        <v>1312</v>
      </c>
      <c r="P203" s="100" t="s">
        <v>956</v>
      </c>
      <c r="Q203" s="99" t="s">
        <v>1002</v>
      </c>
      <c r="R203" s="89"/>
      <c r="S203" s="146" t="s">
        <v>472</v>
      </c>
      <c r="T203" s="168">
        <v>103</v>
      </c>
      <c r="U203" s="168">
        <v>0</v>
      </c>
      <c r="V203" s="168">
        <v>0</v>
      </c>
      <c r="W203" s="48" t="str">
        <f>IFERROR(IF(G203="CRM_CUI",G203,(IF(G203="CRM_CMI",G203,IF(G203="CEOMO_ITD",G203,MID(G203,1,FIND("_",G203)-1))))),G203)</f>
        <v>BILLING</v>
      </c>
      <c r="X203" s="13" t="str">
        <f>MID(A203,5,LEN(A203)-4)</f>
        <v>吉林移动</v>
      </c>
      <c r="Y203" s="37" t="str">
        <f>IF(N203=O203,IF(N203="","0","1"),IF(N203=P203,IF(N203="","0","1"),IF(O203=P203,IF(O203="","0","1"),IF(N203="","0","0"))))</f>
        <v>0</v>
      </c>
      <c r="Z203" s="167"/>
      <c r="AG203" s="48" t="s">
        <v>14</v>
      </c>
      <c r="AH203" s="48" t="s">
        <v>2</v>
      </c>
      <c r="AI203" s="13">
        <f t="shared" si="22"/>
        <v>0</v>
      </c>
      <c r="AJ203" s="13">
        <f t="shared" si="23"/>
        <v>0</v>
      </c>
      <c r="AK203" s="13">
        <f t="shared" si="24"/>
        <v>0</v>
      </c>
      <c r="AL203" s="13">
        <v>0</v>
      </c>
      <c r="AM203" s="13">
        <v>0</v>
      </c>
      <c r="AN203" s="38" t="str">
        <f t="shared" si="25"/>
        <v>-</v>
      </c>
    </row>
    <row r="204" spans="1:40" ht="15" customHeight="1">
      <c r="A204" s="89" t="s">
        <v>216</v>
      </c>
      <c r="B204" s="89" t="s">
        <v>217</v>
      </c>
      <c r="C204" s="89" t="s">
        <v>165</v>
      </c>
      <c r="D204" s="89" t="s">
        <v>166</v>
      </c>
      <c r="E204" s="89" t="s">
        <v>886</v>
      </c>
      <c r="F204" s="89" t="s">
        <v>887</v>
      </c>
      <c r="G204" s="89" t="s">
        <v>1</v>
      </c>
      <c r="H204" s="89" t="s">
        <v>867</v>
      </c>
      <c r="I204" s="89" t="s">
        <v>48</v>
      </c>
      <c r="J204" s="99" t="s">
        <v>1528</v>
      </c>
      <c r="K204" s="90"/>
      <c r="L204" s="90"/>
      <c r="M204" s="90"/>
      <c r="N204" s="100" t="s">
        <v>957</v>
      </c>
      <c r="O204" s="103" t="s">
        <v>1312</v>
      </c>
      <c r="P204" s="100" t="s">
        <v>956</v>
      </c>
      <c r="Q204" s="99" t="s">
        <v>1002</v>
      </c>
      <c r="R204" s="89"/>
      <c r="S204" s="146" t="s">
        <v>472</v>
      </c>
      <c r="T204" s="168">
        <v>103</v>
      </c>
      <c r="U204" s="168">
        <v>0</v>
      </c>
      <c r="V204" s="168">
        <v>0</v>
      </c>
      <c r="W204" s="48" t="str">
        <f>IFERROR(IF(G204="CRM_CUI",G204,(IF(G204="CRM_CMI",G204,IF(G204="CEOMO_ITD",G204,MID(G204,1,FIND("_",G204)-1))))),G204)</f>
        <v>BILLING</v>
      </c>
      <c r="X204" s="13" t="str">
        <f>MID(A204,5,LEN(A204)-4)</f>
        <v>吉林移动</v>
      </c>
      <c r="Y204" s="37" t="str">
        <f>IF(N204=O204,IF(N204="","0","1"),IF(N204=P204,IF(N204="","0","1"),IF(O204=P204,IF(O204="","0","1"),IF(N204="","0","0"))))</f>
        <v>0</v>
      </c>
      <c r="Z204" s="167"/>
      <c r="AG204" s="48" t="s">
        <v>14</v>
      </c>
      <c r="AH204" s="48" t="s">
        <v>495</v>
      </c>
      <c r="AI204" s="13">
        <f t="shared" si="22"/>
        <v>11675</v>
      </c>
      <c r="AJ204" s="13">
        <f t="shared" si="23"/>
        <v>3350</v>
      </c>
      <c r="AK204" s="13">
        <f t="shared" si="24"/>
        <v>510</v>
      </c>
      <c r="AL204" s="13">
        <v>16</v>
      </c>
      <c r="AM204" s="13">
        <v>8</v>
      </c>
      <c r="AN204" s="38">
        <f t="shared" si="25"/>
        <v>5</v>
      </c>
    </row>
    <row r="205" spans="1:40" ht="15" customHeight="1">
      <c r="A205" s="89" t="s">
        <v>216</v>
      </c>
      <c r="B205" s="89" t="s">
        <v>217</v>
      </c>
      <c r="C205" s="89" t="s">
        <v>165</v>
      </c>
      <c r="D205" s="89" t="s">
        <v>166</v>
      </c>
      <c r="E205" s="89" t="s">
        <v>859</v>
      </c>
      <c r="F205" s="89" t="s">
        <v>860</v>
      </c>
      <c r="G205" s="89" t="s">
        <v>1</v>
      </c>
      <c r="H205" s="89" t="s">
        <v>861</v>
      </c>
      <c r="I205" s="89" t="s">
        <v>48</v>
      </c>
      <c r="J205" s="99" t="s">
        <v>1528</v>
      </c>
      <c r="K205" s="90"/>
      <c r="L205" s="90"/>
      <c r="M205" s="90"/>
      <c r="N205" s="100" t="s">
        <v>957</v>
      </c>
      <c r="O205" s="103" t="s">
        <v>1312</v>
      </c>
      <c r="P205" s="100" t="s">
        <v>956</v>
      </c>
      <c r="Q205" s="99" t="s">
        <v>1002</v>
      </c>
      <c r="R205" s="89"/>
      <c r="S205" s="146" t="s">
        <v>472</v>
      </c>
      <c r="T205" s="168">
        <v>103</v>
      </c>
      <c r="U205" s="168">
        <v>0</v>
      </c>
      <c r="V205" s="168">
        <v>0</v>
      </c>
      <c r="W205" s="48" t="str">
        <f>IFERROR(IF(G205="CRM_CUI",G205,(IF(G205="CRM_CMI",G205,IF(G205="CEOMO_ITD",G205,MID(G205,1,FIND("_",G205)-1))))),G205)</f>
        <v>BILLING</v>
      </c>
      <c r="X205" s="13" t="str">
        <f>MID(A205,5,LEN(A205)-4)</f>
        <v>吉林移动</v>
      </c>
      <c r="Y205" s="37" t="str">
        <f>IF(N205=O205,IF(N205="","0","1"),IF(N205=P205,IF(N205="","0","1"),IF(O205=P205,IF(O205="","0","1"),IF(N205="","0","0"))))</f>
        <v>0</v>
      </c>
      <c r="Z205" s="167"/>
      <c r="AG205" s="48" t="s">
        <v>14</v>
      </c>
      <c r="AH205" s="48" t="s">
        <v>4</v>
      </c>
      <c r="AI205" s="13">
        <f t="shared" si="22"/>
        <v>0</v>
      </c>
      <c r="AJ205" s="13">
        <f t="shared" si="23"/>
        <v>0</v>
      </c>
      <c r="AK205" s="13">
        <f t="shared" si="24"/>
        <v>0</v>
      </c>
      <c r="AL205" s="13">
        <v>3</v>
      </c>
      <c r="AM205" s="13">
        <v>3</v>
      </c>
      <c r="AN205" s="38">
        <f t="shared" si="25"/>
        <v>0</v>
      </c>
    </row>
    <row r="206" spans="1:40" ht="15" customHeight="1">
      <c r="A206" s="89" t="s">
        <v>216</v>
      </c>
      <c r="B206" s="89" t="s">
        <v>217</v>
      </c>
      <c r="C206" s="89" t="s">
        <v>165</v>
      </c>
      <c r="D206" s="89" t="s">
        <v>166</v>
      </c>
      <c r="E206" s="89" t="s">
        <v>888</v>
      </c>
      <c r="F206" s="89" t="s">
        <v>889</v>
      </c>
      <c r="G206" s="89" t="s">
        <v>1</v>
      </c>
      <c r="H206" s="89" t="s">
        <v>867</v>
      </c>
      <c r="I206" s="89" t="s">
        <v>48</v>
      </c>
      <c r="J206" s="99" t="s">
        <v>1528</v>
      </c>
      <c r="K206" s="90"/>
      <c r="L206" s="90"/>
      <c r="M206" s="90"/>
      <c r="N206" s="100" t="s">
        <v>957</v>
      </c>
      <c r="O206" s="103" t="s">
        <v>1312</v>
      </c>
      <c r="P206" s="100" t="s">
        <v>956</v>
      </c>
      <c r="Q206" s="99" t="s">
        <v>1002</v>
      </c>
      <c r="R206" s="89"/>
      <c r="S206" s="146" t="s">
        <v>472</v>
      </c>
      <c r="T206" s="168">
        <v>103</v>
      </c>
      <c r="U206" s="168">
        <v>0</v>
      </c>
      <c r="V206" s="168">
        <v>0</v>
      </c>
      <c r="W206" s="48" t="str">
        <f>IFERROR(IF(G206="CRM_CUI",G206,(IF(G206="CRM_CMI",G206,IF(G206="CEOMO_ITD",G206,MID(G206,1,FIND("_",G206)-1))))),G206)</f>
        <v>BILLING</v>
      </c>
      <c r="X206" s="13" t="str">
        <f>MID(A206,5,LEN(A206)-4)</f>
        <v>吉林移动</v>
      </c>
      <c r="Y206" s="37" t="str">
        <f>IF(N206=O206,IF(N206="","0","1"),IF(N206=P206,IF(N206="","0","1"),IF(O206=P206,IF(O206="","0","1"),IF(N206="","0","0"))))</f>
        <v>0</v>
      </c>
      <c r="Z206" s="167"/>
      <c r="AG206" s="48" t="s">
        <v>14</v>
      </c>
      <c r="AH206" s="48" t="s">
        <v>3</v>
      </c>
      <c r="AI206" s="13">
        <f t="shared" si="22"/>
        <v>577</v>
      </c>
      <c r="AJ206" s="13">
        <f t="shared" si="23"/>
        <v>110</v>
      </c>
      <c r="AK206" s="13">
        <f t="shared" si="24"/>
        <v>0</v>
      </c>
      <c r="AL206" s="13">
        <v>0</v>
      </c>
      <c r="AM206" s="13">
        <v>0</v>
      </c>
      <c r="AN206" s="38" t="str">
        <f t="shared" si="25"/>
        <v>-</v>
      </c>
    </row>
    <row r="207" spans="1:40" ht="15" customHeight="1">
      <c r="A207" s="89" t="s">
        <v>625</v>
      </c>
      <c r="B207" s="89" t="s">
        <v>408</v>
      </c>
      <c r="C207" s="89" t="s">
        <v>934</v>
      </c>
      <c r="D207" s="89" t="s">
        <v>935</v>
      </c>
      <c r="E207" s="89" t="s">
        <v>886</v>
      </c>
      <c r="F207" s="89" t="s">
        <v>887</v>
      </c>
      <c r="G207" s="89" t="s">
        <v>1</v>
      </c>
      <c r="H207" s="89" t="s">
        <v>867</v>
      </c>
      <c r="I207" s="89" t="s">
        <v>48</v>
      </c>
      <c r="J207" s="99" t="s">
        <v>1528</v>
      </c>
      <c r="K207" s="90"/>
      <c r="L207" s="90"/>
      <c r="M207" s="90"/>
      <c r="N207" s="102" t="s">
        <v>1308</v>
      </c>
      <c r="O207" s="102" t="s">
        <v>1309</v>
      </c>
      <c r="P207" s="102" t="s">
        <v>1310</v>
      </c>
      <c r="Q207" s="90" t="s">
        <v>48</v>
      </c>
      <c r="R207" s="89"/>
      <c r="S207" s="146" t="s">
        <v>472</v>
      </c>
      <c r="T207" s="168">
        <v>5</v>
      </c>
      <c r="U207" s="168">
        <v>52</v>
      </c>
      <c r="V207" s="168">
        <v>0</v>
      </c>
      <c r="W207" s="48" t="str">
        <f>IFERROR(IF(G207="CRM_CUI",G207,(IF(G207="CRM_CMI",G207,IF(G207="CEOMO_ITD",G207,MID(G207,1,FIND("_",G207)-1))))),G207)</f>
        <v>BILLING</v>
      </c>
      <c r="X207" s="13" t="str">
        <f>MID(A207,5,LEN(A207)-4)</f>
        <v>黑龙江联通</v>
      </c>
      <c r="Y207" s="37" t="str">
        <f>IF(N207=O207,IF(N207="","0","1"),IF(N207=P207,IF(N207="","0","1"),IF(O207=P207,IF(O207="","0","1"),IF(N207="","0","0"))))</f>
        <v>0</v>
      </c>
      <c r="Z207" s="167"/>
      <c r="AG207" s="48" t="s">
        <v>14</v>
      </c>
      <c r="AH207" s="48" t="s">
        <v>496</v>
      </c>
      <c r="AI207" s="13">
        <f t="shared" si="22"/>
        <v>0</v>
      </c>
      <c r="AJ207" s="13">
        <f t="shared" si="23"/>
        <v>0</v>
      </c>
      <c r="AK207" s="13">
        <f t="shared" si="24"/>
        <v>0</v>
      </c>
      <c r="AL207" s="13">
        <v>0</v>
      </c>
      <c r="AM207" s="13">
        <v>0</v>
      </c>
      <c r="AN207" s="38" t="str">
        <f t="shared" si="25"/>
        <v>-</v>
      </c>
    </row>
    <row r="208" spans="1:40" ht="15" customHeight="1">
      <c r="A208" s="89" t="s">
        <v>625</v>
      </c>
      <c r="B208" s="89" t="s">
        <v>408</v>
      </c>
      <c r="C208" s="89" t="s">
        <v>934</v>
      </c>
      <c r="D208" s="89" t="s">
        <v>935</v>
      </c>
      <c r="E208" s="89" t="s">
        <v>936</v>
      </c>
      <c r="F208" s="89" t="s">
        <v>879</v>
      </c>
      <c r="G208" s="89" t="s">
        <v>1</v>
      </c>
      <c r="H208" s="89" t="s">
        <v>937</v>
      </c>
      <c r="I208" s="89" t="s">
        <v>48</v>
      </c>
      <c r="J208" s="99" t="s">
        <v>1528</v>
      </c>
      <c r="K208" s="90"/>
      <c r="L208" s="90"/>
      <c r="M208" s="90"/>
      <c r="N208" s="102" t="s">
        <v>1308</v>
      </c>
      <c r="O208" s="102" t="s">
        <v>1309</v>
      </c>
      <c r="P208" s="102" t="s">
        <v>1310</v>
      </c>
      <c r="Q208" s="90" t="s">
        <v>48</v>
      </c>
      <c r="R208" s="89"/>
      <c r="S208" s="146" t="s">
        <v>472</v>
      </c>
      <c r="T208" s="168">
        <v>5</v>
      </c>
      <c r="U208" s="168">
        <v>52</v>
      </c>
      <c r="V208" s="168">
        <v>0</v>
      </c>
      <c r="W208" s="48" t="str">
        <f>IFERROR(IF(G208="CRM_CUI",G208,(IF(G208="CRM_CMI",G208,IF(G208="CEOMO_ITD",G208,MID(G208,1,FIND("_",G208)-1))))),G208)</f>
        <v>BILLING</v>
      </c>
      <c r="X208" s="13" t="str">
        <f>MID(A208,5,LEN(A208)-4)</f>
        <v>黑龙江联通</v>
      </c>
      <c r="Y208" s="37" t="str">
        <f>IF(N208=O208,IF(N208="","0","1"),IF(N208=P208,IF(N208="","0","1"),IF(O208=P208,IF(O208="","0","1"),IF(N208="","0","0"))))</f>
        <v>0</v>
      </c>
      <c r="Z208" s="167"/>
      <c r="AG208" s="48" t="s">
        <v>14</v>
      </c>
      <c r="AH208" s="48" t="s">
        <v>0</v>
      </c>
      <c r="AI208" s="13">
        <f t="shared" si="22"/>
        <v>0</v>
      </c>
      <c r="AJ208" s="13">
        <f t="shared" si="23"/>
        <v>0</v>
      </c>
      <c r="AK208" s="13">
        <f t="shared" si="24"/>
        <v>0</v>
      </c>
      <c r="AL208" s="13">
        <v>0</v>
      </c>
      <c r="AM208" s="13">
        <v>0</v>
      </c>
      <c r="AN208" s="38" t="str">
        <f t="shared" si="25"/>
        <v>-</v>
      </c>
    </row>
    <row r="209" spans="1:40" ht="15" customHeight="1">
      <c r="A209" s="89" t="s">
        <v>625</v>
      </c>
      <c r="B209" s="89" t="s">
        <v>408</v>
      </c>
      <c r="C209" s="89" t="s">
        <v>934</v>
      </c>
      <c r="D209" s="89" t="s">
        <v>935</v>
      </c>
      <c r="E209" s="89" t="s">
        <v>905</v>
      </c>
      <c r="F209" s="89" t="s">
        <v>860</v>
      </c>
      <c r="G209" s="89" t="s">
        <v>1</v>
      </c>
      <c r="H209" s="89" t="s">
        <v>906</v>
      </c>
      <c r="I209" s="89" t="s">
        <v>48</v>
      </c>
      <c r="J209" s="99" t="s">
        <v>1528</v>
      </c>
      <c r="K209" s="90"/>
      <c r="L209" s="90"/>
      <c r="M209" s="90"/>
      <c r="N209" s="102" t="s">
        <v>1308</v>
      </c>
      <c r="O209" s="102" t="s">
        <v>1309</v>
      </c>
      <c r="P209" s="102" t="s">
        <v>1310</v>
      </c>
      <c r="Q209" s="90" t="s">
        <v>48</v>
      </c>
      <c r="R209" s="89"/>
      <c r="S209" s="146" t="s">
        <v>472</v>
      </c>
      <c r="T209" s="168">
        <v>5</v>
      </c>
      <c r="U209" s="168">
        <v>52</v>
      </c>
      <c r="V209" s="168">
        <v>0</v>
      </c>
      <c r="W209" s="48" t="str">
        <f>IFERROR(IF(G209="CRM_CUI",G209,(IF(G209="CRM_CMI",G209,IF(G209="CEOMO_ITD",G209,MID(G209,1,FIND("_",G209)-1))))),G209)</f>
        <v>BILLING</v>
      </c>
      <c r="X209" s="13" t="str">
        <f>MID(A209,5,LEN(A209)-4)</f>
        <v>黑龙江联通</v>
      </c>
      <c r="Y209" s="37" t="str">
        <f>IF(N209=O209,IF(N209="","0","1"),IF(N209=P209,IF(N209="","0","1"),IF(O209=P209,IF(O209="","0","1"),IF(N209="","0","0"))))</f>
        <v>0</v>
      </c>
      <c r="Z209" s="167"/>
      <c r="AG209" s="48" t="s">
        <v>14</v>
      </c>
      <c r="AH209" s="48" t="s">
        <v>1</v>
      </c>
      <c r="AI209" s="13">
        <f t="shared" si="22"/>
        <v>0</v>
      </c>
      <c r="AJ209" s="13">
        <f t="shared" si="23"/>
        <v>0</v>
      </c>
      <c r="AK209" s="13">
        <f t="shared" si="24"/>
        <v>0</v>
      </c>
      <c r="AL209" s="13">
        <v>2</v>
      </c>
      <c r="AM209" s="13">
        <v>2</v>
      </c>
      <c r="AN209" s="38">
        <f t="shared" si="25"/>
        <v>0</v>
      </c>
    </row>
    <row r="210" spans="1:40" ht="15" customHeight="1">
      <c r="A210" s="89" t="s">
        <v>625</v>
      </c>
      <c r="B210" s="89" t="s">
        <v>408</v>
      </c>
      <c r="C210" s="89" t="s">
        <v>934</v>
      </c>
      <c r="D210" s="89" t="s">
        <v>935</v>
      </c>
      <c r="E210" s="89" t="s">
        <v>859</v>
      </c>
      <c r="F210" s="89" t="s">
        <v>860</v>
      </c>
      <c r="G210" s="89" t="s">
        <v>1</v>
      </c>
      <c r="H210" s="89" t="s">
        <v>861</v>
      </c>
      <c r="I210" s="89" t="s">
        <v>48</v>
      </c>
      <c r="J210" s="99" t="s">
        <v>1528</v>
      </c>
      <c r="K210" s="90"/>
      <c r="L210" s="90"/>
      <c r="M210" s="90"/>
      <c r="N210" s="102" t="s">
        <v>1308</v>
      </c>
      <c r="O210" s="102" t="s">
        <v>1309</v>
      </c>
      <c r="P210" s="102" t="s">
        <v>1310</v>
      </c>
      <c r="Q210" s="90" t="s">
        <v>48</v>
      </c>
      <c r="R210" s="89"/>
      <c r="S210" s="146" t="s">
        <v>472</v>
      </c>
      <c r="T210" s="168">
        <v>5</v>
      </c>
      <c r="U210" s="168">
        <v>52</v>
      </c>
      <c r="V210" s="168">
        <v>0</v>
      </c>
      <c r="W210" s="48" t="str">
        <f>IFERROR(IF(G210="CRM_CUI",G210,(IF(G210="CRM_CMI",G210,IF(G210="CEOMO_ITD",G210,MID(G210,1,FIND("_",G210)-1))))),G210)</f>
        <v>BILLING</v>
      </c>
      <c r="X210" s="13" t="str">
        <f>MID(A210,5,LEN(A210)-4)</f>
        <v>黑龙江联通</v>
      </c>
      <c r="Y210" s="37" t="str">
        <f>IF(N210=O210,IF(N210="","0","1"),IF(N210=P210,IF(N210="","0","1"),IF(O210=P210,IF(O210="","0","1"),IF(N210="","0","0"))))</f>
        <v>0</v>
      </c>
      <c r="Z210" s="167"/>
      <c r="AG210" s="48" t="s">
        <v>433</v>
      </c>
      <c r="AH210" s="48" t="s">
        <v>5</v>
      </c>
      <c r="AI210" s="13">
        <f t="shared" si="22"/>
        <v>0</v>
      </c>
      <c r="AJ210" s="13">
        <f t="shared" si="23"/>
        <v>0</v>
      </c>
      <c r="AK210" s="13">
        <f t="shared" si="24"/>
        <v>0</v>
      </c>
      <c r="AL210" s="13">
        <v>0</v>
      </c>
      <c r="AM210" s="13">
        <v>0</v>
      </c>
      <c r="AN210" s="38" t="str">
        <f t="shared" si="25"/>
        <v>-</v>
      </c>
    </row>
    <row r="211" spans="1:40" ht="15" customHeight="1">
      <c r="A211" s="89" t="s">
        <v>625</v>
      </c>
      <c r="B211" s="89" t="s">
        <v>408</v>
      </c>
      <c r="C211" s="89" t="s">
        <v>934</v>
      </c>
      <c r="D211" s="89" t="s">
        <v>935</v>
      </c>
      <c r="E211" s="89" t="s">
        <v>882</v>
      </c>
      <c r="F211" s="89" t="s">
        <v>883</v>
      </c>
      <c r="G211" s="89" t="s">
        <v>1</v>
      </c>
      <c r="H211" s="89" t="s">
        <v>98</v>
      </c>
      <c r="I211" s="89" t="s">
        <v>48</v>
      </c>
      <c r="J211" s="99" t="s">
        <v>1528</v>
      </c>
      <c r="K211" s="90"/>
      <c r="L211" s="90"/>
      <c r="M211" s="90"/>
      <c r="N211" s="102" t="s">
        <v>1308</v>
      </c>
      <c r="O211" s="102" t="s">
        <v>1309</v>
      </c>
      <c r="P211" s="102" t="s">
        <v>1310</v>
      </c>
      <c r="Q211" s="90" t="s">
        <v>48</v>
      </c>
      <c r="R211" s="89"/>
      <c r="S211" s="146" t="s">
        <v>472</v>
      </c>
      <c r="T211" s="168">
        <v>5</v>
      </c>
      <c r="U211" s="168">
        <v>52</v>
      </c>
      <c r="V211" s="168">
        <v>0</v>
      </c>
      <c r="W211" s="48" t="str">
        <f>IFERROR(IF(G211="CRM_CUI",G211,(IF(G211="CRM_CMI",G211,IF(G211="CEOMO_ITD",G211,MID(G211,1,FIND("_",G211)-1))))),G211)</f>
        <v>BILLING</v>
      </c>
      <c r="X211" s="13" t="str">
        <f>MID(A211,5,LEN(A211)-4)</f>
        <v>黑龙江联通</v>
      </c>
      <c r="Y211" s="37" t="str">
        <f>IF(N211=O211,IF(N211="","0","1"),IF(N211=P211,IF(N211="","0","1"),IF(O211=P211,IF(O211="","0","1"),IF(N211="","0","0"))))</f>
        <v>0</v>
      </c>
      <c r="Z211" s="167"/>
      <c r="AG211" s="48" t="s">
        <v>433</v>
      </c>
      <c r="AH211" s="48" t="s">
        <v>0</v>
      </c>
      <c r="AI211" s="13">
        <f t="shared" si="22"/>
        <v>0</v>
      </c>
      <c r="AJ211" s="13">
        <f t="shared" si="23"/>
        <v>0</v>
      </c>
      <c r="AK211" s="13">
        <f t="shared" si="24"/>
        <v>0</v>
      </c>
      <c r="AL211" s="13">
        <v>0</v>
      </c>
      <c r="AM211" s="13">
        <v>0</v>
      </c>
      <c r="AN211" s="38" t="str">
        <f t="shared" si="25"/>
        <v>-</v>
      </c>
    </row>
    <row r="212" spans="1:40" ht="15" customHeight="1">
      <c r="A212" s="89" t="s">
        <v>625</v>
      </c>
      <c r="B212" s="89" t="s">
        <v>408</v>
      </c>
      <c r="C212" s="89" t="s">
        <v>934</v>
      </c>
      <c r="D212" s="89" t="s">
        <v>935</v>
      </c>
      <c r="E212" s="89" t="s">
        <v>873</v>
      </c>
      <c r="F212" s="89" t="s">
        <v>874</v>
      </c>
      <c r="G212" s="89" t="s">
        <v>1</v>
      </c>
      <c r="H212" s="89" t="s">
        <v>875</v>
      </c>
      <c r="I212" s="89" t="s">
        <v>48</v>
      </c>
      <c r="J212" s="99" t="s">
        <v>1528</v>
      </c>
      <c r="K212" s="90"/>
      <c r="L212" s="90"/>
      <c r="M212" s="90"/>
      <c r="N212" s="102" t="s">
        <v>1308</v>
      </c>
      <c r="O212" s="102" t="s">
        <v>1309</v>
      </c>
      <c r="P212" s="102" t="s">
        <v>1310</v>
      </c>
      <c r="Q212" s="90" t="s">
        <v>48</v>
      </c>
      <c r="R212" s="89"/>
      <c r="S212" s="146" t="s">
        <v>472</v>
      </c>
      <c r="T212" s="168">
        <v>5</v>
      </c>
      <c r="U212" s="168">
        <v>52</v>
      </c>
      <c r="V212" s="168">
        <v>0</v>
      </c>
      <c r="W212" s="48" t="str">
        <f>IFERROR(IF(G212="CRM_CUI",G212,(IF(G212="CRM_CMI",G212,IF(G212="CEOMO_ITD",G212,MID(G212,1,FIND("_",G212)-1))))),G212)</f>
        <v>BILLING</v>
      </c>
      <c r="X212" s="13" t="str">
        <f>MID(A212,5,LEN(A212)-4)</f>
        <v>黑龙江联通</v>
      </c>
      <c r="Y212" s="37" t="str">
        <f>IF(N212=O212,IF(N212="","0","1"),IF(N212=P212,IF(N212="","0","1"),IF(O212=P212,IF(O212="","0","1"),IF(N212="","0","0"))))</f>
        <v>0</v>
      </c>
      <c r="Z212" s="167"/>
      <c r="AG212" s="48" t="s">
        <v>9</v>
      </c>
      <c r="AH212" s="48" t="s">
        <v>4</v>
      </c>
      <c r="AI212" s="13">
        <f t="shared" si="22"/>
        <v>0</v>
      </c>
      <c r="AJ212" s="13">
        <f t="shared" si="23"/>
        <v>0</v>
      </c>
      <c r="AK212" s="13">
        <f t="shared" si="24"/>
        <v>0</v>
      </c>
      <c r="AL212" s="13">
        <v>0</v>
      </c>
      <c r="AM212" s="13">
        <v>0</v>
      </c>
      <c r="AN212" s="38" t="str">
        <f t="shared" si="25"/>
        <v>-</v>
      </c>
    </row>
    <row r="213" spans="1:40" ht="15" customHeight="1">
      <c r="A213" s="89" t="s">
        <v>625</v>
      </c>
      <c r="B213" s="89" t="s">
        <v>408</v>
      </c>
      <c r="C213" s="89" t="s">
        <v>934</v>
      </c>
      <c r="D213" s="89" t="s">
        <v>935</v>
      </c>
      <c r="E213" s="89" t="s">
        <v>938</v>
      </c>
      <c r="F213" s="89" t="s">
        <v>872</v>
      </c>
      <c r="G213" s="89" t="s">
        <v>1</v>
      </c>
      <c r="H213" s="89" t="s">
        <v>937</v>
      </c>
      <c r="I213" s="89" t="s">
        <v>48</v>
      </c>
      <c r="J213" s="99" t="s">
        <v>1528</v>
      </c>
      <c r="K213" s="90"/>
      <c r="L213" s="90"/>
      <c r="M213" s="90"/>
      <c r="N213" s="102" t="s">
        <v>1308</v>
      </c>
      <c r="O213" s="102" t="s">
        <v>1309</v>
      </c>
      <c r="P213" s="102" t="s">
        <v>1310</v>
      </c>
      <c r="Q213" s="90" t="s">
        <v>48</v>
      </c>
      <c r="R213" s="89"/>
      <c r="S213" s="146" t="s">
        <v>472</v>
      </c>
      <c r="T213" s="168">
        <v>5</v>
      </c>
      <c r="U213" s="168">
        <v>52</v>
      </c>
      <c r="V213" s="168">
        <v>0</v>
      </c>
      <c r="W213" s="48" t="str">
        <f>IFERROR(IF(G213="CRM_CUI",G213,(IF(G213="CRM_CMI",G213,IF(G213="CEOMO_ITD",G213,MID(G213,1,FIND("_",G213)-1))))),G213)</f>
        <v>BILLING</v>
      </c>
      <c r="X213" s="13" t="str">
        <f>MID(A213,5,LEN(A213)-4)</f>
        <v>黑龙江联通</v>
      </c>
      <c r="Y213" s="37" t="str">
        <f>IF(N213=O213,IF(N213="","0","1"),IF(N213=P213,IF(N213="","0","1"),IF(O213=P213,IF(O213="","0","1"),IF(N213="","0","0"))))</f>
        <v>0</v>
      </c>
      <c r="Z213" s="167"/>
      <c r="AG213" s="48" t="s">
        <v>9</v>
      </c>
      <c r="AH213" s="48" t="s">
        <v>449</v>
      </c>
      <c r="AI213" s="13">
        <f t="shared" si="22"/>
        <v>0</v>
      </c>
      <c r="AJ213" s="13">
        <f t="shared" si="23"/>
        <v>0</v>
      </c>
      <c r="AK213" s="13">
        <f t="shared" si="24"/>
        <v>0</v>
      </c>
      <c r="AL213" s="13">
        <v>0</v>
      </c>
      <c r="AM213" s="13">
        <v>0</v>
      </c>
      <c r="AN213" s="38" t="str">
        <f t="shared" si="25"/>
        <v>-</v>
      </c>
    </row>
    <row r="214" spans="1:40" ht="15" customHeight="1">
      <c r="A214" s="89" t="s">
        <v>625</v>
      </c>
      <c r="B214" s="89" t="s">
        <v>408</v>
      </c>
      <c r="C214" s="89" t="s">
        <v>934</v>
      </c>
      <c r="D214" s="89" t="s">
        <v>935</v>
      </c>
      <c r="E214" s="89" t="s">
        <v>939</v>
      </c>
      <c r="F214" s="89" t="s">
        <v>885</v>
      </c>
      <c r="G214" s="89" t="s">
        <v>1</v>
      </c>
      <c r="H214" s="89" t="s">
        <v>937</v>
      </c>
      <c r="I214" s="89" t="s">
        <v>48</v>
      </c>
      <c r="J214" s="99" t="s">
        <v>1528</v>
      </c>
      <c r="K214" s="90"/>
      <c r="L214" s="90"/>
      <c r="M214" s="90"/>
      <c r="N214" s="102" t="s">
        <v>1308</v>
      </c>
      <c r="O214" s="102" t="s">
        <v>1309</v>
      </c>
      <c r="P214" s="102" t="s">
        <v>1310</v>
      </c>
      <c r="Q214" s="90" t="s">
        <v>48</v>
      </c>
      <c r="R214" s="89"/>
      <c r="S214" s="146" t="s">
        <v>472</v>
      </c>
      <c r="T214" s="168">
        <v>5</v>
      </c>
      <c r="U214" s="168">
        <v>52</v>
      </c>
      <c r="V214" s="168">
        <v>0</v>
      </c>
      <c r="W214" s="48" t="str">
        <f>IFERROR(IF(G214="CRM_CUI",G214,(IF(G214="CRM_CMI",G214,IF(G214="CEOMO_ITD",G214,MID(G214,1,FIND("_",G214)-1))))),G214)</f>
        <v>BILLING</v>
      </c>
      <c r="X214" s="13" t="str">
        <f>MID(A214,5,LEN(A214)-4)</f>
        <v>黑龙江联通</v>
      </c>
      <c r="Y214" s="37" t="str">
        <f>IF(N214=O214,IF(N214="","0","1"),IF(N214=P214,IF(N214="","0","1"),IF(O214=P214,IF(O214="","0","1"),IF(N214="","0","0"))))</f>
        <v>0</v>
      </c>
      <c r="Z214" s="167"/>
      <c r="AG214" s="48" t="s">
        <v>9</v>
      </c>
      <c r="AH214" s="48" t="s">
        <v>0</v>
      </c>
      <c r="AI214" s="13">
        <f t="shared" si="22"/>
        <v>0</v>
      </c>
      <c r="AJ214" s="13">
        <f t="shared" si="23"/>
        <v>0</v>
      </c>
      <c r="AK214" s="13">
        <f t="shared" si="24"/>
        <v>0</v>
      </c>
      <c r="AL214" s="13">
        <v>0</v>
      </c>
      <c r="AM214" s="13">
        <v>0</v>
      </c>
      <c r="AN214" s="38" t="str">
        <f t="shared" si="25"/>
        <v>-</v>
      </c>
    </row>
    <row r="215" spans="1:40" ht="15" customHeight="1">
      <c r="A215" s="89" t="s">
        <v>625</v>
      </c>
      <c r="B215" s="89" t="s">
        <v>408</v>
      </c>
      <c r="C215" s="89" t="s">
        <v>934</v>
      </c>
      <c r="D215" s="89" t="s">
        <v>935</v>
      </c>
      <c r="E215" s="89" t="s">
        <v>940</v>
      </c>
      <c r="F215" s="89" t="s">
        <v>941</v>
      </c>
      <c r="G215" s="89" t="s">
        <v>1</v>
      </c>
      <c r="H215" s="89" t="s">
        <v>98</v>
      </c>
      <c r="I215" s="89" t="s">
        <v>48</v>
      </c>
      <c r="J215" s="99" t="s">
        <v>1528</v>
      </c>
      <c r="K215" s="90"/>
      <c r="L215" s="90"/>
      <c r="M215" s="90"/>
      <c r="N215" s="102" t="s">
        <v>1308</v>
      </c>
      <c r="O215" s="102" t="s">
        <v>1309</v>
      </c>
      <c r="P215" s="102" t="s">
        <v>1310</v>
      </c>
      <c r="Q215" s="90" t="s">
        <v>48</v>
      </c>
      <c r="R215" s="89"/>
      <c r="S215" s="48" t="s">
        <v>1000</v>
      </c>
      <c r="T215" s="168">
        <v>5</v>
      </c>
      <c r="U215" s="168">
        <v>52</v>
      </c>
      <c r="V215" s="168">
        <v>0</v>
      </c>
      <c r="W215" s="48" t="str">
        <f>IFERROR(IF(G215="CRM_CUI",G215,(IF(G215="CRM_CMI",G215,IF(G215="CEOMO_ITD",G215,MID(G215,1,FIND("_",G215)-1))))),G215)</f>
        <v>BILLING</v>
      </c>
      <c r="X215" s="13" t="str">
        <f>MID(A215,5,LEN(A215)-4)</f>
        <v>黑龙江联通</v>
      </c>
      <c r="Y215" s="37" t="str">
        <f>IF(N215=O215,IF(N215="","0","1"),IF(N215=P215,IF(N215="","0","1"),IF(O215=P215,IF(O215="","0","1"),IF(N215="","0","0"))))</f>
        <v>0</v>
      </c>
      <c r="Z215" s="167"/>
      <c r="AG215" s="48" t="s">
        <v>9</v>
      </c>
      <c r="AH215" s="48" t="s">
        <v>5</v>
      </c>
      <c r="AI215" s="13">
        <f t="shared" si="22"/>
        <v>0</v>
      </c>
      <c r="AJ215" s="13">
        <f t="shared" si="23"/>
        <v>0</v>
      </c>
      <c r="AK215" s="13">
        <f t="shared" si="24"/>
        <v>0</v>
      </c>
      <c r="AL215" s="13">
        <v>0</v>
      </c>
      <c r="AM215" s="13">
        <v>0</v>
      </c>
      <c r="AN215" s="38" t="str">
        <f t="shared" si="25"/>
        <v>-</v>
      </c>
    </row>
    <row r="216" spans="1:40" ht="15" customHeight="1">
      <c r="A216" s="89" t="s">
        <v>625</v>
      </c>
      <c r="B216" s="89" t="s">
        <v>408</v>
      </c>
      <c r="C216" s="89" t="s">
        <v>934</v>
      </c>
      <c r="D216" s="89" t="s">
        <v>935</v>
      </c>
      <c r="E216" s="89" t="s">
        <v>942</v>
      </c>
      <c r="F216" s="89" t="s">
        <v>869</v>
      </c>
      <c r="G216" s="89" t="s">
        <v>1</v>
      </c>
      <c r="H216" s="89" t="s">
        <v>722</v>
      </c>
      <c r="I216" s="89" t="s">
        <v>48</v>
      </c>
      <c r="J216" s="99" t="s">
        <v>1528</v>
      </c>
      <c r="K216" s="90"/>
      <c r="L216" s="90"/>
      <c r="M216" s="90"/>
      <c r="N216" s="102" t="s">
        <v>1308</v>
      </c>
      <c r="O216" s="102" t="s">
        <v>1309</v>
      </c>
      <c r="P216" s="102" t="s">
        <v>1310</v>
      </c>
      <c r="Q216" s="90" t="s">
        <v>48</v>
      </c>
      <c r="R216" s="89"/>
      <c r="S216" s="146" t="s">
        <v>472</v>
      </c>
      <c r="T216" s="168">
        <v>5</v>
      </c>
      <c r="U216" s="168">
        <v>52</v>
      </c>
      <c r="V216" s="168">
        <v>0</v>
      </c>
      <c r="W216" s="48" t="str">
        <f>IFERROR(IF(G216="CRM_CUI",G216,(IF(G216="CRM_CMI",G216,IF(G216="CEOMO_ITD",G216,MID(G216,1,FIND("_",G216)-1))))),G216)</f>
        <v>BILLING</v>
      </c>
      <c r="X216" s="13" t="str">
        <f>MID(A216,5,LEN(A216)-4)</f>
        <v>黑龙江联通</v>
      </c>
      <c r="Y216" s="37" t="str">
        <f>IF(N216=O216,IF(N216="","0","1"),IF(N216=P216,IF(N216="","0","1"),IF(O216=P216,IF(O216="","0","1"),IF(N216="","0","0"))))</f>
        <v>0</v>
      </c>
      <c r="Z216" s="167"/>
      <c r="AG216" s="48" t="s">
        <v>9</v>
      </c>
      <c r="AH216" s="48" t="s">
        <v>2</v>
      </c>
      <c r="AI216" s="13">
        <f t="shared" si="22"/>
        <v>0</v>
      </c>
      <c r="AJ216" s="13">
        <f t="shared" si="23"/>
        <v>0</v>
      </c>
      <c r="AK216" s="13">
        <f t="shared" si="24"/>
        <v>0</v>
      </c>
      <c r="AL216" s="13">
        <v>0</v>
      </c>
      <c r="AM216" s="13">
        <v>0</v>
      </c>
      <c r="AN216" s="38" t="str">
        <f t="shared" si="25"/>
        <v>-</v>
      </c>
    </row>
    <row r="217" spans="1:40" ht="15" customHeight="1">
      <c r="A217" s="89" t="s">
        <v>625</v>
      </c>
      <c r="B217" s="89" t="s">
        <v>408</v>
      </c>
      <c r="C217" s="89" t="s">
        <v>934</v>
      </c>
      <c r="D217" s="89" t="s">
        <v>935</v>
      </c>
      <c r="E217" s="89" t="s">
        <v>943</v>
      </c>
      <c r="F217" s="89" t="s">
        <v>944</v>
      </c>
      <c r="G217" s="89" t="s">
        <v>1</v>
      </c>
      <c r="H217" s="89" t="s">
        <v>98</v>
      </c>
      <c r="I217" s="89" t="s">
        <v>48</v>
      </c>
      <c r="J217" s="99" t="s">
        <v>1528</v>
      </c>
      <c r="K217" s="90"/>
      <c r="L217" s="90"/>
      <c r="M217" s="90"/>
      <c r="N217" s="102" t="s">
        <v>1308</v>
      </c>
      <c r="O217" s="102" t="s">
        <v>1309</v>
      </c>
      <c r="P217" s="102" t="s">
        <v>1310</v>
      </c>
      <c r="Q217" s="90" t="s">
        <v>48</v>
      </c>
      <c r="R217" s="89"/>
      <c r="S217" s="146" t="s">
        <v>472</v>
      </c>
      <c r="T217" s="168">
        <v>5</v>
      </c>
      <c r="U217" s="168">
        <v>52</v>
      </c>
      <c r="V217" s="168">
        <v>0</v>
      </c>
      <c r="W217" s="48" t="str">
        <f>IFERROR(IF(G217="CRM_CUI",G217,(IF(G217="CRM_CMI",G217,IF(G217="CEOMO_ITD",G217,MID(G217,1,FIND("_",G217)-1))))),G217)</f>
        <v>BILLING</v>
      </c>
      <c r="X217" s="13" t="str">
        <f>MID(A217,5,LEN(A217)-4)</f>
        <v>黑龙江联通</v>
      </c>
      <c r="Y217" s="37" t="str">
        <f>IF(N217=O217,IF(N217="","0","1"),IF(N217=P217,IF(N217="","0","1"),IF(O217=P217,IF(O217="","0","1"),IF(N217="","0","0"))))</f>
        <v>0</v>
      </c>
      <c r="Z217" s="167"/>
      <c r="AG217" s="48" t="s">
        <v>486</v>
      </c>
      <c r="AH217" s="48" t="s">
        <v>5</v>
      </c>
      <c r="AI217" s="13">
        <f t="shared" si="22"/>
        <v>0</v>
      </c>
      <c r="AJ217" s="13">
        <f t="shared" si="23"/>
        <v>0</v>
      </c>
      <c r="AK217" s="13">
        <f t="shared" si="24"/>
        <v>0</v>
      </c>
      <c r="AL217" s="13">
        <v>0</v>
      </c>
      <c r="AM217" s="13">
        <v>0</v>
      </c>
      <c r="AN217" s="38" t="str">
        <f t="shared" si="25"/>
        <v>-</v>
      </c>
    </row>
    <row r="218" spans="1:40" ht="15" customHeight="1">
      <c r="A218" s="89" t="s">
        <v>625</v>
      </c>
      <c r="B218" s="89" t="s">
        <v>408</v>
      </c>
      <c r="C218" s="89" t="s">
        <v>934</v>
      </c>
      <c r="D218" s="89" t="s">
        <v>935</v>
      </c>
      <c r="E218" s="89" t="s">
        <v>945</v>
      </c>
      <c r="F218" s="89" t="s">
        <v>881</v>
      </c>
      <c r="G218" s="89" t="s">
        <v>1</v>
      </c>
      <c r="H218" s="89" t="s">
        <v>937</v>
      </c>
      <c r="I218" s="89" t="s">
        <v>48</v>
      </c>
      <c r="J218" s="99" t="s">
        <v>1528</v>
      </c>
      <c r="K218" s="90"/>
      <c r="L218" s="90"/>
      <c r="M218" s="90"/>
      <c r="N218" s="102" t="s">
        <v>1308</v>
      </c>
      <c r="O218" s="102" t="s">
        <v>1309</v>
      </c>
      <c r="P218" s="102" t="s">
        <v>1310</v>
      </c>
      <c r="Q218" s="90" t="s">
        <v>48</v>
      </c>
      <c r="R218" s="89"/>
      <c r="S218" s="146" t="s">
        <v>472</v>
      </c>
      <c r="T218" s="168">
        <v>5</v>
      </c>
      <c r="U218" s="168">
        <v>52</v>
      </c>
      <c r="V218" s="168">
        <v>0</v>
      </c>
      <c r="W218" s="48" t="str">
        <f>IFERROR(IF(G218="CRM_CUI",G218,(IF(G218="CRM_CMI",G218,IF(G218="CEOMO_ITD",G218,MID(G218,1,FIND("_",G218)-1))))),G218)</f>
        <v>BILLING</v>
      </c>
      <c r="X218" s="13" t="str">
        <f>MID(A218,5,LEN(A218)-4)</f>
        <v>黑龙江联通</v>
      </c>
      <c r="Y218" s="37" t="str">
        <f>IF(N218=O218,IF(N218="","0","1"),IF(N218=P218,IF(N218="","0","1"),IF(O218=P218,IF(O218="","0","1"),IF(N218="","0","0"))))</f>
        <v>0</v>
      </c>
      <c r="Z218" s="167"/>
      <c r="AG218" s="48" t="s">
        <v>486</v>
      </c>
      <c r="AH218" s="48" t="s">
        <v>2</v>
      </c>
      <c r="AI218" s="13">
        <f t="shared" si="22"/>
        <v>0</v>
      </c>
      <c r="AJ218" s="13">
        <f t="shared" si="23"/>
        <v>0</v>
      </c>
      <c r="AK218" s="13">
        <f t="shared" si="24"/>
        <v>0</v>
      </c>
      <c r="AL218" s="13">
        <v>0</v>
      </c>
      <c r="AM218" s="13">
        <v>0</v>
      </c>
      <c r="AN218" s="38" t="str">
        <f t="shared" si="25"/>
        <v>-</v>
      </c>
    </row>
    <row r="219" spans="1:40" ht="15" customHeight="1">
      <c r="A219" s="89" t="s">
        <v>625</v>
      </c>
      <c r="B219" s="89" t="s">
        <v>408</v>
      </c>
      <c r="C219" s="89" t="s">
        <v>934</v>
      </c>
      <c r="D219" s="89" t="s">
        <v>935</v>
      </c>
      <c r="E219" s="89" t="s">
        <v>946</v>
      </c>
      <c r="F219" s="89" t="s">
        <v>889</v>
      </c>
      <c r="G219" s="89" t="s">
        <v>1</v>
      </c>
      <c r="H219" s="89" t="s">
        <v>937</v>
      </c>
      <c r="I219" s="89" t="s">
        <v>48</v>
      </c>
      <c r="J219" s="99" t="s">
        <v>1528</v>
      </c>
      <c r="K219" s="90"/>
      <c r="L219" s="90"/>
      <c r="M219" s="90"/>
      <c r="N219" s="102" t="s">
        <v>1308</v>
      </c>
      <c r="O219" s="102" t="s">
        <v>1309</v>
      </c>
      <c r="P219" s="102" t="s">
        <v>1310</v>
      </c>
      <c r="Q219" s="90" t="s">
        <v>48</v>
      </c>
      <c r="R219" s="89"/>
      <c r="S219" s="146" t="s">
        <v>472</v>
      </c>
      <c r="T219" s="168">
        <v>5</v>
      </c>
      <c r="U219" s="168">
        <v>52</v>
      </c>
      <c r="V219" s="168">
        <v>0</v>
      </c>
      <c r="W219" s="48" t="str">
        <f>IFERROR(IF(G219="CRM_CUI",G219,(IF(G219="CRM_CMI",G219,IF(G219="CEOMO_ITD",G219,MID(G219,1,FIND("_",G219)-1))))),G219)</f>
        <v>BILLING</v>
      </c>
      <c r="X219" s="13" t="str">
        <f>MID(A219,5,LEN(A219)-4)</f>
        <v>黑龙江联通</v>
      </c>
      <c r="Y219" s="37" t="str">
        <f>IF(N219=O219,IF(N219="","0","1"),IF(N219=P219,IF(N219="","0","1"),IF(O219=P219,IF(O219="","0","1"),IF(N219="","0","0"))))</f>
        <v>0</v>
      </c>
      <c r="Z219" s="167"/>
      <c r="AG219" s="48" t="s">
        <v>486</v>
      </c>
      <c r="AH219" s="48" t="s">
        <v>6</v>
      </c>
      <c r="AI219" s="13">
        <f t="shared" si="22"/>
        <v>0</v>
      </c>
      <c r="AJ219" s="13">
        <f t="shared" si="23"/>
        <v>0</v>
      </c>
      <c r="AK219" s="13">
        <f t="shared" si="24"/>
        <v>0</v>
      </c>
      <c r="AL219" s="13">
        <v>0</v>
      </c>
      <c r="AM219" s="13">
        <v>0</v>
      </c>
      <c r="AN219" s="38" t="str">
        <f t="shared" si="25"/>
        <v>-</v>
      </c>
    </row>
    <row r="220" spans="1:40" ht="15" customHeight="1">
      <c r="A220" s="89" t="s">
        <v>955</v>
      </c>
      <c r="B220" s="89" t="s">
        <v>407</v>
      </c>
      <c r="C220" s="89" t="s">
        <v>934</v>
      </c>
      <c r="D220" s="89" t="s">
        <v>935</v>
      </c>
      <c r="E220" s="89" t="s">
        <v>938</v>
      </c>
      <c r="F220" s="89" t="s">
        <v>872</v>
      </c>
      <c r="G220" s="89" t="s">
        <v>1</v>
      </c>
      <c r="H220" s="89" t="s">
        <v>937</v>
      </c>
      <c r="I220" s="89" t="s">
        <v>48</v>
      </c>
      <c r="J220" s="99" t="s">
        <v>1528</v>
      </c>
      <c r="K220" s="90"/>
      <c r="L220" s="90"/>
      <c r="M220" s="90"/>
      <c r="N220" s="102" t="s">
        <v>1308</v>
      </c>
      <c r="O220" s="102" t="s">
        <v>1309</v>
      </c>
      <c r="P220" s="102" t="s">
        <v>1310</v>
      </c>
      <c r="Q220" s="90" t="s">
        <v>48</v>
      </c>
      <c r="R220" s="89"/>
      <c r="S220" s="146" t="s">
        <v>472</v>
      </c>
      <c r="T220" s="168">
        <v>5</v>
      </c>
      <c r="U220" s="168">
        <v>52</v>
      </c>
      <c r="V220" s="168">
        <v>0</v>
      </c>
      <c r="W220" s="48" t="str">
        <f>IFERROR(IF(G220="CRM_CUI",G220,(IF(G220="CRM_CMI",G220,IF(G220="CEOMO_ITD",G220,MID(G220,1,FIND("_",G220)-1))))),G220)</f>
        <v>BILLING</v>
      </c>
      <c r="X220" s="13" t="str">
        <f>MID(A220,5,LEN(A220)-4)</f>
        <v>吉林联通</v>
      </c>
      <c r="Y220" s="37" t="str">
        <f>IF(N220=O220,IF(N220="","0","1"),IF(N220=P220,IF(N220="","0","1"),IF(O220=P220,IF(O220="","0","1"),IF(N220="","0","0"))))</f>
        <v>0</v>
      </c>
      <c r="Z220" s="167"/>
      <c r="AG220" s="48" t="s">
        <v>486</v>
      </c>
      <c r="AH220" s="48" t="s">
        <v>4</v>
      </c>
      <c r="AI220" s="13">
        <f t="shared" si="22"/>
        <v>0</v>
      </c>
      <c r="AJ220" s="13">
        <f t="shared" si="23"/>
        <v>0</v>
      </c>
      <c r="AK220" s="13">
        <f t="shared" si="24"/>
        <v>0</v>
      </c>
      <c r="AL220" s="13">
        <v>0</v>
      </c>
      <c r="AM220" s="13">
        <v>0</v>
      </c>
      <c r="AN220" s="38" t="str">
        <f t="shared" si="25"/>
        <v>-</v>
      </c>
    </row>
    <row r="221" spans="1:40" ht="15" customHeight="1">
      <c r="A221" s="89" t="s">
        <v>955</v>
      </c>
      <c r="B221" s="89" t="s">
        <v>407</v>
      </c>
      <c r="C221" s="89" t="s">
        <v>934</v>
      </c>
      <c r="D221" s="89" t="s">
        <v>935</v>
      </c>
      <c r="E221" s="89" t="s">
        <v>873</v>
      </c>
      <c r="F221" s="89" t="s">
        <v>874</v>
      </c>
      <c r="G221" s="89" t="s">
        <v>1</v>
      </c>
      <c r="H221" s="89" t="s">
        <v>875</v>
      </c>
      <c r="I221" s="89" t="s">
        <v>48</v>
      </c>
      <c r="J221" s="99" t="s">
        <v>1528</v>
      </c>
      <c r="K221" s="90"/>
      <c r="L221" s="90"/>
      <c r="M221" s="90"/>
      <c r="N221" s="102" t="s">
        <v>1308</v>
      </c>
      <c r="O221" s="102" t="s">
        <v>1309</v>
      </c>
      <c r="P221" s="102" t="s">
        <v>1310</v>
      </c>
      <c r="Q221" s="90" t="s">
        <v>48</v>
      </c>
      <c r="R221" s="89"/>
      <c r="S221" s="146" t="s">
        <v>472</v>
      </c>
      <c r="T221" s="168">
        <v>5</v>
      </c>
      <c r="U221" s="168">
        <v>52</v>
      </c>
      <c r="V221" s="168">
        <v>0</v>
      </c>
      <c r="W221" s="48" t="str">
        <f>IFERROR(IF(G221="CRM_CUI",G221,(IF(G221="CRM_CMI",G221,IF(G221="CEOMO_ITD",G221,MID(G221,1,FIND("_",G221)-1))))),G221)</f>
        <v>BILLING</v>
      </c>
      <c r="X221" s="13" t="str">
        <f>MID(A221,5,LEN(A221)-4)</f>
        <v>吉林联通</v>
      </c>
      <c r="Y221" s="37" t="str">
        <f>IF(N221=O221,IF(N221="","0","1"),IF(N221=P221,IF(N221="","0","1"),IF(O221=P221,IF(O221="","0","1"),IF(N221="","0","0"))))</f>
        <v>0</v>
      </c>
      <c r="Z221" s="167"/>
      <c r="AG221" s="48" t="s">
        <v>486</v>
      </c>
      <c r="AH221" s="48" t="s">
        <v>0</v>
      </c>
      <c r="AI221" s="13">
        <f t="shared" si="22"/>
        <v>0</v>
      </c>
      <c r="AJ221" s="13">
        <f t="shared" si="23"/>
        <v>0</v>
      </c>
      <c r="AK221" s="13">
        <f t="shared" si="24"/>
        <v>0</v>
      </c>
      <c r="AL221" s="13">
        <v>0</v>
      </c>
      <c r="AM221" s="13">
        <v>0</v>
      </c>
      <c r="AN221" s="38" t="str">
        <f t="shared" si="25"/>
        <v>-</v>
      </c>
    </row>
    <row r="222" spans="1:40" ht="15" customHeight="1">
      <c r="A222" s="89" t="s">
        <v>955</v>
      </c>
      <c r="B222" s="89" t="s">
        <v>407</v>
      </c>
      <c r="C222" s="89" t="s">
        <v>934</v>
      </c>
      <c r="D222" s="89" t="s">
        <v>935</v>
      </c>
      <c r="E222" s="89" t="s">
        <v>882</v>
      </c>
      <c r="F222" s="89" t="s">
        <v>883</v>
      </c>
      <c r="G222" s="89" t="s">
        <v>1</v>
      </c>
      <c r="H222" s="89" t="s">
        <v>98</v>
      </c>
      <c r="I222" s="89" t="s">
        <v>48</v>
      </c>
      <c r="J222" s="99" t="s">
        <v>1528</v>
      </c>
      <c r="K222" s="90"/>
      <c r="L222" s="90"/>
      <c r="M222" s="90"/>
      <c r="N222" s="102" t="s">
        <v>1308</v>
      </c>
      <c r="O222" s="102" t="s">
        <v>1309</v>
      </c>
      <c r="P222" s="102" t="s">
        <v>1310</v>
      </c>
      <c r="Q222" s="90" t="s">
        <v>48</v>
      </c>
      <c r="R222" s="89"/>
      <c r="S222" s="146" t="s">
        <v>472</v>
      </c>
      <c r="T222" s="168">
        <v>5</v>
      </c>
      <c r="U222" s="168">
        <v>52</v>
      </c>
      <c r="V222" s="168">
        <v>0</v>
      </c>
      <c r="W222" s="48" t="str">
        <f>IFERROR(IF(G222="CRM_CUI",G222,(IF(G222="CRM_CMI",G222,IF(G222="CEOMO_ITD",G222,MID(G222,1,FIND("_",G222)-1))))),G222)</f>
        <v>BILLING</v>
      </c>
      <c r="X222" s="13" t="str">
        <f>MID(A222,5,LEN(A222)-4)</f>
        <v>吉林联通</v>
      </c>
      <c r="Y222" s="37" t="str">
        <f>IF(N222=O222,IF(N222="","0","1"),IF(N222=P222,IF(N222="","0","1"),IF(O222=P222,IF(O222="","0","1"),IF(N222="","0","0"))))</f>
        <v>0</v>
      </c>
      <c r="Z222" s="167"/>
      <c r="AG222" s="48" t="s">
        <v>486</v>
      </c>
      <c r="AH222" s="48" t="s">
        <v>1</v>
      </c>
      <c r="AI222" s="13">
        <f t="shared" si="22"/>
        <v>902</v>
      </c>
      <c r="AJ222" s="13">
        <f t="shared" si="23"/>
        <v>0</v>
      </c>
      <c r="AK222" s="13">
        <f t="shared" si="24"/>
        <v>0</v>
      </c>
      <c r="AL222" s="13">
        <v>0</v>
      </c>
      <c r="AM222" s="13">
        <v>0</v>
      </c>
      <c r="AN222" s="38" t="str">
        <f t="shared" si="25"/>
        <v>-</v>
      </c>
    </row>
    <row r="223" spans="1:40" ht="15" customHeight="1">
      <c r="A223" s="89" t="s">
        <v>955</v>
      </c>
      <c r="B223" s="89" t="s">
        <v>407</v>
      </c>
      <c r="C223" s="89" t="s">
        <v>934</v>
      </c>
      <c r="D223" s="89" t="s">
        <v>935</v>
      </c>
      <c r="E223" s="89" t="s">
        <v>859</v>
      </c>
      <c r="F223" s="89" t="s">
        <v>860</v>
      </c>
      <c r="G223" s="89" t="s">
        <v>1</v>
      </c>
      <c r="H223" s="89" t="s">
        <v>861</v>
      </c>
      <c r="I223" s="89" t="s">
        <v>48</v>
      </c>
      <c r="J223" s="99" t="s">
        <v>1528</v>
      </c>
      <c r="K223" s="90"/>
      <c r="L223" s="90"/>
      <c r="M223" s="90"/>
      <c r="N223" s="102" t="s">
        <v>1308</v>
      </c>
      <c r="O223" s="102" t="s">
        <v>1309</v>
      </c>
      <c r="P223" s="102" t="s">
        <v>1310</v>
      </c>
      <c r="Q223" s="90" t="s">
        <v>48</v>
      </c>
      <c r="R223" s="89"/>
      <c r="S223" s="146" t="s">
        <v>472</v>
      </c>
      <c r="T223" s="168">
        <v>5</v>
      </c>
      <c r="U223" s="168">
        <v>52</v>
      </c>
      <c r="V223" s="168">
        <v>0</v>
      </c>
      <c r="W223" s="48" t="str">
        <f>IFERROR(IF(G223="CRM_CUI",G223,(IF(G223="CRM_CMI",G223,IF(G223="CEOMO_ITD",G223,MID(G223,1,FIND("_",G223)-1))))),G223)</f>
        <v>BILLING</v>
      </c>
      <c r="X223" s="13" t="str">
        <f>MID(A223,5,LEN(A223)-4)</f>
        <v>吉林联通</v>
      </c>
      <c r="Y223" s="37" t="str">
        <f>IF(N223=O223,IF(N223="","0","1"),IF(N223=P223,IF(N223="","0","1"),IF(O223=P223,IF(O223="","0","1"),IF(N223="","0","0"))))</f>
        <v>0</v>
      </c>
      <c r="Z223" s="167"/>
      <c r="AG223" s="48" t="s">
        <v>333</v>
      </c>
      <c r="AH223" s="48" t="s">
        <v>265</v>
      </c>
      <c r="AI223" s="13">
        <f t="shared" si="22"/>
        <v>0</v>
      </c>
      <c r="AJ223" s="13">
        <f t="shared" si="23"/>
        <v>0</v>
      </c>
      <c r="AK223" s="13">
        <f t="shared" si="24"/>
        <v>0</v>
      </c>
      <c r="AL223" s="13">
        <v>0</v>
      </c>
      <c r="AM223" s="13">
        <v>0</v>
      </c>
      <c r="AN223" s="38" t="str">
        <f t="shared" si="25"/>
        <v>-</v>
      </c>
    </row>
    <row r="224" spans="1:40" ht="15" customHeight="1">
      <c r="A224" s="89" t="s">
        <v>955</v>
      </c>
      <c r="B224" s="89" t="s">
        <v>407</v>
      </c>
      <c r="C224" s="89" t="s">
        <v>934</v>
      </c>
      <c r="D224" s="89" t="s">
        <v>935</v>
      </c>
      <c r="E224" s="89" t="s">
        <v>905</v>
      </c>
      <c r="F224" s="89" t="s">
        <v>860</v>
      </c>
      <c r="G224" s="89" t="s">
        <v>1</v>
      </c>
      <c r="H224" s="89" t="s">
        <v>906</v>
      </c>
      <c r="I224" s="89" t="s">
        <v>48</v>
      </c>
      <c r="J224" s="99" t="s">
        <v>1528</v>
      </c>
      <c r="K224" s="90"/>
      <c r="L224" s="90"/>
      <c r="M224" s="90"/>
      <c r="N224" s="102" t="s">
        <v>1308</v>
      </c>
      <c r="O224" s="102" t="s">
        <v>1309</v>
      </c>
      <c r="P224" s="102" t="s">
        <v>1310</v>
      </c>
      <c r="Q224" s="90" t="s">
        <v>48</v>
      </c>
      <c r="R224" s="89"/>
      <c r="S224" s="146" t="s">
        <v>472</v>
      </c>
      <c r="T224" s="168">
        <v>5</v>
      </c>
      <c r="U224" s="168">
        <v>52</v>
      </c>
      <c r="V224" s="168">
        <v>0</v>
      </c>
      <c r="W224" s="48" t="str">
        <f>IFERROR(IF(G224="CRM_CUI",G224,(IF(G224="CRM_CMI",G224,IF(G224="CEOMO_ITD",G224,MID(G224,1,FIND("_",G224)-1))))),G224)</f>
        <v>BILLING</v>
      </c>
      <c r="X224" s="13" t="str">
        <f>MID(A224,5,LEN(A224)-4)</f>
        <v>吉林联通</v>
      </c>
      <c r="Y224" s="37" t="str">
        <f>IF(N224=O224,IF(N224="","0","1"),IF(N224=P224,IF(N224="","0","1"),IF(O224=P224,IF(O224="","0","1"),IF(N224="","0","0"))))</f>
        <v>0</v>
      </c>
      <c r="Z224" s="167"/>
      <c r="AG224" s="48" t="s">
        <v>501</v>
      </c>
      <c r="AH224" s="48" t="s">
        <v>1549</v>
      </c>
      <c r="AI224" s="13">
        <f t="shared" si="22"/>
        <v>0</v>
      </c>
      <c r="AJ224" s="13">
        <f t="shared" si="23"/>
        <v>0</v>
      </c>
      <c r="AK224" s="13">
        <f t="shared" si="24"/>
        <v>0</v>
      </c>
      <c r="AL224" s="13">
        <v>0</v>
      </c>
      <c r="AM224" s="13">
        <v>0</v>
      </c>
      <c r="AN224" s="38" t="str">
        <f t="shared" si="25"/>
        <v>-</v>
      </c>
    </row>
    <row r="225" spans="1:40" ht="15" customHeight="1">
      <c r="A225" s="89" t="s">
        <v>955</v>
      </c>
      <c r="B225" s="89" t="s">
        <v>407</v>
      </c>
      <c r="C225" s="89" t="s">
        <v>934</v>
      </c>
      <c r="D225" s="89" t="s">
        <v>935</v>
      </c>
      <c r="E225" s="89" t="s">
        <v>936</v>
      </c>
      <c r="F225" s="89" t="s">
        <v>879</v>
      </c>
      <c r="G225" s="89" t="s">
        <v>1</v>
      </c>
      <c r="H225" s="89" t="s">
        <v>937</v>
      </c>
      <c r="I225" s="89" t="s">
        <v>48</v>
      </c>
      <c r="J225" s="99" t="s">
        <v>1528</v>
      </c>
      <c r="K225" s="90"/>
      <c r="L225" s="90"/>
      <c r="M225" s="90"/>
      <c r="N225" s="102" t="s">
        <v>1308</v>
      </c>
      <c r="O225" s="102" t="s">
        <v>1309</v>
      </c>
      <c r="P225" s="102" t="s">
        <v>1310</v>
      </c>
      <c r="Q225" s="90" t="s">
        <v>48</v>
      </c>
      <c r="R225" s="89"/>
      <c r="S225" s="146" t="s">
        <v>472</v>
      </c>
      <c r="T225" s="168">
        <v>5</v>
      </c>
      <c r="U225" s="168">
        <v>52</v>
      </c>
      <c r="V225" s="168">
        <v>0</v>
      </c>
      <c r="W225" s="48" t="str">
        <f>IFERROR(IF(G225="CRM_CUI",G225,(IF(G225="CRM_CMI",G225,IF(G225="CEOMO_ITD",G225,MID(G225,1,FIND("_",G225)-1))))),G225)</f>
        <v>BILLING</v>
      </c>
      <c r="X225" s="13" t="str">
        <f>MID(A225,5,LEN(A225)-4)</f>
        <v>吉林联通</v>
      </c>
      <c r="Y225" s="37" t="str">
        <f>IF(N225=O225,IF(N225="","0","1"),IF(N225=P225,IF(N225="","0","1"),IF(O225=P225,IF(O225="","0","1"),IF(N225="","0","0"))))</f>
        <v>0</v>
      </c>
      <c r="Z225" s="167"/>
      <c r="AG225" s="48" t="s">
        <v>501</v>
      </c>
      <c r="AH225" s="48" t="s">
        <v>503</v>
      </c>
      <c r="AI225" s="13">
        <f t="shared" si="22"/>
        <v>0</v>
      </c>
      <c r="AJ225" s="13">
        <f t="shared" si="23"/>
        <v>0</v>
      </c>
      <c r="AK225" s="13">
        <f t="shared" si="24"/>
        <v>0</v>
      </c>
      <c r="AL225" s="13">
        <v>0</v>
      </c>
      <c r="AM225" s="13">
        <v>0</v>
      </c>
      <c r="AN225" s="38" t="str">
        <f t="shared" si="25"/>
        <v>-</v>
      </c>
    </row>
    <row r="226" spans="1:40" ht="15" customHeight="1">
      <c r="A226" s="89" t="s">
        <v>955</v>
      </c>
      <c r="B226" s="89" t="s">
        <v>407</v>
      </c>
      <c r="C226" s="89" t="s">
        <v>934</v>
      </c>
      <c r="D226" s="89" t="s">
        <v>935</v>
      </c>
      <c r="E226" s="89" t="s">
        <v>945</v>
      </c>
      <c r="F226" s="89" t="s">
        <v>881</v>
      </c>
      <c r="G226" s="89" t="s">
        <v>1</v>
      </c>
      <c r="H226" s="89" t="s">
        <v>937</v>
      </c>
      <c r="I226" s="89" t="s">
        <v>48</v>
      </c>
      <c r="J226" s="99" t="s">
        <v>1528</v>
      </c>
      <c r="K226" s="90"/>
      <c r="L226" s="90"/>
      <c r="M226" s="90"/>
      <c r="N226" s="102" t="s">
        <v>1308</v>
      </c>
      <c r="O226" s="102" t="s">
        <v>1309</v>
      </c>
      <c r="P226" s="102" t="s">
        <v>1310</v>
      </c>
      <c r="Q226" s="90" t="s">
        <v>48</v>
      </c>
      <c r="R226" s="89"/>
      <c r="S226" s="146" t="s">
        <v>472</v>
      </c>
      <c r="T226" s="168">
        <v>5</v>
      </c>
      <c r="U226" s="168">
        <v>52</v>
      </c>
      <c r="V226" s="168">
        <v>0</v>
      </c>
      <c r="W226" s="48" t="str">
        <f>IFERROR(IF(G226="CRM_CUI",G226,(IF(G226="CRM_CMI",G226,IF(G226="CEOMO_ITD",G226,MID(G226,1,FIND("_",G226)-1))))),G226)</f>
        <v>BILLING</v>
      </c>
      <c r="X226" s="13" t="str">
        <f>MID(A226,5,LEN(A226)-4)</f>
        <v>吉林联通</v>
      </c>
      <c r="Y226" s="37" t="str">
        <f>IF(N226=O226,IF(N226="","0","1"),IF(N226=P226,IF(N226="","0","1"),IF(O226=P226,IF(O226="","0","1"),IF(N226="","0","0"))))</f>
        <v>0</v>
      </c>
      <c r="Z226" s="167"/>
      <c r="AG226" s="48" t="s">
        <v>501</v>
      </c>
      <c r="AH226" s="48" t="s">
        <v>449</v>
      </c>
      <c r="AI226" s="13">
        <f t="shared" si="22"/>
        <v>0</v>
      </c>
      <c r="AJ226" s="13">
        <f t="shared" si="23"/>
        <v>0</v>
      </c>
      <c r="AK226" s="13">
        <f t="shared" si="24"/>
        <v>0</v>
      </c>
      <c r="AL226" s="13">
        <v>0</v>
      </c>
      <c r="AM226" s="13">
        <v>0</v>
      </c>
      <c r="AN226" s="38" t="str">
        <f t="shared" si="25"/>
        <v>-</v>
      </c>
    </row>
    <row r="227" spans="1:40" ht="15" customHeight="1">
      <c r="A227" s="89" t="s">
        <v>955</v>
      </c>
      <c r="B227" s="89" t="s">
        <v>407</v>
      </c>
      <c r="C227" s="89" t="s">
        <v>934</v>
      </c>
      <c r="D227" s="89" t="s">
        <v>935</v>
      </c>
      <c r="E227" s="89" t="s">
        <v>939</v>
      </c>
      <c r="F227" s="89" t="s">
        <v>885</v>
      </c>
      <c r="G227" s="89" t="s">
        <v>1</v>
      </c>
      <c r="H227" s="89" t="s">
        <v>937</v>
      </c>
      <c r="I227" s="89" t="s">
        <v>48</v>
      </c>
      <c r="J227" s="99" t="s">
        <v>1528</v>
      </c>
      <c r="K227" s="90"/>
      <c r="L227" s="90"/>
      <c r="M227" s="90"/>
      <c r="N227" s="102" t="s">
        <v>1308</v>
      </c>
      <c r="O227" s="102" t="s">
        <v>1309</v>
      </c>
      <c r="P227" s="102" t="s">
        <v>1310</v>
      </c>
      <c r="Q227" s="90" t="s">
        <v>48</v>
      </c>
      <c r="R227" s="89"/>
      <c r="S227" s="146" t="s">
        <v>472</v>
      </c>
      <c r="T227" s="168">
        <v>5</v>
      </c>
      <c r="U227" s="168">
        <v>52</v>
      </c>
      <c r="V227" s="168">
        <v>0</v>
      </c>
      <c r="W227" s="48" t="str">
        <f>IFERROR(IF(G227="CRM_CUI",G227,(IF(G227="CRM_CMI",G227,IF(G227="CEOMO_ITD",G227,MID(G227,1,FIND("_",G227)-1))))),G227)</f>
        <v>BILLING</v>
      </c>
      <c r="X227" s="13" t="str">
        <f>MID(A227,5,LEN(A227)-4)</f>
        <v>吉林联通</v>
      </c>
      <c r="Y227" s="37" t="str">
        <f>IF(N227=O227,IF(N227="","0","1"),IF(N227=P227,IF(N227="","0","1"),IF(O227=P227,IF(O227="","0","1"),IF(N227="","0","0"))))</f>
        <v>0</v>
      </c>
      <c r="Z227" s="167"/>
      <c r="AG227" s="48" t="s">
        <v>336</v>
      </c>
      <c r="AH227" s="48" t="s">
        <v>494</v>
      </c>
      <c r="AI227" s="13">
        <f t="shared" si="22"/>
        <v>0</v>
      </c>
      <c r="AJ227" s="13">
        <f t="shared" si="23"/>
        <v>0</v>
      </c>
      <c r="AK227" s="13">
        <f t="shared" si="24"/>
        <v>0</v>
      </c>
      <c r="AL227" s="13">
        <v>0</v>
      </c>
      <c r="AM227" s="13">
        <v>0</v>
      </c>
      <c r="AN227" s="38" t="str">
        <f t="shared" si="25"/>
        <v>-</v>
      </c>
    </row>
    <row r="228" spans="1:40" ht="15" customHeight="1">
      <c r="A228" s="89" t="s">
        <v>955</v>
      </c>
      <c r="B228" s="89" t="s">
        <v>407</v>
      </c>
      <c r="C228" s="89" t="s">
        <v>934</v>
      </c>
      <c r="D228" s="89" t="s">
        <v>935</v>
      </c>
      <c r="E228" s="89" t="s">
        <v>940</v>
      </c>
      <c r="F228" s="89" t="s">
        <v>941</v>
      </c>
      <c r="G228" s="89" t="s">
        <v>1</v>
      </c>
      <c r="H228" s="89" t="s">
        <v>98</v>
      </c>
      <c r="I228" s="89" t="s">
        <v>48</v>
      </c>
      <c r="J228" s="99" t="s">
        <v>1528</v>
      </c>
      <c r="K228" s="90"/>
      <c r="L228" s="90"/>
      <c r="M228" s="90"/>
      <c r="N228" s="102" t="s">
        <v>1308</v>
      </c>
      <c r="O228" s="102" t="s">
        <v>1309</v>
      </c>
      <c r="P228" s="102" t="s">
        <v>1310</v>
      </c>
      <c r="Q228" s="90" t="s">
        <v>48</v>
      </c>
      <c r="R228" s="89"/>
      <c r="S228" s="146" t="s">
        <v>472</v>
      </c>
      <c r="T228" s="168">
        <v>5</v>
      </c>
      <c r="U228" s="168">
        <v>52</v>
      </c>
      <c r="V228" s="168">
        <v>0</v>
      </c>
      <c r="W228" s="48" t="str">
        <f>IFERROR(IF(G228="CRM_CUI",G228,(IF(G228="CRM_CMI",G228,IF(G228="CEOMO_ITD",G228,MID(G228,1,FIND("_",G228)-1))))),G228)</f>
        <v>BILLING</v>
      </c>
      <c r="X228" s="13" t="str">
        <f>MID(A228,5,LEN(A228)-4)</f>
        <v>吉林联通</v>
      </c>
      <c r="Y228" s="37" t="str">
        <f>IF(N228=O228,IF(N228="","0","1"),IF(N228=P228,IF(N228="","0","1"),IF(O228=P228,IF(O228="","0","1"),IF(N228="","0","0"))))</f>
        <v>0</v>
      </c>
      <c r="Z228" s="167"/>
      <c r="AG228" s="48" t="s">
        <v>336</v>
      </c>
      <c r="AH228" s="48" t="s">
        <v>265</v>
      </c>
      <c r="AI228" s="13">
        <f t="shared" si="22"/>
        <v>263</v>
      </c>
      <c r="AJ228" s="13">
        <f t="shared" si="23"/>
        <v>0</v>
      </c>
      <c r="AK228" s="13">
        <f t="shared" si="24"/>
        <v>0</v>
      </c>
      <c r="AL228" s="13">
        <v>0</v>
      </c>
      <c r="AM228" s="13">
        <v>0</v>
      </c>
      <c r="AN228" s="38" t="str">
        <f t="shared" si="25"/>
        <v>-</v>
      </c>
    </row>
    <row r="229" spans="1:40" ht="15" customHeight="1">
      <c r="A229" s="89" t="s">
        <v>955</v>
      </c>
      <c r="B229" s="89" t="s">
        <v>407</v>
      </c>
      <c r="C229" s="89" t="s">
        <v>934</v>
      </c>
      <c r="D229" s="89" t="s">
        <v>935</v>
      </c>
      <c r="E229" s="89" t="s">
        <v>942</v>
      </c>
      <c r="F229" s="89" t="s">
        <v>869</v>
      </c>
      <c r="G229" s="89" t="s">
        <v>1</v>
      </c>
      <c r="H229" s="89" t="s">
        <v>722</v>
      </c>
      <c r="I229" s="89" t="s">
        <v>48</v>
      </c>
      <c r="J229" s="99" t="s">
        <v>1528</v>
      </c>
      <c r="K229" s="90"/>
      <c r="L229" s="90"/>
      <c r="M229" s="90"/>
      <c r="N229" s="102" t="s">
        <v>1308</v>
      </c>
      <c r="O229" s="102" t="s">
        <v>1309</v>
      </c>
      <c r="P229" s="102" t="s">
        <v>1310</v>
      </c>
      <c r="Q229" s="90" t="s">
        <v>48</v>
      </c>
      <c r="R229" s="89"/>
      <c r="S229" s="146" t="s">
        <v>472</v>
      </c>
      <c r="T229" s="168">
        <v>5</v>
      </c>
      <c r="U229" s="168">
        <v>52</v>
      </c>
      <c r="V229" s="168">
        <v>0</v>
      </c>
      <c r="W229" s="48" t="str">
        <f>IFERROR(IF(G229="CRM_CUI",G229,(IF(G229="CRM_CMI",G229,IF(G229="CEOMO_ITD",G229,MID(G229,1,FIND("_",G229)-1))))),G229)</f>
        <v>BILLING</v>
      </c>
      <c r="X229" s="13" t="str">
        <f>MID(A229,5,LEN(A229)-4)</f>
        <v>吉林联通</v>
      </c>
      <c r="Y229" s="37" t="str">
        <f>IF(N229=O229,IF(N229="","0","1"),IF(N229=P229,IF(N229="","0","1"),IF(O229=P229,IF(O229="","0","1"),IF(N229="","0","0"))))</f>
        <v>0</v>
      </c>
      <c r="Z229" s="167"/>
      <c r="AG229" s="48" t="s">
        <v>336</v>
      </c>
      <c r="AH229" s="48" t="s">
        <v>2</v>
      </c>
      <c r="AI229" s="13">
        <f t="shared" si="22"/>
        <v>0</v>
      </c>
      <c r="AJ229" s="13">
        <f t="shared" si="23"/>
        <v>0</v>
      </c>
      <c r="AK229" s="13">
        <f t="shared" si="24"/>
        <v>0</v>
      </c>
      <c r="AL229" s="13">
        <v>0</v>
      </c>
      <c r="AM229" s="13">
        <v>0</v>
      </c>
      <c r="AN229" s="38" t="str">
        <f t="shared" si="25"/>
        <v>-</v>
      </c>
    </row>
    <row r="230" spans="1:40" ht="15" customHeight="1">
      <c r="A230" s="89" t="s">
        <v>955</v>
      </c>
      <c r="B230" s="89" t="s">
        <v>407</v>
      </c>
      <c r="C230" s="89" t="s">
        <v>934</v>
      </c>
      <c r="D230" s="89" t="s">
        <v>935</v>
      </c>
      <c r="E230" s="89" t="s">
        <v>886</v>
      </c>
      <c r="F230" s="89" t="s">
        <v>887</v>
      </c>
      <c r="G230" s="89" t="s">
        <v>1</v>
      </c>
      <c r="H230" s="89" t="s">
        <v>867</v>
      </c>
      <c r="I230" s="89" t="s">
        <v>48</v>
      </c>
      <c r="J230" s="99" t="s">
        <v>1528</v>
      </c>
      <c r="K230" s="90"/>
      <c r="L230" s="90"/>
      <c r="M230" s="90"/>
      <c r="N230" s="102" t="s">
        <v>1308</v>
      </c>
      <c r="O230" s="102" t="s">
        <v>1309</v>
      </c>
      <c r="P230" s="102" t="s">
        <v>1310</v>
      </c>
      <c r="Q230" s="90" t="s">
        <v>48</v>
      </c>
      <c r="R230" s="89"/>
      <c r="S230" s="146" t="s">
        <v>472</v>
      </c>
      <c r="T230" s="168">
        <v>5</v>
      </c>
      <c r="U230" s="168">
        <v>52</v>
      </c>
      <c r="V230" s="168">
        <v>0</v>
      </c>
      <c r="W230" s="48" t="str">
        <f>IFERROR(IF(G230="CRM_CUI",G230,(IF(G230="CRM_CMI",G230,IF(G230="CEOMO_ITD",G230,MID(G230,1,FIND("_",G230)-1))))),G230)</f>
        <v>BILLING</v>
      </c>
      <c r="X230" s="13" t="str">
        <f>MID(A230,5,LEN(A230)-4)</f>
        <v>吉林联通</v>
      </c>
      <c r="Y230" s="37" t="str">
        <f>IF(N230=O230,IF(N230="","0","1"),IF(N230=P230,IF(N230="","0","1"),IF(O230=P230,IF(O230="","0","1"),IF(N230="","0","0"))))</f>
        <v>0</v>
      </c>
      <c r="Z230" s="167"/>
      <c r="AG230" s="48" t="s">
        <v>336</v>
      </c>
      <c r="AH230" s="48" t="s">
        <v>0</v>
      </c>
      <c r="AI230" s="13">
        <f t="shared" si="22"/>
        <v>0</v>
      </c>
      <c r="AJ230" s="13">
        <f t="shared" si="23"/>
        <v>0</v>
      </c>
      <c r="AK230" s="13">
        <f t="shared" si="24"/>
        <v>0</v>
      </c>
      <c r="AL230" s="13">
        <v>0</v>
      </c>
      <c r="AM230" s="13">
        <v>0</v>
      </c>
      <c r="AN230" s="38" t="str">
        <f t="shared" si="25"/>
        <v>-</v>
      </c>
    </row>
    <row r="231" spans="1:40" ht="15" customHeight="1">
      <c r="A231" s="89" t="s">
        <v>955</v>
      </c>
      <c r="B231" s="89" t="s">
        <v>407</v>
      </c>
      <c r="C231" s="89" t="s">
        <v>934</v>
      </c>
      <c r="D231" s="89" t="s">
        <v>935</v>
      </c>
      <c r="E231" s="89" t="s">
        <v>943</v>
      </c>
      <c r="F231" s="89" t="s">
        <v>944</v>
      </c>
      <c r="G231" s="89" t="s">
        <v>1</v>
      </c>
      <c r="H231" s="89" t="s">
        <v>98</v>
      </c>
      <c r="I231" s="89" t="s">
        <v>48</v>
      </c>
      <c r="J231" s="99" t="s">
        <v>1528</v>
      </c>
      <c r="K231" s="90"/>
      <c r="L231" s="90"/>
      <c r="M231" s="90"/>
      <c r="N231" s="102" t="s">
        <v>1308</v>
      </c>
      <c r="O231" s="102" t="s">
        <v>1309</v>
      </c>
      <c r="P231" s="102" t="s">
        <v>1310</v>
      </c>
      <c r="Q231" s="90" t="s">
        <v>48</v>
      </c>
      <c r="R231" s="89"/>
      <c r="S231" s="146" t="s">
        <v>472</v>
      </c>
      <c r="T231" s="168">
        <v>5</v>
      </c>
      <c r="U231" s="168">
        <v>52</v>
      </c>
      <c r="V231" s="168">
        <v>0</v>
      </c>
      <c r="W231" s="48" t="str">
        <f>IFERROR(IF(G231="CRM_CUI",G231,(IF(G231="CRM_CMI",G231,IF(G231="CEOMO_ITD",G231,MID(G231,1,FIND("_",G231)-1))))),G231)</f>
        <v>BILLING</v>
      </c>
      <c r="X231" s="13" t="str">
        <f>MID(A231,5,LEN(A231)-4)</f>
        <v>吉林联通</v>
      </c>
      <c r="Y231" s="37" t="str">
        <f>IF(N231=O231,IF(N231="","0","1"),IF(N231=P231,IF(N231="","0","1"),IF(O231=P231,IF(O231="","0","1"),IF(N231="","0","0"))))</f>
        <v>0</v>
      </c>
      <c r="Z231" s="167"/>
      <c r="AG231" s="48" t="s">
        <v>240</v>
      </c>
      <c r="AH231" s="48" t="s">
        <v>0</v>
      </c>
      <c r="AI231" s="13">
        <f t="shared" si="22"/>
        <v>0</v>
      </c>
      <c r="AJ231" s="13">
        <f t="shared" si="23"/>
        <v>0</v>
      </c>
      <c r="AK231" s="13">
        <f t="shared" si="24"/>
        <v>0</v>
      </c>
      <c r="AL231" s="13">
        <v>0</v>
      </c>
      <c r="AM231" s="13">
        <v>0</v>
      </c>
      <c r="AN231" s="38" t="str">
        <f t="shared" si="25"/>
        <v>-</v>
      </c>
    </row>
    <row r="232" spans="1:40" ht="15" customHeight="1">
      <c r="A232" s="89" t="s">
        <v>955</v>
      </c>
      <c r="B232" s="89" t="s">
        <v>407</v>
      </c>
      <c r="C232" s="89" t="s">
        <v>934</v>
      </c>
      <c r="D232" s="89" t="s">
        <v>935</v>
      </c>
      <c r="E232" s="89" t="s">
        <v>946</v>
      </c>
      <c r="F232" s="89" t="s">
        <v>889</v>
      </c>
      <c r="G232" s="89" t="s">
        <v>1</v>
      </c>
      <c r="H232" s="89" t="s">
        <v>937</v>
      </c>
      <c r="I232" s="89" t="s">
        <v>48</v>
      </c>
      <c r="J232" s="99" t="s">
        <v>1528</v>
      </c>
      <c r="K232" s="90"/>
      <c r="L232" s="90"/>
      <c r="M232" s="90"/>
      <c r="N232" s="102" t="s">
        <v>1308</v>
      </c>
      <c r="O232" s="102" t="s">
        <v>1309</v>
      </c>
      <c r="P232" s="102" t="s">
        <v>1310</v>
      </c>
      <c r="Q232" s="90" t="s">
        <v>48</v>
      </c>
      <c r="R232" s="89"/>
      <c r="S232" s="146" t="s">
        <v>472</v>
      </c>
      <c r="T232" s="168">
        <v>5</v>
      </c>
      <c r="U232" s="168">
        <v>52</v>
      </c>
      <c r="V232" s="168">
        <v>0</v>
      </c>
      <c r="W232" s="48" t="str">
        <f>IFERROR(IF(G232="CRM_CUI",G232,(IF(G232="CRM_CMI",G232,IF(G232="CEOMO_ITD",G232,MID(G232,1,FIND("_",G232)-1))))),G232)</f>
        <v>BILLING</v>
      </c>
      <c r="X232" s="13" t="str">
        <f>MID(A232,5,LEN(A232)-4)</f>
        <v>吉林联通</v>
      </c>
      <c r="Y232" s="37" t="str">
        <f>IF(N232=O232,IF(N232="","0","1"),IF(N232=P232,IF(N232="","0","1"),IF(O232=P232,IF(O232="","0","1"),IF(N232="","0","0"))))</f>
        <v>0</v>
      </c>
      <c r="Z232" s="167"/>
      <c r="AG232" s="48" t="s">
        <v>240</v>
      </c>
      <c r="AH232" s="48" t="s">
        <v>5</v>
      </c>
      <c r="AI232" s="13">
        <f t="shared" si="22"/>
        <v>220</v>
      </c>
      <c r="AJ232" s="13">
        <f t="shared" si="23"/>
        <v>18</v>
      </c>
      <c r="AK232" s="13">
        <f t="shared" si="24"/>
        <v>0</v>
      </c>
      <c r="AL232" s="13">
        <v>1</v>
      </c>
      <c r="AM232" s="13">
        <v>0</v>
      </c>
      <c r="AN232" s="38">
        <f t="shared" si="25"/>
        <v>0</v>
      </c>
    </row>
    <row r="233" spans="1:40" ht="15" customHeight="1">
      <c r="A233" s="89" t="s">
        <v>226</v>
      </c>
      <c r="B233" s="89" t="s">
        <v>227</v>
      </c>
      <c r="C233" s="89" t="s">
        <v>934</v>
      </c>
      <c r="D233" s="89" t="s">
        <v>935</v>
      </c>
      <c r="E233" s="89" t="s">
        <v>943</v>
      </c>
      <c r="F233" s="89" t="s">
        <v>944</v>
      </c>
      <c r="G233" s="89" t="s">
        <v>1</v>
      </c>
      <c r="H233" s="89" t="s">
        <v>98</v>
      </c>
      <c r="I233" s="89" t="s">
        <v>48</v>
      </c>
      <c r="J233" s="99" t="s">
        <v>1528</v>
      </c>
      <c r="K233" s="90"/>
      <c r="L233" s="90"/>
      <c r="M233" s="90"/>
      <c r="N233" s="102" t="s">
        <v>1308</v>
      </c>
      <c r="O233" s="102" t="s">
        <v>1309</v>
      </c>
      <c r="P233" s="102" t="s">
        <v>1310</v>
      </c>
      <c r="Q233" s="90" t="s">
        <v>48</v>
      </c>
      <c r="R233" s="89"/>
      <c r="S233" s="146" t="s">
        <v>472</v>
      </c>
      <c r="T233" s="168">
        <v>5</v>
      </c>
      <c r="U233" s="168">
        <v>52</v>
      </c>
      <c r="V233" s="168">
        <v>0</v>
      </c>
      <c r="W233" s="48" t="str">
        <f>IFERROR(IF(G233="CRM_CUI",G233,(IF(G233="CRM_CMI",G233,IF(G233="CEOMO_ITD",G233,MID(G233,1,FIND("_",G233)-1))))),G233)</f>
        <v>BILLING</v>
      </c>
      <c r="X233" s="13" t="str">
        <f>MID(A233,5,LEN(A233)-4)</f>
        <v>江西联通</v>
      </c>
      <c r="Y233" s="37" t="str">
        <f>IF(N233=O233,IF(N233="","0","1"),IF(N233=P233,IF(N233="","0","1"),IF(O233=P233,IF(O233="","0","1"),IF(N233="","0","0"))))</f>
        <v>0</v>
      </c>
      <c r="Z233" s="167"/>
      <c r="AG233" s="48" t="s">
        <v>240</v>
      </c>
      <c r="AH233" s="48" t="s">
        <v>494</v>
      </c>
      <c r="AI233" s="13">
        <f t="shared" si="22"/>
        <v>268</v>
      </c>
      <c r="AJ233" s="13">
        <f t="shared" si="23"/>
        <v>0</v>
      </c>
      <c r="AK233" s="13">
        <f t="shared" si="24"/>
        <v>0</v>
      </c>
      <c r="AL233" s="13">
        <v>3</v>
      </c>
      <c r="AM233" s="13">
        <v>1</v>
      </c>
      <c r="AN233" s="38">
        <f t="shared" si="25"/>
        <v>0</v>
      </c>
    </row>
    <row r="234" spans="1:40" ht="15" customHeight="1">
      <c r="A234" s="89" t="s">
        <v>226</v>
      </c>
      <c r="B234" s="89" t="s">
        <v>227</v>
      </c>
      <c r="C234" s="89" t="s">
        <v>934</v>
      </c>
      <c r="D234" s="89" t="s">
        <v>935</v>
      </c>
      <c r="E234" s="89" t="s">
        <v>886</v>
      </c>
      <c r="F234" s="89" t="s">
        <v>887</v>
      </c>
      <c r="G234" s="89" t="s">
        <v>1</v>
      </c>
      <c r="H234" s="89" t="s">
        <v>867</v>
      </c>
      <c r="I234" s="89" t="s">
        <v>48</v>
      </c>
      <c r="J234" s="99" t="s">
        <v>1528</v>
      </c>
      <c r="K234" s="90"/>
      <c r="L234" s="90"/>
      <c r="M234" s="90"/>
      <c r="N234" s="102" t="s">
        <v>1308</v>
      </c>
      <c r="O234" s="102" t="s">
        <v>1309</v>
      </c>
      <c r="P234" s="102" t="s">
        <v>1310</v>
      </c>
      <c r="Q234" s="90" t="s">
        <v>48</v>
      </c>
      <c r="R234" s="89"/>
      <c r="S234" s="146" t="s">
        <v>472</v>
      </c>
      <c r="T234" s="168">
        <v>5</v>
      </c>
      <c r="U234" s="168">
        <v>52</v>
      </c>
      <c r="V234" s="168">
        <v>0</v>
      </c>
      <c r="W234" s="48" t="str">
        <f>IFERROR(IF(G234="CRM_CUI",G234,(IF(G234="CRM_CMI",G234,IF(G234="CEOMO_ITD",G234,MID(G234,1,FIND("_",G234)-1))))),G234)</f>
        <v>BILLING</v>
      </c>
      <c r="X234" s="13" t="str">
        <f>MID(A234,5,LEN(A234)-4)</f>
        <v>江西联通</v>
      </c>
      <c r="Y234" s="37" t="str">
        <f>IF(N234=O234,IF(N234="","0","1"),IF(N234=P234,IF(N234="","0","1"),IF(O234=P234,IF(O234="","0","1"),IF(N234="","0","0"))))</f>
        <v>0</v>
      </c>
      <c r="Z234" s="167"/>
      <c r="AG234" s="48" t="s">
        <v>240</v>
      </c>
      <c r="AH234" s="48" t="s">
        <v>495</v>
      </c>
      <c r="AI234" s="13">
        <f t="shared" si="22"/>
        <v>7313</v>
      </c>
      <c r="AJ234" s="13">
        <f t="shared" si="23"/>
        <v>596</v>
      </c>
      <c r="AK234" s="13">
        <f t="shared" si="24"/>
        <v>581</v>
      </c>
      <c r="AL234" s="13">
        <v>6</v>
      </c>
      <c r="AM234" s="13">
        <v>2</v>
      </c>
      <c r="AN234" s="38">
        <f t="shared" si="25"/>
        <v>5</v>
      </c>
    </row>
    <row r="235" spans="1:40" ht="15" customHeight="1">
      <c r="A235" s="89" t="s">
        <v>226</v>
      </c>
      <c r="B235" s="89" t="s">
        <v>227</v>
      </c>
      <c r="C235" s="89" t="s">
        <v>934</v>
      </c>
      <c r="D235" s="89" t="s">
        <v>935</v>
      </c>
      <c r="E235" s="89" t="s">
        <v>959</v>
      </c>
      <c r="F235" s="89" t="s">
        <v>869</v>
      </c>
      <c r="G235" s="89" t="s">
        <v>1</v>
      </c>
      <c r="H235" s="89" t="s">
        <v>137</v>
      </c>
      <c r="I235" s="89" t="s">
        <v>48</v>
      </c>
      <c r="J235" s="99" t="s">
        <v>1528</v>
      </c>
      <c r="K235" s="90"/>
      <c r="L235" s="90"/>
      <c r="M235" s="90"/>
      <c r="N235" s="102" t="s">
        <v>1308</v>
      </c>
      <c r="O235" s="102" t="s">
        <v>1309</v>
      </c>
      <c r="P235" s="102" t="s">
        <v>1310</v>
      </c>
      <c r="Q235" s="90" t="s">
        <v>48</v>
      </c>
      <c r="R235" s="364"/>
      <c r="S235" s="146" t="s">
        <v>472</v>
      </c>
      <c r="T235" s="168">
        <v>5</v>
      </c>
      <c r="U235" s="168">
        <v>52</v>
      </c>
      <c r="V235" s="168">
        <v>0</v>
      </c>
      <c r="W235" s="48" t="str">
        <f>IFERROR(IF(G235="CRM_CUI",G235,(IF(G235="CRM_CMI",G235,IF(G235="CEOMO_ITD",G235,MID(G235,1,FIND("_",G235)-1))))),G235)</f>
        <v>BILLING</v>
      </c>
      <c r="X235" s="13" t="str">
        <f>MID(A235,5,LEN(A235)-4)</f>
        <v>江西联通</v>
      </c>
      <c r="Y235" s="37" t="str">
        <f>IF(N235=O235,IF(N235="","0","1"),IF(N235=P235,IF(N235="","0","1"),IF(O235=P235,IF(O235="","0","1"),IF(N235="","0","0"))))</f>
        <v>0</v>
      </c>
      <c r="Z235" s="167"/>
      <c r="AG235" s="48" t="s">
        <v>240</v>
      </c>
      <c r="AH235" s="48" t="s">
        <v>2</v>
      </c>
      <c r="AI235" s="13">
        <f t="shared" si="22"/>
        <v>0</v>
      </c>
      <c r="AJ235" s="13">
        <f t="shared" si="23"/>
        <v>0</v>
      </c>
      <c r="AK235" s="13">
        <f t="shared" si="24"/>
        <v>0</v>
      </c>
      <c r="AL235" s="13">
        <v>0</v>
      </c>
      <c r="AM235" s="13">
        <v>0</v>
      </c>
      <c r="AN235" s="38" t="str">
        <f t="shared" si="25"/>
        <v>-</v>
      </c>
    </row>
    <row r="236" spans="1:40" ht="15" customHeight="1">
      <c r="A236" s="89" t="s">
        <v>226</v>
      </c>
      <c r="B236" s="89" t="s">
        <v>227</v>
      </c>
      <c r="C236" s="89" t="s">
        <v>934</v>
      </c>
      <c r="D236" s="89" t="s">
        <v>935</v>
      </c>
      <c r="E236" s="89" t="s">
        <v>945</v>
      </c>
      <c r="F236" s="89" t="s">
        <v>881</v>
      </c>
      <c r="G236" s="89" t="s">
        <v>1</v>
      </c>
      <c r="H236" s="89" t="s">
        <v>937</v>
      </c>
      <c r="I236" s="89" t="s">
        <v>48</v>
      </c>
      <c r="J236" s="99" t="s">
        <v>1528</v>
      </c>
      <c r="K236" s="90"/>
      <c r="L236" s="90"/>
      <c r="M236" s="90"/>
      <c r="N236" s="102" t="s">
        <v>1308</v>
      </c>
      <c r="O236" s="102" t="s">
        <v>1309</v>
      </c>
      <c r="P236" s="102" t="s">
        <v>1310</v>
      </c>
      <c r="Q236" s="90" t="s">
        <v>48</v>
      </c>
      <c r="R236" s="89"/>
      <c r="S236" s="146" t="s">
        <v>472</v>
      </c>
      <c r="T236" s="168">
        <v>5</v>
      </c>
      <c r="U236" s="168">
        <v>52</v>
      </c>
      <c r="V236" s="168">
        <v>0</v>
      </c>
      <c r="W236" s="48" t="str">
        <f>IFERROR(IF(G236="CRM_CUI",G236,(IF(G236="CRM_CMI",G236,IF(G236="CEOMO_ITD",G236,MID(G236,1,FIND("_",G236)-1))))),G236)</f>
        <v>BILLING</v>
      </c>
      <c r="X236" s="13" t="str">
        <f>MID(A236,5,LEN(A236)-4)</f>
        <v>江西联通</v>
      </c>
      <c r="Y236" s="37" t="str">
        <f>IF(N236=O236,IF(N236="","0","1"),IF(N236=P236,IF(N236="","0","1"),IF(O236=P236,IF(O236="","0","1"),IF(N236="","0","0"))))</f>
        <v>0</v>
      </c>
      <c r="Z236" s="167"/>
      <c r="AG236" s="48" t="s">
        <v>240</v>
      </c>
      <c r="AH236" s="48" t="s">
        <v>449</v>
      </c>
      <c r="AI236" s="13">
        <f t="shared" si="22"/>
        <v>0</v>
      </c>
      <c r="AJ236" s="13">
        <f t="shared" si="23"/>
        <v>0</v>
      </c>
      <c r="AK236" s="13">
        <f t="shared" si="24"/>
        <v>0</v>
      </c>
      <c r="AL236" s="13">
        <v>0</v>
      </c>
      <c r="AM236" s="13">
        <v>0</v>
      </c>
      <c r="AN236" s="38" t="str">
        <f t="shared" si="25"/>
        <v>-</v>
      </c>
    </row>
    <row r="237" spans="1:40" ht="15" customHeight="1">
      <c r="A237" s="89" t="s">
        <v>226</v>
      </c>
      <c r="B237" s="89" t="s">
        <v>227</v>
      </c>
      <c r="C237" s="89" t="s">
        <v>934</v>
      </c>
      <c r="D237" s="89" t="s">
        <v>935</v>
      </c>
      <c r="E237" s="89" t="s">
        <v>939</v>
      </c>
      <c r="F237" s="89" t="s">
        <v>885</v>
      </c>
      <c r="G237" s="89" t="s">
        <v>1</v>
      </c>
      <c r="H237" s="89" t="s">
        <v>937</v>
      </c>
      <c r="I237" s="89" t="s">
        <v>48</v>
      </c>
      <c r="J237" s="99" t="s">
        <v>1528</v>
      </c>
      <c r="K237" s="90"/>
      <c r="L237" s="90"/>
      <c r="M237" s="90"/>
      <c r="N237" s="102" t="s">
        <v>1308</v>
      </c>
      <c r="O237" s="102" t="s">
        <v>1309</v>
      </c>
      <c r="P237" s="102" t="s">
        <v>1310</v>
      </c>
      <c r="Q237" s="90" t="s">
        <v>48</v>
      </c>
      <c r="R237" s="89"/>
      <c r="S237" s="146" t="s">
        <v>472</v>
      </c>
      <c r="T237" s="168">
        <v>5</v>
      </c>
      <c r="U237" s="168">
        <v>52</v>
      </c>
      <c r="V237" s="168">
        <v>0</v>
      </c>
      <c r="W237" s="48" t="str">
        <f>IFERROR(IF(G237="CRM_CUI",G237,(IF(G237="CRM_CMI",G237,IF(G237="CEOMO_ITD",G237,MID(G237,1,FIND("_",G237)-1))))),G237)</f>
        <v>BILLING</v>
      </c>
      <c r="X237" s="13" t="str">
        <f>MID(A237,5,LEN(A237)-4)</f>
        <v>江西联通</v>
      </c>
      <c r="Y237" s="37" t="str">
        <f>IF(N237=O237,IF(N237="","0","1"),IF(N237=P237,IF(N237="","0","1"),IF(O237=P237,IF(O237="","0","1"),IF(N237="","0","0"))))</f>
        <v>0</v>
      </c>
      <c r="Z237" s="167"/>
      <c r="AG237" s="48" t="s">
        <v>240</v>
      </c>
      <c r="AH237" s="48" t="s">
        <v>4</v>
      </c>
      <c r="AI237" s="13">
        <f t="shared" si="22"/>
        <v>0</v>
      </c>
      <c r="AJ237" s="13">
        <f t="shared" si="23"/>
        <v>0</v>
      </c>
      <c r="AK237" s="13">
        <f t="shared" si="24"/>
        <v>0</v>
      </c>
      <c r="AL237" s="13">
        <v>0</v>
      </c>
      <c r="AM237" s="13">
        <v>0</v>
      </c>
      <c r="AN237" s="38" t="str">
        <f t="shared" si="25"/>
        <v>-</v>
      </c>
    </row>
    <row r="238" spans="1:40" ht="15" customHeight="1">
      <c r="A238" s="89" t="s">
        <v>226</v>
      </c>
      <c r="B238" s="89" t="s">
        <v>227</v>
      </c>
      <c r="C238" s="89" t="s">
        <v>934</v>
      </c>
      <c r="D238" s="89" t="s">
        <v>935</v>
      </c>
      <c r="E238" s="89" t="s">
        <v>940</v>
      </c>
      <c r="F238" s="89" t="s">
        <v>941</v>
      </c>
      <c r="G238" s="89" t="s">
        <v>1</v>
      </c>
      <c r="H238" s="89" t="s">
        <v>98</v>
      </c>
      <c r="I238" s="89" t="s">
        <v>48</v>
      </c>
      <c r="J238" s="99" t="s">
        <v>1528</v>
      </c>
      <c r="K238" s="90"/>
      <c r="L238" s="90"/>
      <c r="M238" s="90"/>
      <c r="N238" s="102" t="s">
        <v>1308</v>
      </c>
      <c r="O238" s="102" t="s">
        <v>1309</v>
      </c>
      <c r="P238" s="102" t="s">
        <v>1310</v>
      </c>
      <c r="Q238" s="90" t="s">
        <v>48</v>
      </c>
      <c r="R238" s="89"/>
      <c r="S238" s="146" t="s">
        <v>472</v>
      </c>
      <c r="T238" s="168">
        <v>5</v>
      </c>
      <c r="U238" s="168">
        <v>52</v>
      </c>
      <c r="V238" s="168">
        <v>0</v>
      </c>
      <c r="W238" s="48" t="str">
        <f>IFERROR(IF(G238="CRM_CUI",G238,(IF(G238="CRM_CMI",G238,IF(G238="CEOMO_ITD",G238,MID(G238,1,FIND("_",G238)-1))))),G238)</f>
        <v>BILLING</v>
      </c>
      <c r="X238" s="13" t="str">
        <f>MID(A238,5,LEN(A238)-4)</f>
        <v>江西联通</v>
      </c>
      <c r="Y238" s="37" t="str">
        <f>IF(N238=O238,IF(N238="","0","1"),IF(N238=P238,IF(N238="","0","1"),IF(O238=P238,IF(O238="","0","1"),IF(N238="","0","0"))))</f>
        <v>0</v>
      </c>
      <c r="Z238" s="167"/>
      <c r="AG238" s="48" t="s">
        <v>240</v>
      </c>
      <c r="AH238" s="48" t="s">
        <v>3</v>
      </c>
      <c r="AI238" s="13">
        <f t="shared" si="22"/>
        <v>0</v>
      </c>
      <c r="AJ238" s="13">
        <f t="shared" si="23"/>
        <v>0</v>
      </c>
      <c r="AK238" s="13">
        <f t="shared" si="24"/>
        <v>0</v>
      </c>
      <c r="AL238" s="13">
        <v>0</v>
      </c>
      <c r="AM238" s="13">
        <v>0</v>
      </c>
      <c r="AN238" s="38" t="str">
        <f t="shared" si="25"/>
        <v>-</v>
      </c>
    </row>
    <row r="239" spans="1:40" ht="15" customHeight="1">
      <c r="A239" s="89" t="s">
        <v>226</v>
      </c>
      <c r="B239" s="89" t="s">
        <v>227</v>
      </c>
      <c r="C239" s="89" t="s">
        <v>934</v>
      </c>
      <c r="D239" s="89" t="s">
        <v>935</v>
      </c>
      <c r="E239" s="89" t="s">
        <v>873</v>
      </c>
      <c r="F239" s="89" t="s">
        <v>874</v>
      </c>
      <c r="G239" s="89" t="s">
        <v>1</v>
      </c>
      <c r="H239" s="89" t="s">
        <v>875</v>
      </c>
      <c r="I239" s="89" t="s">
        <v>48</v>
      </c>
      <c r="J239" s="99" t="s">
        <v>1528</v>
      </c>
      <c r="K239" s="90"/>
      <c r="L239" s="90"/>
      <c r="M239" s="90"/>
      <c r="N239" s="102" t="s">
        <v>1308</v>
      </c>
      <c r="O239" s="102" t="s">
        <v>1309</v>
      </c>
      <c r="P239" s="102" t="s">
        <v>1310</v>
      </c>
      <c r="Q239" s="90" t="s">
        <v>48</v>
      </c>
      <c r="R239" s="89"/>
      <c r="S239" s="146" t="s">
        <v>472</v>
      </c>
      <c r="T239" s="168">
        <v>5</v>
      </c>
      <c r="U239" s="168">
        <v>52</v>
      </c>
      <c r="V239" s="168">
        <v>0</v>
      </c>
      <c r="W239" s="48" t="str">
        <f>IFERROR(IF(G239="CRM_CUI",G239,(IF(G239="CRM_CMI",G239,IF(G239="CEOMO_ITD",G239,MID(G239,1,FIND("_",G239)-1))))),G239)</f>
        <v>BILLING</v>
      </c>
      <c r="X239" s="13" t="str">
        <f>MID(A239,5,LEN(A239)-4)</f>
        <v>江西联通</v>
      </c>
      <c r="Y239" s="37" t="str">
        <f>IF(N239=O239,IF(N239="","0","1"),IF(N239=P239,IF(N239="","0","1"),IF(O239=P239,IF(O239="","0","1"),IF(N239="","0","0"))))</f>
        <v>0</v>
      </c>
      <c r="Z239" s="167"/>
      <c r="AG239" s="48" t="s">
        <v>240</v>
      </c>
      <c r="AH239" s="48" t="s">
        <v>496</v>
      </c>
      <c r="AI239" s="13">
        <f t="shared" si="22"/>
        <v>0</v>
      </c>
      <c r="AJ239" s="13">
        <f t="shared" si="23"/>
        <v>0</v>
      </c>
      <c r="AK239" s="13">
        <f t="shared" si="24"/>
        <v>0</v>
      </c>
      <c r="AL239" s="13">
        <v>0</v>
      </c>
      <c r="AM239" s="13">
        <v>0</v>
      </c>
      <c r="AN239" s="38" t="str">
        <f t="shared" si="25"/>
        <v>-</v>
      </c>
    </row>
    <row r="240" spans="1:40" ht="15" customHeight="1">
      <c r="A240" s="89" t="s">
        <v>226</v>
      </c>
      <c r="B240" s="89" t="s">
        <v>227</v>
      </c>
      <c r="C240" s="89" t="s">
        <v>934</v>
      </c>
      <c r="D240" s="89" t="s">
        <v>935</v>
      </c>
      <c r="E240" s="89" t="s">
        <v>882</v>
      </c>
      <c r="F240" s="89" t="s">
        <v>883</v>
      </c>
      <c r="G240" s="89" t="s">
        <v>1</v>
      </c>
      <c r="H240" s="89" t="s">
        <v>98</v>
      </c>
      <c r="I240" s="89" t="s">
        <v>48</v>
      </c>
      <c r="J240" s="99" t="s">
        <v>1528</v>
      </c>
      <c r="K240" s="90"/>
      <c r="L240" s="90"/>
      <c r="M240" s="90"/>
      <c r="N240" s="102" t="s">
        <v>1308</v>
      </c>
      <c r="O240" s="102" t="s">
        <v>1309</v>
      </c>
      <c r="P240" s="102" t="s">
        <v>1310</v>
      </c>
      <c r="Q240" s="90" t="s">
        <v>48</v>
      </c>
      <c r="R240" s="89"/>
      <c r="S240" s="146" t="s">
        <v>472</v>
      </c>
      <c r="T240" s="168">
        <v>5</v>
      </c>
      <c r="U240" s="168">
        <v>52</v>
      </c>
      <c r="V240" s="168">
        <v>0</v>
      </c>
      <c r="W240" s="48" t="str">
        <f>IFERROR(IF(G240="CRM_CUI",G240,(IF(G240="CRM_CMI",G240,IF(G240="CEOMO_ITD",G240,MID(G240,1,FIND("_",G240)-1))))),G240)</f>
        <v>BILLING</v>
      </c>
      <c r="X240" s="13" t="str">
        <f>MID(A240,5,LEN(A240)-4)</f>
        <v>江西联通</v>
      </c>
      <c r="Y240" s="37" t="str">
        <f>IF(N240=O240,IF(N240="","0","1"),IF(N240=P240,IF(N240="","0","1"),IF(O240=P240,IF(O240="","0","1"),IF(N240="","0","0"))))</f>
        <v>0</v>
      </c>
      <c r="Z240" s="167"/>
      <c r="AG240" s="48" t="s">
        <v>240</v>
      </c>
      <c r="AH240" s="48" t="s">
        <v>1</v>
      </c>
      <c r="AI240" s="13">
        <f t="shared" si="22"/>
        <v>3304</v>
      </c>
      <c r="AJ240" s="13">
        <f t="shared" si="23"/>
        <v>696</v>
      </c>
      <c r="AK240" s="13">
        <f t="shared" si="24"/>
        <v>3</v>
      </c>
      <c r="AL240" s="13">
        <v>10</v>
      </c>
      <c r="AM240" s="13">
        <v>4</v>
      </c>
      <c r="AN240" s="38">
        <f t="shared" si="25"/>
        <v>0</v>
      </c>
    </row>
    <row r="241" spans="1:40" ht="15" customHeight="1">
      <c r="A241" s="89" t="s">
        <v>226</v>
      </c>
      <c r="B241" s="89" t="s">
        <v>227</v>
      </c>
      <c r="C241" s="89" t="s">
        <v>934</v>
      </c>
      <c r="D241" s="89" t="s">
        <v>935</v>
      </c>
      <c r="E241" s="89" t="s">
        <v>859</v>
      </c>
      <c r="F241" s="89" t="s">
        <v>860</v>
      </c>
      <c r="G241" s="89" t="s">
        <v>1</v>
      </c>
      <c r="H241" s="89" t="s">
        <v>861</v>
      </c>
      <c r="I241" s="89" t="s">
        <v>48</v>
      </c>
      <c r="J241" s="99" t="s">
        <v>1528</v>
      </c>
      <c r="K241" s="90"/>
      <c r="L241" s="90"/>
      <c r="M241" s="90"/>
      <c r="N241" s="102" t="s">
        <v>1308</v>
      </c>
      <c r="O241" s="102" t="s">
        <v>1309</v>
      </c>
      <c r="P241" s="102" t="s">
        <v>1310</v>
      </c>
      <c r="Q241" s="90" t="s">
        <v>48</v>
      </c>
      <c r="R241" s="89"/>
      <c r="S241" s="146" t="s">
        <v>472</v>
      </c>
      <c r="T241" s="168">
        <v>5</v>
      </c>
      <c r="U241" s="168">
        <v>52</v>
      </c>
      <c r="V241" s="168">
        <v>0</v>
      </c>
      <c r="W241" s="48" t="str">
        <f>IFERROR(IF(G241="CRM_CUI",G241,(IF(G241="CRM_CMI",G241,IF(G241="CEOMO_ITD",G241,MID(G241,1,FIND("_",G241)-1))))),G241)</f>
        <v>BILLING</v>
      </c>
      <c r="X241" s="13" t="str">
        <f>MID(A241,5,LEN(A241)-4)</f>
        <v>江西联通</v>
      </c>
      <c r="Y241" s="37" t="str">
        <f>IF(N241=O241,IF(N241="","0","1"),IF(N241=P241,IF(N241="","0","1"),IF(O241=P241,IF(O241="","0","1"),IF(N241="","0","0"))))</f>
        <v>0</v>
      </c>
      <c r="Z241" s="167"/>
      <c r="AG241" s="48" t="s">
        <v>13</v>
      </c>
      <c r="AH241" s="48" t="s">
        <v>4</v>
      </c>
      <c r="AI241" s="13">
        <f t="shared" si="22"/>
        <v>0</v>
      </c>
      <c r="AJ241" s="13">
        <f t="shared" si="23"/>
        <v>0</v>
      </c>
      <c r="AK241" s="13">
        <f t="shared" si="24"/>
        <v>0</v>
      </c>
      <c r="AL241" s="13">
        <v>0</v>
      </c>
      <c r="AM241" s="13">
        <v>0</v>
      </c>
      <c r="AN241" s="38" t="str">
        <f t="shared" si="25"/>
        <v>-</v>
      </c>
    </row>
    <row r="242" spans="1:40" ht="15" customHeight="1">
      <c r="A242" s="89" t="s">
        <v>226</v>
      </c>
      <c r="B242" s="89" t="s">
        <v>227</v>
      </c>
      <c r="C242" s="89" t="s">
        <v>934</v>
      </c>
      <c r="D242" s="89" t="s">
        <v>935</v>
      </c>
      <c r="E242" s="89" t="s">
        <v>905</v>
      </c>
      <c r="F242" s="89" t="s">
        <v>860</v>
      </c>
      <c r="G242" s="89" t="s">
        <v>1</v>
      </c>
      <c r="H242" s="89" t="s">
        <v>906</v>
      </c>
      <c r="I242" s="89" t="s">
        <v>48</v>
      </c>
      <c r="J242" s="99" t="s">
        <v>1528</v>
      </c>
      <c r="K242" s="90"/>
      <c r="L242" s="90"/>
      <c r="M242" s="90"/>
      <c r="N242" s="102" t="s">
        <v>1308</v>
      </c>
      <c r="O242" s="102" t="s">
        <v>1309</v>
      </c>
      <c r="P242" s="102" t="s">
        <v>1310</v>
      </c>
      <c r="Q242" s="90" t="s">
        <v>48</v>
      </c>
      <c r="R242" s="89"/>
      <c r="S242" s="146" t="s">
        <v>472</v>
      </c>
      <c r="T242" s="168">
        <v>5</v>
      </c>
      <c r="U242" s="168">
        <v>52</v>
      </c>
      <c r="V242" s="168">
        <v>0</v>
      </c>
      <c r="W242" s="48" t="str">
        <f>IFERROR(IF(G242="CRM_CUI",G242,(IF(G242="CRM_CMI",G242,IF(G242="CEOMO_ITD",G242,MID(G242,1,FIND("_",G242)-1))))),G242)</f>
        <v>BILLING</v>
      </c>
      <c r="X242" s="13" t="str">
        <f>MID(A242,5,LEN(A242)-4)</f>
        <v>江西联通</v>
      </c>
      <c r="Y242" s="37" t="str">
        <f>IF(N242=O242,IF(N242="","0","1"),IF(N242=P242,IF(N242="","0","1"),IF(O242=P242,IF(O242="","0","1"),IF(N242="","0","0"))))</f>
        <v>0</v>
      </c>
      <c r="Z242" s="167"/>
      <c r="AG242" s="48" t="s">
        <v>13</v>
      </c>
      <c r="AH242" s="48" t="s">
        <v>0</v>
      </c>
      <c r="AI242" s="13">
        <f t="shared" si="22"/>
        <v>0</v>
      </c>
      <c r="AJ242" s="13">
        <f t="shared" si="23"/>
        <v>0</v>
      </c>
      <c r="AK242" s="13">
        <f t="shared" si="24"/>
        <v>0</v>
      </c>
      <c r="AL242" s="13">
        <v>0</v>
      </c>
      <c r="AM242" s="13">
        <v>0</v>
      </c>
      <c r="AN242" s="38" t="str">
        <f t="shared" si="25"/>
        <v>-</v>
      </c>
    </row>
    <row r="243" spans="1:40" ht="15" customHeight="1">
      <c r="A243" s="89" t="s">
        <v>226</v>
      </c>
      <c r="B243" s="89" t="s">
        <v>227</v>
      </c>
      <c r="C243" s="89" t="s">
        <v>934</v>
      </c>
      <c r="D243" s="89" t="s">
        <v>935</v>
      </c>
      <c r="E243" s="89" t="s">
        <v>936</v>
      </c>
      <c r="F243" s="89" t="s">
        <v>879</v>
      </c>
      <c r="G243" s="89" t="s">
        <v>1</v>
      </c>
      <c r="H243" s="89" t="s">
        <v>937</v>
      </c>
      <c r="I243" s="89" t="s">
        <v>48</v>
      </c>
      <c r="J243" s="99" t="s">
        <v>1528</v>
      </c>
      <c r="K243" s="90"/>
      <c r="L243" s="90"/>
      <c r="M243" s="90"/>
      <c r="N243" s="102" t="s">
        <v>1308</v>
      </c>
      <c r="O243" s="102" t="s">
        <v>1309</v>
      </c>
      <c r="P243" s="102" t="s">
        <v>1310</v>
      </c>
      <c r="Q243" s="90" t="s">
        <v>48</v>
      </c>
      <c r="R243" s="89"/>
      <c r="S243" s="146" t="s">
        <v>472</v>
      </c>
      <c r="T243" s="168">
        <v>5</v>
      </c>
      <c r="U243" s="168">
        <v>52</v>
      </c>
      <c r="V243" s="168">
        <v>0</v>
      </c>
      <c r="W243" s="48" t="str">
        <f>IFERROR(IF(G243="CRM_CUI",G243,(IF(G243="CRM_CMI",G243,IF(G243="CEOMO_ITD",G243,MID(G243,1,FIND("_",G243)-1))))),G243)</f>
        <v>BILLING</v>
      </c>
      <c r="X243" s="13" t="str">
        <f>MID(A243,5,LEN(A243)-4)</f>
        <v>江西联通</v>
      </c>
      <c r="Y243" s="37" t="str">
        <f>IF(N243=O243,IF(N243="","0","1"),IF(N243=P243,IF(N243="","0","1"),IF(O243=P243,IF(O243="","0","1"),IF(N243="","0","0"))))</f>
        <v>0</v>
      </c>
      <c r="Z243" s="167"/>
      <c r="AG243" s="48" t="s">
        <v>13</v>
      </c>
      <c r="AH243" s="48" t="s">
        <v>5</v>
      </c>
      <c r="AI243" s="13">
        <f t="shared" si="22"/>
        <v>0</v>
      </c>
      <c r="AJ243" s="13">
        <f t="shared" si="23"/>
        <v>0</v>
      </c>
      <c r="AK243" s="13">
        <f t="shared" si="24"/>
        <v>0</v>
      </c>
      <c r="AL243" s="13">
        <v>1</v>
      </c>
      <c r="AM243" s="13">
        <v>1</v>
      </c>
      <c r="AN243" s="38">
        <f t="shared" si="25"/>
        <v>0</v>
      </c>
    </row>
    <row r="244" spans="1:40" ht="15" customHeight="1">
      <c r="A244" s="89" t="s">
        <v>226</v>
      </c>
      <c r="B244" s="89" t="s">
        <v>227</v>
      </c>
      <c r="C244" s="89" t="s">
        <v>934</v>
      </c>
      <c r="D244" s="89" t="s">
        <v>935</v>
      </c>
      <c r="E244" s="89" t="s">
        <v>938</v>
      </c>
      <c r="F244" s="89" t="s">
        <v>872</v>
      </c>
      <c r="G244" s="89" t="s">
        <v>1</v>
      </c>
      <c r="H244" s="89" t="s">
        <v>937</v>
      </c>
      <c r="I244" s="89" t="s">
        <v>48</v>
      </c>
      <c r="J244" s="99" t="s">
        <v>1528</v>
      </c>
      <c r="K244" s="90"/>
      <c r="L244" s="90"/>
      <c r="M244" s="90"/>
      <c r="N244" s="102" t="s">
        <v>1308</v>
      </c>
      <c r="O244" s="102" t="s">
        <v>1309</v>
      </c>
      <c r="P244" s="102" t="s">
        <v>1310</v>
      </c>
      <c r="Q244" s="90" t="s">
        <v>48</v>
      </c>
      <c r="R244" s="89"/>
      <c r="S244" s="146" t="s">
        <v>472</v>
      </c>
      <c r="T244" s="168">
        <v>5</v>
      </c>
      <c r="U244" s="168">
        <v>52</v>
      </c>
      <c r="V244" s="168">
        <v>0</v>
      </c>
      <c r="W244" s="48" t="str">
        <f>IFERROR(IF(G244="CRM_CUI",G244,(IF(G244="CRM_CMI",G244,IF(G244="CEOMO_ITD",G244,MID(G244,1,FIND("_",G244)-1))))),G244)</f>
        <v>BILLING</v>
      </c>
      <c r="X244" s="13" t="str">
        <f>MID(A244,5,LEN(A244)-4)</f>
        <v>江西联通</v>
      </c>
      <c r="Y244" s="37" t="str">
        <f>IF(N244=O244,IF(N244="","0","1"),IF(N244=P244,IF(N244="","0","1"),IF(O244=P244,IF(O244="","0","1"),IF(N244="","0","0"))))</f>
        <v>0</v>
      </c>
      <c r="Z244" s="167"/>
      <c r="AG244" s="48" t="s">
        <v>13</v>
      </c>
      <c r="AH244" s="48" t="s">
        <v>265</v>
      </c>
      <c r="AI244" s="13">
        <f t="shared" si="22"/>
        <v>0</v>
      </c>
      <c r="AJ244" s="13">
        <f t="shared" si="23"/>
        <v>0</v>
      </c>
      <c r="AK244" s="13">
        <f t="shared" si="24"/>
        <v>0</v>
      </c>
      <c r="AL244" s="13">
        <v>0</v>
      </c>
      <c r="AM244" s="13">
        <v>0</v>
      </c>
      <c r="AN244" s="38" t="str">
        <f t="shared" si="25"/>
        <v>-</v>
      </c>
    </row>
    <row r="245" spans="1:40" ht="15" customHeight="1">
      <c r="A245" s="89" t="s">
        <v>226</v>
      </c>
      <c r="B245" s="89" t="s">
        <v>227</v>
      </c>
      <c r="C245" s="89" t="s">
        <v>934</v>
      </c>
      <c r="D245" s="89" t="s">
        <v>935</v>
      </c>
      <c r="E245" s="89" t="s">
        <v>946</v>
      </c>
      <c r="F245" s="89" t="s">
        <v>889</v>
      </c>
      <c r="G245" s="89" t="s">
        <v>1</v>
      </c>
      <c r="H245" s="89" t="s">
        <v>937</v>
      </c>
      <c r="I245" s="89" t="s">
        <v>48</v>
      </c>
      <c r="J245" s="99" t="s">
        <v>1528</v>
      </c>
      <c r="K245" s="90"/>
      <c r="L245" s="90"/>
      <c r="M245" s="90"/>
      <c r="N245" s="102" t="s">
        <v>1308</v>
      </c>
      <c r="O245" s="102" t="s">
        <v>1309</v>
      </c>
      <c r="P245" s="102" t="s">
        <v>1310</v>
      </c>
      <c r="Q245" s="90" t="s">
        <v>48</v>
      </c>
      <c r="R245" s="89"/>
      <c r="S245" s="146" t="s">
        <v>472</v>
      </c>
      <c r="T245" s="168">
        <v>5</v>
      </c>
      <c r="U245" s="168">
        <v>52</v>
      </c>
      <c r="V245" s="168">
        <v>0</v>
      </c>
      <c r="W245" s="48" t="str">
        <f>IFERROR(IF(G245="CRM_CUI",G245,(IF(G245="CRM_CMI",G245,IF(G245="CEOMO_ITD",G245,MID(G245,1,FIND("_",G245)-1))))),G245)</f>
        <v>BILLING</v>
      </c>
      <c r="X245" s="13" t="str">
        <f>MID(A245,5,LEN(A245)-4)</f>
        <v>江西联通</v>
      </c>
      <c r="Y245" s="37" t="str">
        <f>IF(N245=O245,IF(N245="","0","1"),IF(N245=P245,IF(N245="","0","1"),IF(O245=P245,IF(O245="","0","1"),IF(N245="","0","0"))))</f>
        <v>0</v>
      </c>
      <c r="Z245" s="167"/>
      <c r="AG245" s="48" t="s">
        <v>13</v>
      </c>
      <c r="AH245" s="48" t="s">
        <v>449</v>
      </c>
      <c r="AI245" s="13">
        <f t="shared" si="22"/>
        <v>0</v>
      </c>
      <c r="AJ245" s="13">
        <f t="shared" si="23"/>
        <v>0</v>
      </c>
      <c r="AK245" s="13">
        <f t="shared" si="24"/>
        <v>0</v>
      </c>
      <c r="AL245" s="13">
        <v>0</v>
      </c>
      <c r="AM245" s="13">
        <v>0</v>
      </c>
      <c r="AN245" s="38" t="str">
        <f t="shared" si="25"/>
        <v>-</v>
      </c>
    </row>
    <row r="246" spans="1:40" ht="15" customHeight="1">
      <c r="A246" s="89" t="s">
        <v>642</v>
      </c>
      <c r="B246" s="89" t="s">
        <v>643</v>
      </c>
      <c r="C246" s="89" t="s">
        <v>934</v>
      </c>
      <c r="D246" s="89" t="s">
        <v>935</v>
      </c>
      <c r="E246" s="89" t="s">
        <v>940</v>
      </c>
      <c r="F246" s="89" t="s">
        <v>941</v>
      </c>
      <c r="G246" s="89" t="s">
        <v>1</v>
      </c>
      <c r="H246" s="89" t="s">
        <v>98</v>
      </c>
      <c r="I246" s="89" t="s">
        <v>48</v>
      </c>
      <c r="J246" s="99" t="s">
        <v>1528</v>
      </c>
      <c r="K246" s="90"/>
      <c r="L246" s="90"/>
      <c r="M246" s="90"/>
      <c r="N246" s="102" t="s">
        <v>1293</v>
      </c>
      <c r="O246" s="102" t="s">
        <v>1294</v>
      </c>
      <c r="P246" s="102" t="s">
        <v>1295</v>
      </c>
      <c r="Q246" s="90" t="s">
        <v>48</v>
      </c>
      <c r="R246" s="89"/>
      <c r="S246" s="13" t="s">
        <v>1000</v>
      </c>
      <c r="T246" s="168">
        <v>5</v>
      </c>
      <c r="U246" s="168">
        <v>52</v>
      </c>
      <c r="V246" s="168">
        <v>0</v>
      </c>
      <c r="W246" s="48" t="str">
        <f>IFERROR(IF(G246="CRM_CUI",G246,(IF(G246="CRM_CMI",G246,IF(G246="CEOMO_ITD",G246,MID(G246,1,FIND("_",G246)-1))))),G246)</f>
        <v>BILLING</v>
      </c>
      <c r="X246" s="13" t="str">
        <f>MID(A246,5,LEN(A246)-4)</f>
        <v>辽宁联通</v>
      </c>
      <c r="Y246" s="37" t="str">
        <f>IF(N246=O246,IF(N246="","0","1"),IF(N246=P246,IF(N246="","0","1"),IF(O246=P246,IF(O246="","0","1"),IF(N246="","0","0"))))</f>
        <v>0</v>
      </c>
      <c r="Z246" s="167"/>
      <c r="AG246" s="48" t="s">
        <v>13</v>
      </c>
      <c r="AH246" s="48" t="s">
        <v>3</v>
      </c>
      <c r="AI246" s="13">
        <f t="shared" si="22"/>
        <v>0</v>
      </c>
      <c r="AJ246" s="13">
        <f t="shared" si="23"/>
        <v>6</v>
      </c>
      <c r="AK246" s="13">
        <f t="shared" si="24"/>
        <v>0</v>
      </c>
      <c r="AL246" s="13">
        <v>0</v>
      </c>
      <c r="AM246" s="13">
        <v>0</v>
      </c>
      <c r="AN246" s="38" t="str">
        <f t="shared" si="25"/>
        <v>-</v>
      </c>
    </row>
    <row r="247" spans="1:40" ht="15" customHeight="1">
      <c r="A247" s="89" t="s">
        <v>642</v>
      </c>
      <c r="B247" s="89" t="s">
        <v>643</v>
      </c>
      <c r="C247" s="89" t="s">
        <v>934</v>
      </c>
      <c r="D247" s="89" t="s">
        <v>935</v>
      </c>
      <c r="E247" s="89" t="s">
        <v>859</v>
      </c>
      <c r="F247" s="89" t="s">
        <v>860</v>
      </c>
      <c r="G247" s="89" t="s">
        <v>1</v>
      </c>
      <c r="H247" s="89" t="s">
        <v>861</v>
      </c>
      <c r="I247" s="89" t="s">
        <v>48</v>
      </c>
      <c r="J247" s="99" t="s">
        <v>1528</v>
      </c>
      <c r="K247" s="90"/>
      <c r="L247" s="90"/>
      <c r="M247" s="90"/>
      <c r="N247" s="102" t="s">
        <v>1293</v>
      </c>
      <c r="O247" s="102" t="s">
        <v>1294</v>
      </c>
      <c r="P247" s="102" t="s">
        <v>1295</v>
      </c>
      <c r="Q247" s="90" t="s">
        <v>48</v>
      </c>
      <c r="R247" s="89"/>
      <c r="S247" s="13" t="s">
        <v>1000</v>
      </c>
      <c r="T247" s="168">
        <v>5</v>
      </c>
      <c r="U247" s="168">
        <v>52</v>
      </c>
      <c r="V247" s="168">
        <v>0</v>
      </c>
      <c r="W247" s="48" t="str">
        <f>IFERROR(IF(G247="CRM_CUI",G247,(IF(G247="CRM_CMI",G247,IF(G247="CEOMO_ITD",G247,MID(G247,1,FIND("_",G247)-1))))),G247)</f>
        <v>BILLING</v>
      </c>
      <c r="X247" s="13" t="str">
        <f>MID(A247,5,LEN(A247)-4)</f>
        <v>辽宁联通</v>
      </c>
      <c r="Y247" s="37" t="str">
        <f>IF(N247=O247,IF(N247="","0","1"),IF(N247=P247,IF(N247="","0","1"),IF(O247=P247,IF(O247="","0","1"),IF(N247="","0","0"))))</f>
        <v>0</v>
      </c>
      <c r="Z247" s="167"/>
      <c r="AG247" s="48" t="s">
        <v>13</v>
      </c>
      <c r="AH247" s="48" t="s">
        <v>2</v>
      </c>
      <c r="AI247" s="13">
        <f t="shared" si="22"/>
        <v>0</v>
      </c>
      <c r="AJ247" s="13">
        <f t="shared" si="23"/>
        <v>0</v>
      </c>
      <c r="AK247" s="13">
        <f t="shared" si="24"/>
        <v>0</v>
      </c>
      <c r="AL247" s="13">
        <v>0</v>
      </c>
      <c r="AM247" s="13">
        <v>0</v>
      </c>
      <c r="AN247" s="38" t="str">
        <f t="shared" si="25"/>
        <v>-</v>
      </c>
    </row>
    <row r="248" spans="1:40" ht="15" customHeight="1">
      <c r="A248" s="89" t="s">
        <v>642</v>
      </c>
      <c r="B248" s="89" t="s">
        <v>643</v>
      </c>
      <c r="C248" s="89" t="s">
        <v>934</v>
      </c>
      <c r="D248" s="89" t="s">
        <v>935</v>
      </c>
      <c r="E248" s="89" t="s">
        <v>945</v>
      </c>
      <c r="F248" s="89" t="s">
        <v>881</v>
      </c>
      <c r="G248" s="89" t="s">
        <v>1</v>
      </c>
      <c r="H248" s="89" t="s">
        <v>937</v>
      </c>
      <c r="I248" s="89" t="s">
        <v>48</v>
      </c>
      <c r="J248" s="99" t="s">
        <v>1528</v>
      </c>
      <c r="K248" s="90"/>
      <c r="L248" s="90"/>
      <c r="M248" s="90"/>
      <c r="N248" s="102" t="s">
        <v>1293</v>
      </c>
      <c r="O248" s="102" t="s">
        <v>1294</v>
      </c>
      <c r="P248" s="102" t="s">
        <v>1295</v>
      </c>
      <c r="Q248" s="90" t="s">
        <v>48</v>
      </c>
      <c r="R248" s="89"/>
      <c r="S248" s="13" t="s">
        <v>1000</v>
      </c>
      <c r="T248" s="168">
        <v>5</v>
      </c>
      <c r="U248" s="168">
        <v>52</v>
      </c>
      <c r="V248" s="168">
        <v>0</v>
      </c>
      <c r="W248" s="48" t="str">
        <f>IFERROR(IF(G248="CRM_CUI",G248,(IF(G248="CRM_CMI",G248,IF(G248="CEOMO_ITD",G248,MID(G248,1,FIND("_",G248)-1))))),G248)</f>
        <v>BILLING</v>
      </c>
      <c r="X248" s="13" t="str">
        <f>MID(A248,5,LEN(A248)-4)</f>
        <v>辽宁联通</v>
      </c>
      <c r="Y248" s="37" t="str">
        <f>IF(N248=O248,IF(N248="","0","1"),IF(N248=P248,IF(N248="","0","1"),IF(O248=P248,IF(O248="","0","1"),IF(N248="","0","0"))))</f>
        <v>0</v>
      </c>
      <c r="Z248" s="167"/>
      <c r="AG248" s="48" t="s">
        <v>13</v>
      </c>
      <c r="AH248" s="48" t="s">
        <v>494</v>
      </c>
      <c r="AI248" s="13">
        <f t="shared" si="22"/>
        <v>0</v>
      </c>
      <c r="AJ248" s="13">
        <f t="shared" si="23"/>
        <v>0</v>
      </c>
      <c r="AK248" s="13">
        <f t="shared" si="24"/>
        <v>0</v>
      </c>
      <c r="AL248" s="13">
        <v>0</v>
      </c>
      <c r="AM248" s="13">
        <v>0</v>
      </c>
      <c r="AN248" s="38" t="str">
        <f t="shared" si="25"/>
        <v>-</v>
      </c>
    </row>
    <row r="249" spans="1:40" ht="15" customHeight="1">
      <c r="A249" s="89" t="s">
        <v>642</v>
      </c>
      <c r="B249" s="89" t="s">
        <v>643</v>
      </c>
      <c r="C249" s="89" t="s">
        <v>934</v>
      </c>
      <c r="D249" s="89" t="s">
        <v>935</v>
      </c>
      <c r="E249" s="89" t="s">
        <v>936</v>
      </c>
      <c r="F249" s="89" t="s">
        <v>879</v>
      </c>
      <c r="G249" s="89" t="s">
        <v>1</v>
      </c>
      <c r="H249" s="89" t="s">
        <v>937</v>
      </c>
      <c r="I249" s="89" t="s">
        <v>48</v>
      </c>
      <c r="J249" s="99" t="s">
        <v>1528</v>
      </c>
      <c r="K249" s="90"/>
      <c r="L249" s="90"/>
      <c r="M249" s="90"/>
      <c r="N249" s="102" t="s">
        <v>1293</v>
      </c>
      <c r="O249" s="102" t="s">
        <v>1294</v>
      </c>
      <c r="P249" s="102" t="s">
        <v>1295</v>
      </c>
      <c r="Q249" s="90" t="s">
        <v>48</v>
      </c>
      <c r="R249" s="89"/>
      <c r="S249" s="13" t="s">
        <v>1000</v>
      </c>
      <c r="T249" s="168">
        <v>5</v>
      </c>
      <c r="U249" s="168">
        <v>52</v>
      </c>
      <c r="V249" s="168">
        <v>0</v>
      </c>
      <c r="W249" s="48" t="str">
        <f>IFERROR(IF(G249="CRM_CUI",G249,(IF(G249="CRM_CMI",G249,IF(G249="CEOMO_ITD",G249,MID(G249,1,FIND("_",G249)-1))))),G249)</f>
        <v>BILLING</v>
      </c>
      <c r="X249" s="13" t="str">
        <f>MID(A249,5,LEN(A249)-4)</f>
        <v>辽宁联通</v>
      </c>
      <c r="Y249" s="37" t="str">
        <f>IF(N249=O249,IF(N249="","0","1"),IF(N249=P249,IF(N249="","0","1"),IF(O249=P249,IF(O249="","0","1"),IF(N249="","0","0"))))</f>
        <v>0</v>
      </c>
      <c r="Z249" s="167"/>
      <c r="AG249" s="48" t="s">
        <v>504</v>
      </c>
      <c r="AH249" s="48" t="s">
        <v>5</v>
      </c>
      <c r="AI249" s="13">
        <f t="shared" si="22"/>
        <v>0</v>
      </c>
      <c r="AJ249" s="13">
        <f t="shared" si="23"/>
        <v>0</v>
      </c>
      <c r="AK249" s="13">
        <f t="shared" si="24"/>
        <v>0</v>
      </c>
      <c r="AL249" s="13">
        <v>0</v>
      </c>
      <c r="AM249" s="13">
        <v>0</v>
      </c>
      <c r="AN249" s="38" t="str">
        <f t="shared" si="25"/>
        <v>-</v>
      </c>
    </row>
    <row r="250" spans="1:40" ht="15" customHeight="1">
      <c r="A250" s="89" t="s">
        <v>642</v>
      </c>
      <c r="B250" s="89" t="s">
        <v>643</v>
      </c>
      <c r="C250" s="89" t="s">
        <v>934</v>
      </c>
      <c r="D250" s="89" t="s">
        <v>935</v>
      </c>
      <c r="E250" s="89" t="s">
        <v>939</v>
      </c>
      <c r="F250" s="89" t="s">
        <v>885</v>
      </c>
      <c r="G250" s="89" t="s">
        <v>1</v>
      </c>
      <c r="H250" s="89" t="s">
        <v>937</v>
      </c>
      <c r="I250" s="89" t="s">
        <v>48</v>
      </c>
      <c r="J250" s="99" t="s">
        <v>1528</v>
      </c>
      <c r="K250" s="90"/>
      <c r="L250" s="90"/>
      <c r="M250" s="90"/>
      <c r="N250" s="102" t="s">
        <v>1293</v>
      </c>
      <c r="O250" s="102" t="s">
        <v>1294</v>
      </c>
      <c r="P250" s="102" t="s">
        <v>1295</v>
      </c>
      <c r="Q250" s="90" t="s">
        <v>48</v>
      </c>
      <c r="R250" s="89"/>
      <c r="S250" s="13" t="s">
        <v>1000</v>
      </c>
      <c r="T250" s="168">
        <v>5</v>
      </c>
      <c r="U250" s="168">
        <v>52</v>
      </c>
      <c r="V250" s="168">
        <v>0</v>
      </c>
      <c r="W250" s="48" t="str">
        <f>IFERROR(IF(G250="CRM_CUI",G250,(IF(G250="CRM_CMI",G250,IF(G250="CEOMO_ITD",G250,MID(G250,1,FIND("_",G250)-1))))),G250)</f>
        <v>BILLING</v>
      </c>
      <c r="X250" s="13" t="str">
        <f>MID(A250,5,LEN(A250)-4)</f>
        <v>辽宁联通</v>
      </c>
      <c r="Y250" s="37" t="str">
        <f>IF(N250=O250,IF(N250="","0","1"),IF(N250=P250,IF(N250="","0","1"),IF(O250=P250,IF(O250="","0","1"),IF(N250="","0","0"))))</f>
        <v>0</v>
      </c>
      <c r="Z250" s="167"/>
      <c r="AG250" s="48" t="s">
        <v>411</v>
      </c>
      <c r="AH250" s="48" t="s">
        <v>5</v>
      </c>
      <c r="AI250" s="13">
        <f t="shared" si="22"/>
        <v>0</v>
      </c>
      <c r="AJ250" s="13">
        <f t="shared" si="23"/>
        <v>0</v>
      </c>
      <c r="AK250" s="13">
        <f t="shared" si="24"/>
        <v>0</v>
      </c>
      <c r="AL250" s="13">
        <v>0</v>
      </c>
      <c r="AM250" s="13">
        <v>0</v>
      </c>
      <c r="AN250" s="38" t="str">
        <f t="shared" si="25"/>
        <v>-</v>
      </c>
    </row>
    <row r="251" spans="1:40" ht="15" customHeight="1">
      <c r="A251" s="89" t="s">
        <v>642</v>
      </c>
      <c r="B251" s="89" t="s">
        <v>643</v>
      </c>
      <c r="C251" s="89" t="s">
        <v>934</v>
      </c>
      <c r="D251" s="89" t="s">
        <v>935</v>
      </c>
      <c r="E251" s="89" t="s">
        <v>938</v>
      </c>
      <c r="F251" s="89" t="s">
        <v>872</v>
      </c>
      <c r="G251" s="89" t="s">
        <v>1</v>
      </c>
      <c r="H251" s="89" t="s">
        <v>937</v>
      </c>
      <c r="I251" s="89" t="s">
        <v>48</v>
      </c>
      <c r="J251" s="99" t="s">
        <v>1528</v>
      </c>
      <c r="K251" s="90"/>
      <c r="L251" s="90"/>
      <c r="M251" s="90"/>
      <c r="N251" s="102" t="s">
        <v>1293</v>
      </c>
      <c r="O251" s="102" t="s">
        <v>1294</v>
      </c>
      <c r="P251" s="102" t="s">
        <v>1295</v>
      </c>
      <c r="Q251" s="90" t="s">
        <v>48</v>
      </c>
      <c r="R251" s="89"/>
      <c r="S251" s="13" t="s">
        <v>1000</v>
      </c>
      <c r="T251" s="168">
        <v>5</v>
      </c>
      <c r="U251" s="168">
        <v>52</v>
      </c>
      <c r="V251" s="168">
        <v>0</v>
      </c>
      <c r="W251" s="48" t="str">
        <f>IFERROR(IF(G251="CRM_CUI",G251,(IF(G251="CRM_CMI",G251,IF(G251="CEOMO_ITD",G251,MID(G251,1,FIND("_",G251)-1))))),G251)</f>
        <v>BILLING</v>
      </c>
      <c r="X251" s="13" t="str">
        <f>MID(A251,5,LEN(A251)-4)</f>
        <v>辽宁联通</v>
      </c>
      <c r="Y251" s="37" t="str">
        <f>IF(N251=O251,IF(N251="","0","1"),IF(N251=P251,IF(N251="","0","1"),IF(O251=P251,IF(O251="","0","1"),IF(N251="","0","0"))))</f>
        <v>0</v>
      </c>
      <c r="Z251" s="167"/>
      <c r="AG251" s="48" t="s">
        <v>411</v>
      </c>
      <c r="AH251" s="48" t="s">
        <v>6</v>
      </c>
      <c r="AI251" s="13">
        <f t="shared" si="22"/>
        <v>389</v>
      </c>
      <c r="AJ251" s="13">
        <f t="shared" si="23"/>
        <v>12</v>
      </c>
      <c r="AK251" s="13">
        <f t="shared" si="24"/>
        <v>8</v>
      </c>
      <c r="AL251" s="13">
        <v>1</v>
      </c>
      <c r="AM251" s="13">
        <v>0</v>
      </c>
      <c r="AN251" s="38">
        <f t="shared" si="25"/>
        <v>5</v>
      </c>
    </row>
    <row r="252" spans="1:40" ht="15" customHeight="1">
      <c r="A252" s="89" t="s">
        <v>642</v>
      </c>
      <c r="B252" s="89" t="s">
        <v>643</v>
      </c>
      <c r="C252" s="89" t="s">
        <v>934</v>
      </c>
      <c r="D252" s="89" t="s">
        <v>935</v>
      </c>
      <c r="E252" s="89" t="s">
        <v>868</v>
      </c>
      <c r="F252" s="89" t="s">
        <v>869</v>
      </c>
      <c r="G252" s="89" t="s">
        <v>1</v>
      </c>
      <c r="H252" s="89" t="s">
        <v>41</v>
      </c>
      <c r="I252" s="89" t="s">
        <v>48</v>
      </c>
      <c r="J252" s="99" t="s">
        <v>1528</v>
      </c>
      <c r="K252" s="90"/>
      <c r="L252" s="90"/>
      <c r="M252" s="90"/>
      <c r="N252" s="102" t="s">
        <v>1293</v>
      </c>
      <c r="O252" s="102" t="s">
        <v>1294</v>
      </c>
      <c r="P252" s="102" t="s">
        <v>1295</v>
      </c>
      <c r="Q252" s="90" t="s">
        <v>48</v>
      </c>
      <c r="R252" s="89"/>
      <c r="S252" s="13" t="s">
        <v>1000</v>
      </c>
      <c r="T252" s="168">
        <v>5</v>
      </c>
      <c r="U252" s="168">
        <v>52</v>
      </c>
      <c r="V252" s="168">
        <v>0</v>
      </c>
      <c r="W252" s="48" t="str">
        <f>IFERROR(IF(G252="CRM_CUI",G252,(IF(G252="CRM_CMI",G252,IF(G252="CEOMO_ITD",G252,MID(G252,1,FIND("_",G252)-1))))),G252)</f>
        <v>BILLING</v>
      </c>
      <c r="X252" s="13" t="str">
        <f>MID(A252,5,LEN(A252)-4)</f>
        <v>辽宁联通</v>
      </c>
      <c r="Y252" s="37" t="str">
        <f>IF(N252=O252,IF(N252="","0","1"),IF(N252=P252,IF(N252="","0","1"),IF(O252=P252,IF(O252="","0","1"),IF(N252="","0","0"))))</f>
        <v>0</v>
      </c>
      <c r="Z252" s="167"/>
      <c r="AG252" s="48" t="s">
        <v>411</v>
      </c>
      <c r="AH252" s="48" t="s">
        <v>494</v>
      </c>
      <c r="AI252" s="13">
        <f t="shared" si="22"/>
        <v>296</v>
      </c>
      <c r="AJ252" s="13">
        <f t="shared" si="23"/>
        <v>0</v>
      </c>
      <c r="AK252" s="13">
        <f t="shared" si="24"/>
        <v>0</v>
      </c>
      <c r="AL252" s="13">
        <v>0</v>
      </c>
      <c r="AM252" s="13">
        <v>0</v>
      </c>
      <c r="AN252" s="38" t="str">
        <f t="shared" si="25"/>
        <v>-</v>
      </c>
    </row>
    <row r="253" spans="1:40" ht="15" customHeight="1">
      <c r="A253" s="89" t="s">
        <v>642</v>
      </c>
      <c r="B253" s="89" t="s">
        <v>643</v>
      </c>
      <c r="C253" s="89" t="s">
        <v>934</v>
      </c>
      <c r="D253" s="89" t="s">
        <v>935</v>
      </c>
      <c r="E253" s="89" t="s">
        <v>943</v>
      </c>
      <c r="F253" s="89" t="s">
        <v>944</v>
      </c>
      <c r="G253" s="89" t="s">
        <v>1</v>
      </c>
      <c r="H253" s="89" t="s">
        <v>98</v>
      </c>
      <c r="I253" s="89" t="s">
        <v>48</v>
      </c>
      <c r="J253" s="99" t="s">
        <v>1528</v>
      </c>
      <c r="K253" s="90"/>
      <c r="L253" s="90"/>
      <c r="M253" s="90"/>
      <c r="N253" s="102" t="s">
        <v>1293</v>
      </c>
      <c r="O253" s="102" t="s">
        <v>1294</v>
      </c>
      <c r="P253" s="102" t="s">
        <v>1295</v>
      </c>
      <c r="Q253" s="90" t="s">
        <v>48</v>
      </c>
      <c r="R253" s="89"/>
      <c r="S253" s="13" t="s">
        <v>1000</v>
      </c>
      <c r="T253" s="168">
        <v>5</v>
      </c>
      <c r="U253" s="168">
        <v>52</v>
      </c>
      <c r="V253" s="168">
        <v>0</v>
      </c>
      <c r="W253" s="48" t="str">
        <f>IFERROR(IF(G253="CRM_CUI",G253,(IF(G253="CRM_CMI",G253,IF(G253="CEOMO_ITD",G253,MID(G253,1,FIND("_",G253)-1))))),G253)</f>
        <v>BILLING</v>
      </c>
      <c r="X253" s="13" t="str">
        <f>MID(A253,5,LEN(A253)-4)</f>
        <v>辽宁联通</v>
      </c>
      <c r="Y253" s="37" t="str">
        <f>IF(N253=O253,IF(N253="","0","1"),IF(N253=P253,IF(N253="","0","1"),IF(O253=P253,IF(O253="","0","1"),IF(N253="","0","0"))))</f>
        <v>0</v>
      </c>
      <c r="Z253" s="167"/>
      <c r="AG253" s="48" t="s">
        <v>411</v>
      </c>
      <c r="AH253" s="48" t="s">
        <v>2</v>
      </c>
      <c r="AI253" s="13">
        <f t="shared" si="22"/>
        <v>0</v>
      </c>
      <c r="AJ253" s="13">
        <f t="shared" si="23"/>
        <v>0</v>
      </c>
      <c r="AK253" s="13">
        <f t="shared" si="24"/>
        <v>0</v>
      </c>
      <c r="AL253" s="13">
        <v>2</v>
      </c>
      <c r="AM253" s="13">
        <v>2</v>
      </c>
      <c r="AN253" s="38">
        <f t="shared" si="25"/>
        <v>0</v>
      </c>
    </row>
    <row r="254" spans="1:40" ht="15" customHeight="1">
      <c r="A254" s="89" t="s">
        <v>642</v>
      </c>
      <c r="B254" s="89" t="s">
        <v>643</v>
      </c>
      <c r="C254" s="89" t="s">
        <v>934</v>
      </c>
      <c r="D254" s="89" t="s">
        <v>935</v>
      </c>
      <c r="E254" s="89" t="s">
        <v>882</v>
      </c>
      <c r="F254" s="89" t="s">
        <v>883</v>
      </c>
      <c r="G254" s="89" t="s">
        <v>1</v>
      </c>
      <c r="H254" s="89" t="s">
        <v>98</v>
      </c>
      <c r="I254" s="89" t="s">
        <v>48</v>
      </c>
      <c r="J254" s="99" t="s">
        <v>1528</v>
      </c>
      <c r="K254" s="90"/>
      <c r="L254" s="90"/>
      <c r="M254" s="90"/>
      <c r="N254" s="102" t="s">
        <v>1293</v>
      </c>
      <c r="O254" s="102" t="s">
        <v>1294</v>
      </c>
      <c r="P254" s="102" t="s">
        <v>1295</v>
      </c>
      <c r="Q254" s="90" t="s">
        <v>48</v>
      </c>
      <c r="R254" s="89"/>
      <c r="S254" s="13" t="s">
        <v>1000</v>
      </c>
      <c r="T254" s="168">
        <v>5</v>
      </c>
      <c r="U254" s="168">
        <v>52</v>
      </c>
      <c r="V254" s="168">
        <v>0</v>
      </c>
      <c r="W254" s="48" t="str">
        <f>IFERROR(IF(G254="CRM_CUI",G254,(IF(G254="CRM_CMI",G254,IF(G254="CEOMO_ITD",G254,MID(G254,1,FIND("_",G254)-1))))),G254)</f>
        <v>BILLING</v>
      </c>
      <c r="X254" s="13" t="str">
        <f>MID(A254,5,LEN(A254)-4)</f>
        <v>辽宁联通</v>
      </c>
      <c r="Y254" s="37" t="str">
        <f>IF(N254=O254,IF(N254="","0","1"),IF(N254=P254,IF(N254="","0","1"),IF(O254=P254,IF(O254="","0","1"),IF(N254="","0","0"))))</f>
        <v>0</v>
      </c>
      <c r="Z254" s="167"/>
      <c r="AG254" s="48" t="s">
        <v>411</v>
      </c>
      <c r="AH254" s="48" t="s">
        <v>4</v>
      </c>
      <c r="AI254" s="13">
        <f t="shared" si="22"/>
        <v>0</v>
      </c>
      <c r="AJ254" s="13">
        <f t="shared" si="23"/>
        <v>0</v>
      </c>
      <c r="AK254" s="13">
        <f t="shared" si="24"/>
        <v>0</v>
      </c>
      <c r="AL254" s="13">
        <v>0</v>
      </c>
      <c r="AM254" s="13">
        <v>0</v>
      </c>
      <c r="AN254" s="38" t="str">
        <f t="shared" si="25"/>
        <v>-</v>
      </c>
    </row>
    <row r="255" spans="1:40" ht="15" customHeight="1">
      <c r="A255" s="89" t="s">
        <v>642</v>
      </c>
      <c r="B255" s="89" t="s">
        <v>643</v>
      </c>
      <c r="C255" s="89" t="s">
        <v>934</v>
      </c>
      <c r="D255" s="89" t="s">
        <v>935</v>
      </c>
      <c r="E255" s="89" t="s">
        <v>905</v>
      </c>
      <c r="F255" s="89" t="s">
        <v>860</v>
      </c>
      <c r="G255" s="89" t="s">
        <v>1</v>
      </c>
      <c r="H255" s="89" t="s">
        <v>906</v>
      </c>
      <c r="I255" s="89" t="s">
        <v>48</v>
      </c>
      <c r="J255" s="99" t="s">
        <v>1528</v>
      </c>
      <c r="K255" s="90"/>
      <c r="L255" s="90"/>
      <c r="M255" s="90"/>
      <c r="N255" s="102" t="s">
        <v>1293</v>
      </c>
      <c r="O255" s="102" t="s">
        <v>1294</v>
      </c>
      <c r="P255" s="102" t="s">
        <v>1295</v>
      </c>
      <c r="Q255" s="90" t="s">
        <v>48</v>
      </c>
      <c r="R255" s="89"/>
      <c r="S255" s="13" t="s">
        <v>1000</v>
      </c>
      <c r="T255" s="168">
        <v>5</v>
      </c>
      <c r="U255" s="168">
        <v>52</v>
      </c>
      <c r="V255" s="168">
        <v>0</v>
      </c>
      <c r="W255" s="48" t="str">
        <f>IFERROR(IF(G255="CRM_CUI",G255,(IF(G255="CRM_CMI",G255,IF(G255="CEOMO_ITD",G255,MID(G255,1,FIND("_",G255)-1))))),G255)</f>
        <v>BILLING</v>
      </c>
      <c r="X255" s="13" t="str">
        <f>MID(A255,5,LEN(A255)-4)</f>
        <v>辽宁联通</v>
      </c>
      <c r="Y255" s="37" t="str">
        <f>IF(N255=O255,IF(N255="","0","1"),IF(N255=P255,IF(N255="","0","1"),IF(O255=P255,IF(O255="","0","1"),IF(N255="","0","0"))))</f>
        <v>0</v>
      </c>
      <c r="Z255" s="167"/>
      <c r="AG255" s="48" t="s">
        <v>411</v>
      </c>
      <c r="AH255" s="48" t="s">
        <v>449</v>
      </c>
      <c r="AI255" s="13">
        <f t="shared" si="22"/>
        <v>0</v>
      </c>
      <c r="AJ255" s="13">
        <f t="shared" si="23"/>
        <v>0</v>
      </c>
      <c r="AK255" s="13">
        <f t="shared" si="24"/>
        <v>0</v>
      </c>
      <c r="AL255" s="13">
        <v>0</v>
      </c>
      <c r="AM255" s="13">
        <v>0</v>
      </c>
      <c r="AN255" s="38" t="str">
        <f t="shared" si="25"/>
        <v>-</v>
      </c>
    </row>
    <row r="256" spans="1:40" ht="15" customHeight="1">
      <c r="A256" s="89" t="s">
        <v>642</v>
      </c>
      <c r="B256" s="89" t="s">
        <v>643</v>
      </c>
      <c r="C256" s="89" t="s">
        <v>934</v>
      </c>
      <c r="D256" s="89" t="s">
        <v>935</v>
      </c>
      <c r="E256" s="89" t="s">
        <v>886</v>
      </c>
      <c r="F256" s="89" t="s">
        <v>887</v>
      </c>
      <c r="G256" s="89" t="s">
        <v>1</v>
      </c>
      <c r="H256" s="89" t="s">
        <v>867</v>
      </c>
      <c r="I256" s="89" t="s">
        <v>48</v>
      </c>
      <c r="J256" s="99" t="s">
        <v>1528</v>
      </c>
      <c r="K256" s="90"/>
      <c r="L256" s="90"/>
      <c r="M256" s="90"/>
      <c r="N256" s="102" t="s">
        <v>1293</v>
      </c>
      <c r="O256" s="102" t="s">
        <v>1294</v>
      </c>
      <c r="P256" s="102" t="s">
        <v>1295</v>
      </c>
      <c r="Q256" s="90" t="s">
        <v>48</v>
      </c>
      <c r="R256" s="89"/>
      <c r="S256" s="13" t="s">
        <v>1000</v>
      </c>
      <c r="T256" s="168">
        <v>5</v>
      </c>
      <c r="U256" s="168">
        <v>52</v>
      </c>
      <c r="V256" s="168">
        <v>0</v>
      </c>
      <c r="W256" s="48" t="str">
        <f>IFERROR(IF(G256="CRM_CUI",G256,(IF(G256="CRM_CMI",G256,IF(G256="CEOMO_ITD",G256,MID(G256,1,FIND("_",G256)-1))))),G256)</f>
        <v>BILLING</v>
      </c>
      <c r="X256" s="13" t="str">
        <f>MID(A256,5,LEN(A256)-4)</f>
        <v>辽宁联通</v>
      </c>
      <c r="Y256" s="37" t="str">
        <f>IF(N256=O256,IF(N256="","0","1"),IF(N256=P256,IF(N256="","0","1"),IF(O256=P256,IF(O256="","0","1"),IF(N256="","0","0"))))</f>
        <v>0</v>
      </c>
      <c r="Z256" s="167"/>
      <c r="AG256" s="48" t="s">
        <v>411</v>
      </c>
      <c r="AH256" s="48" t="s">
        <v>3</v>
      </c>
      <c r="AI256" s="13">
        <f t="shared" si="22"/>
        <v>576</v>
      </c>
      <c r="AJ256" s="13">
        <f t="shared" si="23"/>
        <v>6</v>
      </c>
      <c r="AK256" s="13">
        <f t="shared" si="24"/>
        <v>0</v>
      </c>
      <c r="AL256" s="13">
        <v>0</v>
      </c>
      <c r="AM256" s="13">
        <v>0</v>
      </c>
      <c r="AN256" s="38" t="str">
        <f t="shared" si="25"/>
        <v>-</v>
      </c>
    </row>
    <row r="257" spans="1:40" ht="15" customHeight="1">
      <c r="A257" s="89" t="s">
        <v>642</v>
      </c>
      <c r="B257" s="89" t="s">
        <v>643</v>
      </c>
      <c r="C257" s="89" t="s">
        <v>934</v>
      </c>
      <c r="D257" s="89" t="s">
        <v>935</v>
      </c>
      <c r="E257" s="89" t="s">
        <v>873</v>
      </c>
      <c r="F257" s="89" t="s">
        <v>874</v>
      </c>
      <c r="G257" s="89" t="s">
        <v>1</v>
      </c>
      <c r="H257" s="89" t="s">
        <v>875</v>
      </c>
      <c r="I257" s="89" t="s">
        <v>48</v>
      </c>
      <c r="J257" s="99" t="s">
        <v>1528</v>
      </c>
      <c r="K257" s="90"/>
      <c r="L257" s="90"/>
      <c r="M257" s="90"/>
      <c r="N257" s="102" t="s">
        <v>1293</v>
      </c>
      <c r="O257" s="102" t="s">
        <v>1294</v>
      </c>
      <c r="P257" s="102" t="s">
        <v>1295</v>
      </c>
      <c r="Q257" s="90" t="s">
        <v>48</v>
      </c>
      <c r="R257" s="89"/>
      <c r="S257" s="13" t="s">
        <v>1000</v>
      </c>
      <c r="T257" s="168">
        <v>5</v>
      </c>
      <c r="U257" s="168">
        <v>52</v>
      </c>
      <c r="V257" s="168">
        <v>0</v>
      </c>
      <c r="W257" s="48" t="str">
        <f>IFERROR(IF(G257="CRM_CUI",G257,(IF(G257="CRM_CMI",G257,IF(G257="CEOMO_ITD",G257,MID(G257,1,FIND("_",G257)-1))))),G257)</f>
        <v>BILLING</v>
      </c>
      <c r="X257" s="13" t="str">
        <f>MID(A257,5,LEN(A257)-4)</f>
        <v>辽宁联通</v>
      </c>
      <c r="Y257" s="37" t="str">
        <f>IF(N257=O257,IF(N257="","0","1"),IF(N257=P257,IF(N257="","0","1"),IF(O257=P257,IF(O257="","0","1"),IF(N257="","0","0"))))</f>
        <v>0</v>
      </c>
      <c r="Z257" s="167"/>
      <c r="AG257" s="48" t="s">
        <v>411</v>
      </c>
      <c r="AH257" s="48" t="s">
        <v>0</v>
      </c>
      <c r="AI257" s="13">
        <f t="shared" si="22"/>
        <v>0</v>
      </c>
      <c r="AJ257" s="13">
        <f t="shared" si="23"/>
        <v>0</v>
      </c>
      <c r="AK257" s="13">
        <f t="shared" si="24"/>
        <v>0</v>
      </c>
      <c r="AL257" s="13">
        <v>0</v>
      </c>
      <c r="AM257" s="13">
        <v>0</v>
      </c>
      <c r="AN257" s="38" t="str">
        <f t="shared" si="25"/>
        <v>-</v>
      </c>
    </row>
    <row r="258" spans="1:40" ht="15" customHeight="1">
      <c r="A258" s="89" t="s">
        <v>642</v>
      </c>
      <c r="B258" s="89" t="s">
        <v>643</v>
      </c>
      <c r="C258" s="89" t="s">
        <v>934</v>
      </c>
      <c r="D258" s="89" t="s">
        <v>935</v>
      </c>
      <c r="E258" s="89" t="s">
        <v>946</v>
      </c>
      <c r="F258" s="89" t="s">
        <v>889</v>
      </c>
      <c r="G258" s="89" t="s">
        <v>1</v>
      </c>
      <c r="H258" s="89" t="s">
        <v>937</v>
      </c>
      <c r="I258" s="89" t="s">
        <v>48</v>
      </c>
      <c r="J258" s="99" t="s">
        <v>1528</v>
      </c>
      <c r="K258" s="90"/>
      <c r="L258" s="90"/>
      <c r="M258" s="90"/>
      <c r="N258" s="102" t="s">
        <v>1293</v>
      </c>
      <c r="O258" s="102" t="s">
        <v>1294</v>
      </c>
      <c r="P258" s="102" t="s">
        <v>1295</v>
      </c>
      <c r="Q258" s="90" t="s">
        <v>48</v>
      </c>
      <c r="R258" s="89"/>
      <c r="S258" s="13" t="s">
        <v>1000</v>
      </c>
      <c r="T258" s="168">
        <v>5</v>
      </c>
      <c r="U258" s="168">
        <v>52</v>
      </c>
      <c r="V258" s="168">
        <v>0</v>
      </c>
      <c r="W258" s="48" t="str">
        <f>IFERROR(IF(G258="CRM_CUI",G258,(IF(G258="CRM_CMI",G258,IF(G258="CEOMO_ITD",G258,MID(G258,1,FIND("_",G258)-1))))),G258)</f>
        <v>BILLING</v>
      </c>
      <c r="X258" s="13" t="str">
        <f>MID(A258,5,LEN(A258)-4)</f>
        <v>辽宁联通</v>
      </c>
      <c r="Y258" s="37" t="str">
        <f>IF(N258=O258,IF(N258="","0","1"),IF(N258=P258,IF(N258="","0","1"),IF(O258=P258,IF(O258="","0","1"),IF(N258="","0","0"))))</f>
        <v>0</v>
      </c>
      <c r="Z258" s="167"/>
      <c r="AG258" s="48" t="s">
        <v>411</v>
      </c>
      <c r="AH258" s="48" t="s">
        <v>1</v>
      </c>
      <c r="AI258" s="13">
        <f t="shared" si="22"/>
        <v>405</v>
      </c>
      <c r="AJ258" s="13">
        <f t="shared" si="23"/>
        <v>1920</v>
      </c>
      <c r="AK258" s="13">
        <f t="shared" si="24"/>
        <v>10</v>
      </c>
      <c r="AL258" s="13">
        <v>1</v>
      </c>
      <c r="AM258" s="13">
        <v>1</v>
      </c>
      <c r="AN258" s="38">
        <f t="shared" si="25"/>
        <v>5</v>
      </c>
    </row>
    <row r="259" spans="1:40" ht="15" customHeight="1">
      <c r="A259" s="89" t="s">
        <v>127</v>
      </c>
      <c r="B259" s="89" t="s">
        <v>128</v>
      </c>
      <c r="C259" s="89" t="s">
        <v>934</v>
      </c>
      <c r="D259" s="89" t="s">
        <v>935</v>
      </c>
      <c r="E259" s="89" t="s">
        <v>876</v>
      </c>
      <c r="F259" s="89" t="s">
        <v>877</v>
      </c>
      <c r="G259" s="89" t="s">
        <v>1</v>
      </c>
      <c r="H259" s="89" t="s">
        <v>722</v>
      </c>
      <c r="I259" s="89" t="s">
        <v>48</v>
      </c>
      <c r="J259" s="99" t="s">
        <v>86</v>
      </c>
      <c r="K259" s="90" t="s">
        <v>120</v>
      </c>
      <c r="L259" s="99" t="s">
        <v>268</v>
      </c>
      <c r="M259" s="90"/>
      <c r="N259" s="105" t="s">
        <v>984</v>
      </c>
      <c r="O259" s="105" t="s">
        <v>985</v>
      </c>
      <c r="P259" s="105" t="s">
        <v>986</v>
      </c>
      <c r="Q259" s="99" t="s">
        <v>48</v>
      </c>
      <c r="R259" s="89"/>
      <c r="S259" s="146" t="s">
        <v>472</v>
      </c>
      <c r="T259" s="168">
        <v>9</v>
      </c>
      <c r="U259" s="168">
        <v>128</v>
      </c>
      <c r="V259" s="168">
        <v>0</v>
      </c>
      <c r="W259" s="48" t="str">
        <f>IFERROR(IF(G259="CRM_CUI",G259,(IF(G259="CRM_CMI",G259,IF(G259="CEOMO_ITD",G259,MID(G259,1,FIND("_",G259)-1))))),G259)</f>
        <v>BILLING</v>
      </c>
      <c r="X259" s="13" t="str">
        <f>MID(A259,5,LEN(A259)-4)</f>
        <v>新疆联通</v>
      </c>
      <c r="Y259" s="37" t="str">
        <f>IF(N259=O259,IF(N259="","0","1"),IF(N259=P259,IF(N259="","0","1"),IF(O259=P259,IF(O259="","0","1"),IF(N259="","0","0"))))</f>
        <v>0</v>
      </c>
      <c r="Z259" s="167"/>
      <c r="AG259" s="48" t="s">
        <v>487</v>
      </c>
      <c r="AH259" s="48" t="s">
        <v>1</v>
      </c>
      <c r="AI259" s="13">
        <f t="shared" ref="AI259:AI304" si="26">SUMIFS(T:T,X:X,AG259&amp;"*",W:W,AH259,Y:Y,"0",S:S,"Y")</f>
        <v>0</v>
      </c>
      <c r="AJ259" s="13">
        <f t="shared" ref="AJ259:AJ304" si="27">SUMIFS(U:U,X:X,AG259&amp;"*",W:W,AH259,Y:Y,"0",S:S,"Y")</f>
        <v>0</v>
      </c>
      <c r="AK259" s="13">
        <f t="shared" ref="AK259:AK304" si="28">SUMIFS(V:V,X:X,AG259&amp;"*",W:W,AH259,Y:Y,"0",S:S,"Y")</f>
        <v>0</v>
      </c>
      <c r="AL259" s="13">
        <v>0</v>
      </c>
      <c r="AM259" s="13">
        <v>0</v>
      </c>
      <c r="AN259" s="38" t="str">
        <f t="shared" ref="AN259:AN304" si="29">IF(AL259=0,"-",IF(AK259=0,0,IF(AK259&lt;AM259,0,IF(AJ259/AL259&lt;0.5,0,IF(AI259/AL259&lt;0.5,0,5)))))</f>
        <v>-</v>
      </c>
    </row>
    <row r="260" spans="1:40" ht="15" customHeight="1">
      <c r="A260" s="89" t="s">
        <v>127</v>
      </c>
      <c r="B260" s="89" t="s">
        <v>128</v>
      </c>
      <c r="C260" s="89" t="s">
        <v>934</v>
      </c>
      <c r="D260" s="89" t="s">
        <v>935</v>
      </c>
      <c r="E260" s="89" t="s">
        <v>964</v>
      </c>
      <c r="F260" s="89" t="s">
        <v>872</v>
      </c>
      <c r="G260" s="89" t="s">
        <v>1</v>
      </c>
      <c r="H260" s="89" t="s">
        <v>961</v>
      </c>
      <c r="I260" s="89" t="s">
        <v>48</v>
      </c>
      <c r="J260" s="99" t="s">
        <v>86</v>
      </c>
      <c r="K260" s="90" t="s">
        <v>120</v>
      </c>
      <c r="L260" s="99" t="s">
        <v>268</v>
      </c>
      <c r="M260" s="90"/>
      <c r="N260" s="105" t="s">
        <v>984</v>
      </c>
      <c r="O260" s="105" t="s">
        <v>985</v>
      </c>
      <c r="P260" s="105" t="s">
        <v>986</v>
      </c>
      <c r="Q260" s="99" t="s">
        <v>48</v>
      </c>
      <c r="R260" s="89"/>
      <c r="S260" s="146" t="s">
        <v>472</v>
      </c>
      <c r="T260" s="168">
        <v>9</v>
      </c>
      <c r="U260" s="168">
        <v>128</v>
      </c>
      <c r="V260" s="168">
        <v>0</v>
      </c>
      <c r="W260" s="48" t="str">
        <f>IFERROR(IF(G260="CRM_CUI",G260,(IF(G260="CRM_CMI",G260,IF(G260="CEOMO_ITD",G260,MID(G260,1,FIND("_",G260)-1))))),G260)</f>
        <v>BILLING</v>
      </c>
      <c r="X260" s="13" t="str">
        <f>MID(A260,5,LEN(A260)-4)</f>
        <v>新疆联通</v>
      </c>
      <c r="Y260" s="37" t="str">
        <f>IF(N260=O260,IF(N260="","0","1"),IF(N260=P260,IF(N260="","0","1"),IF(O260=P260,IF(O260="","0","1"),IF(N260="","0","0"))))</f>
        <v>0</v>
      </c>
      <c r="Z260" s="167"/>
      <c r="AG260" s="48" t="s">
        <v>487</v>
      </c>
      <c r="AH260" s="48" t="s">
        <v>5</v>
      </c>
      <c r="AI260" s="13">
        <f t="shared" si="26"/>
        <v>110</v>
      </c>
      <c r="AJ260" s="13">
        <f t="shared" si="27"/>
        <v>0</v>
      </c>
      <c r="AK260" s="13">
        <f t="shared" si="28"/>
        <v>0</v>
      </c>
      <c r="AL260" s="13">
        <v>6</v>
      </c>
      <c r="AM260" s="13">
        <v>4</v>
      </c>
      <c r="AN260" s="38">
        <f t="shared" si="29"/>
        <v>0</v>
      </c>
    </row>
    <row r="261" spans="1:40" ht="15" customHeight="1">
      <c r="A261" s="89" t="s">
        <v>127</v>
      </c>
      <c r="B261" s="89" t="s">
        <v>128</v>
      </c>
      <c r="C261" s="89" t="s">
        <v>934</v>
      </c>
      <c r="D261" s="89" t="s">
        <v>935</v>
      </c>
      <c r="E261" s="89" t="s">
        <v>886</v>
      </c>
      <c r="F261" s="89" t="s">
        <v>887</v>
      </c>
      <c r="G261" s="89" t="s">
        <v>1</v>
      </c>
      <c r="H261" s="89" t="s">
        <v>867</v>
      </c>
      <c r="I261" s="89" t="s">
        <v>48</v>
      </c>
      <c r="J261" s="99" t="s">
        <v>86</v>
      </c>
      <c r="K261" s="90" t="s">
        <v>120</v>
      </c>
      <c r="L261" s="99" t="s">
        <v>268</v>
      </c>
      <c r="M261" s="90"/>
      <c r="N261" s="105" t="s">
        <v>984</v>
      </c>
      <c r="O261" s="105" t="s">
        <v>985</v>
      </c>
      <c r="P261" s="105" t="s">
        <v>986</v>
      </c>
      <c r="Q261" s="99" t="s">
        <v>48</v>
      </c>
      <c r="R261" s="89"/>
      <c r="S261" s="146" t="s">
        <v>472</v>
      </c>
      <c r="T261" s="168">
        <v>9</v>
      </c>
      <c r="U261" s="168">
        <v>128</v>
      </c>
      <c r="V261" s="168">
        <v>0</v>
      </c>
      <c r="W261" s="48" t="str">
        <f>IFERROR(IF(G261="CRM_CUI",G261,(IF(G261="CRM_CMI",G261,IF(G261="CEOMO_ITD",G261,MID(G261,1,FIND("_",G261)-1))))),G261)</f>
        <v>BILLING</v>
      </c>
      <c r="X261" s="13" t="str">
        <f>MID(A261,5,LEN(A261)-4)</f>
        <v>新疆联通</v>
      </c>
      <c r="Y261" s="37" t="str">
        <f>IF(N261=O261,IF(N261="","0","1"),IF(N261=P261,IF(N261="","0","1"),IF(O261=P261,IF(O261="","0","1"),IF(N261="","0","0"))))</f>
        <v>0</v>
      </c>
      <c r="Z261" s="167"/>
      <c r="AG261" s="48" t="s">
        <v>487</v>
      </c>
      <c r="AH261" s="48" t="s">
        <v>494</v>
      </c>
      <c r="AI261" s="13">
        <f t="shared" si="26"/>
        <v>32</v>
      </c>
      <c r="AJ261" s="13">
        <f t="shared" si="27"/>
        <v>0</v>
      </c>
      <c r="AK261" s="13">
        <f t="shared" si="28"/>
        <v>0</v>
      </c>
      <c r="AL261" s="13">
        <v>1</v>
      </c>
      <c r="AM261" s="13">
        <v>1</v>
      </c>
      <c r="AN261" s="38">
        <f t="shared" si="29"/>
        <v>0</v>
      </c>
    </row>
    <row r="262" spans="1:40" ht="15" customHeight="1">
      <c r="A262" s="89" t="s">
        <v>127</v>
      </c>
      <c r="B262" s="89" t="s">
        <v>128</v>
      </c>
      <c r="C262" s="89" t="s">
        <v>934</v>
      </c>
      <c r="D262" s="89" t="s">
        <v>935</v>
      </c>
      <c r="E262" s="89" t="s">
        <v>940</v>
      </c>
      <c r="F262" s="89" t="s">
        <v>941</v>
      </c>
      <c r="G262" s="89" t="s">
        <v>1</v>
      </c>
      <c r="H262" s="89" t="s">
        <v>98</v>
      </c>
      <c r="I262" s="89" t="s">
        <v>48</v>
      </c>
      <c r="J262" s="99" t="s">
        <v>86</v>
      </c>
      <c r="K262" s="90" t="s">
        <v>120</v>
      </c>
      <c r="L262" s="99" t="s">
        <v>268</v>
      </c>
      <c r="M262" s="90"/>
      <c r="N262" s="105" t="s">
        <v>984</v>
      </c>
      <c r="O262" s="105" t="s">
        <v>985</v>
      </c>
      <c r="P262" s="105" t="s">
        <v>986</v>
      </c>
      <c r="Q262" s="99" t="s">
        <v>48</v>
      </c>
      <c r="R262" s="89"/>
      <c r="S262" s="146" t="s">
        <v>472</v>
      </c>
      <c r="T262" s="168">
        <v>9</v>
      </c>
      <c r="U262" s="168">
        <v>128</v>
      </c>
      <c r="V262" s="168">
        <v>0</v>
      </c>
      <c r="W262" s="48" t="str">
        <f>IFERROR(IF(G262="CRM_CUI",G262,(IF(G262="CRM_CMI",G262,IF(G262="CEOMO_ITD",G262,MID(G262,1,FIND("_",G262)-1))))),G262)</f>
        <v>BILLING</v>
      </c>
      <c r="X262" s="13" t="str">
        <f>MID(A262,5,LEN(A262)-4)</f>
        <v>新疆联通</v>
      </c>
      <c r="Y262" s="37" t="str">
        <f>IF(N262=O262,IF(N262="","0","1"),IF(N262=P262,IF(N262="","0","1"),IF(O262=P262,IF(O262="","0","1"),IF(N262="","0","0"))))</f>
        <v>0</v>
      </c>
      <c r="Z262" s="167"/>
      <c r="AG262" s="48" t="s">
        <v>487</v>
      </c>
      <c r="AH262" s="48" t="s">
        <v>449</v>
      </c>
      <c r="AI262" s="13">
        <f t="shared" si="26"/>
        <v>0</v>
      </c>
      <c r="AJ262" s="13">
        <f t="shared" si="27"/>
        <v>0</v>
      </c>
      <c r="AK262" s="13">
        <f t="shared" si="28"/>
        <v>0</v>
      </c>
      <c r="AL262" s="13">
        <v>0</v>
      </c>
      <c r="AM262" s="13">
        <v>0</v>
      </c>
      <c r="AN262" s="38" t="str">
        <f t="shared" si="29"/>
        <v>-</v>
      </c>
    </row>
    <row r="263" spans="1:40" ht="15" customHeight="1">
      <c r="A263" s="89" t="s">
        <v>127</v>
      </c>
      <c r="B263" s="89" t="s">
        <v>128</v>
      </c>
      <c r="C263" s="89" t="s">
        <v>934</v>
      </c>
      <c r="D263" s="89" t="s">
        <v>935</v>
      </c>
      <c r="E263" s="89" t="s">
        <v>942</v>
      </c>
      <c r="F263" s="89" t="s">
        <v>869</v>
      </c>
      <c r="G263" s="89" t="s">
        <v>1</v>
      </c>
      <c r="H263" s="89" t="s">
        <v>722</v>
      </c>
      <c r="I263" s="89" t="s">
        <v>48</v>
      </c>
      <c r="J263" s="99" t="s">
        <v>86</v>
      </c>
      <c r="K263" s="90" t="s">
        <v>120</v>
      </c>
      <c r="L263" s="99" t="s">
        <v>268</v>
      </c>
      <c r="M263" s="90"/>
      <c r="N263" s="105" t="s">
        <v>984</v>
      </c>
      <c r="O263" s="105" t="s">
        <v>985</v>
      </c>
      <c r="P263" s="105" t="s">
        <v>986</v>
      </c>
      <c r="Q263" s="99" t="s">
        <v>48</v>
      </c>
      <c r="R263" s="89"/>
      <c r="S263" s="146" t="s">
        <v>472</v>
      </c>
      <c r="T263" s="168">
        <v>9</v>
      </c>
      <c r="U263" s="168">
        <v>128</v>
      </c>
      <c r="V263" s="168">
        <v>0</v>
      </c>
      <c r="W263" s="48" t="str">
        <f>IFERROR(IF(G263="CRM_CUI",G263,(IF(G263="CRM_CMI",G263,IF(G263="CEOMO_ITD",G263,MID(G263,1,FIND("_",G263)-1))))),G263)</f>
        <v>BILLING</v>
      </c>
      <c r="X263" s="13" t="str">
        <f>MID(A263,5,LEN(A263)-4)</f>
        <v>新疆联通</v>
      </c>
      <c r="Y263" s="37" t="str">
        <f>IF(N263=O263,IF(N263="","0","1"),IF(N263=P263,IF(N263="","0","1"),IF(O263=P263,IF(O263="","0","1"),IF(N263="","0","0"))))</f>
        <v>0</v>
      </c>
      <c r="Z263" s="167"/>
      <c r="AG263" s="48" t="s">
        <v>487</v>
      </c>
      <c r="AH263" s="48" t="s">
        <v>3</v>
      </c>
      <c r="AI263" s="13">
        <f t="shared" si="26"/>
        <v>0</v>
      </c>
      <c r="AJ263" s="13">
        <f t="shared" si="27"/>
        <v>6</v>
      </c>
      <c r="AK263" s="13">
        <f t="shared" si="28"/>
        <v>0</v>
      </c>
      <c r="AL263" s="13">
        <v>0</v>
      </c>
      <c r="AM263" s="13">
        <v>0</v>
      </c>
      <c r="AN263" s="38" t="str">
        <f t="shared" si="29"/>
        <v>-</v>
      </c>
    </row>
    <row r="264" spans="1:40" ht="15" customHeight="1">
      <c r="A264" s="89" t="s">
        <v>127</v>
      </c>
      <c r="B264" s="89" t="s">
        <v>128</v>
      </c>
      <c r="C264" s="89" t="s">
        <v>934</v>
      </c>
      <c r="D264" s="89" t="s">
        <v>935</v>
      </c>
      <c r="E264" s="89" t="s">
        <v>943</v>
      </c>
      <c r="F264" s="89" t="s">
        <v>944</v>
      </c>
      <c r="G264" s="89" t="s">
        <v>1</v>
      </c>
      <c r="H264" s="89" t="s">
        <v>98</v>
      </c>
      <c r="I264" s="89" t="s">
        <v>48</v>
      </c>
      <c r="J264" s="99" t="s">
        <v>86</v>
      </c>
      <c r="K264" s="90" t="s">
        <v>120</v>
      </c>
      <c r="L264" s="99" t="s">
        <v>268</v>
      </c>
      <c r="M264" s="90"/>
      <c r="N264" s="105" t="s">
        <v>984</v>
      </c>
      <c r="O264" s="105" t="s">
        <v>985</v>
      </c>
      <c r="P264" s="105" t="s">
        <v>986</v>
      </c>
      <c r="Q264" s="99" t="s">
        <v>48</v>
      </c>
      <c r="R264" s="89"/>
      <c r="S264" s="146" t="s">
        <v>472</v>
      </c>
      <c r="T264" s="168">
        <v>9</v>
      </c>
      <c r="U264" s="168">
        <v>128</v>
      </c>
      <c r="V264" s="168">
        <v>0</v>
      </c>
      <c r="W264" s="48" t="str">
        <f>IFERROR(IF(G264="CRM_CUI",G264,(IF(G264="CRM_CMI",G264,IF(G264="CEOMO_ITD",G264,MID(G264,1,FIND("_",G264)-1))))),G264)</f>
        <v>BILLING</v>
      </c>
      <c r="X264" s="13" t="str">
        <f>MID(A264,5,LEN(A264)-4)</f>
        <v>新疆联通</v>
      </c>
      <c r="Y264" s="37" t="str">
        <f>IF(N264=O264,IF(N264="","0","1"),IF(N264=P264,IF(N264="","0","1"),IF(O264=P264,IF(O264="","0","1"),IF(N264="","0","0"))))</f>
        <v>0</v>
      </c>
      <c r="Z264" s="167"/>
      <c r="AG264" s="48" t="s">
        <v>487</v>
      </c>
      <c r="AH264" s="48" t="s">
        <v>4</v>
      </c>
      <c r="AI264" s="13">
        <f t="shared" si="26"/>
        <v>0</v>
      </c>
      <c r="AJ264" s="13">
        <f t="shared" si="27"/>
        <v>0</v>
      </c>
      <c r="AK264" s="13">
        <f t="shared" si="28"/>
        <v>0</v>
      </c>
      <c r="AL264" s="13">
        <v>2</v>
      </c>
      <c r="AM264" s="13">
        <v>1</v>
      </c>
      <c r="AN264" s="38">
        <f t="shared" si="29"/>
        <v>0</v>
      </c>
    </row>
    <row r="265" spans="1:40" ht="15" customHeight="1">
      <c r="A265" s="89" t="s">
        <v>127</v>
      </c>
      <c r="B265" s="89" t="s">
        <v>128</v>
      </c>
      <c r="C265" s="89" t="s">
        <v>934</v>
      </c>
      <c r="D265" s="89" t="s">
        <v>935</v>
      </c>
      <c r="E265" s="89" t="s">
        <v>963</v>
      </c>
      <c r="F265" s="89" t="s">
        <v>881</v>
      </c>
      <c r="G265" s="89" t="s">
        <v>1</v>
      </c>
      <c r="H265" s="89" t="s">
        <v>961</v>
      </c>
      <c r="I265" s="89" t="s">
        <v>48</v>
      </c>
      <c r="J265" s="99" t="s">
        <v>86</v>
      </c>
      <c r="K265" s="90" t="s">
        <v>120</v>
      </c>
      <c r="L265" s="99" t="s">
        <v>268</v>
      </c>
      <c r="M265" s="90"/>
      <c r="N265" s="105" t="s">
        <v>984</v>
      </c>
      <c r="O265" s="105" t="s">
        <v>985</v>
      </c>
      <c r="P265" s="105" t="s">
        <v>986</v>
      </c>
      <c r="Q265" s="99" t="s">
        <v>48</v>
      </c>
      <c r="R265" s="89"/>
      <c r="S265" s="146" t="s">
        <v>472</v>
      </c>
      <c r="T265" s="168">
        <v>9</v>
      </c>
      <c r="U265" s="168">
        <v>128</v>
      </c>
      <c r="V265" s="168">
        <v>0</v>
      </c>
      <c r="W265" s="48" t="str">
        <f>IFERROR(IF(G265="CRM_CUI",G265,(IF(G265="CRM_CMI",G265,IF(G265="CEOMO_ITD",G265,MID(G265,1,FIND("_",G265)-1))))),G265)</f>
        <v>BILLING</v>
      </c>
      <c r="X265" s="13" t="str">
        <f>MID(A265,5,LEN(A265)-4)</f>
        <v>新疆联通</v>
      </c>
      <c r="Y265" s="37" t="str">
        <f>IF(N265=O265,IF(N265="","0","1"),IF(N265=P265,IF(N265="","0","1"),IF(O265=P265,IF(O265="","0","1"),IF(N265="","0","0"))))</f>
        <v>0</v>
      </c>
      <c r="Z265" s="167"/>
      <c r="AG265" s="48" t="s">
        <v>487</v>
      </c>
      <c r="AH265" s="48" t="s">
        <v>2</v>
      </c>
      <c r="AI265" s="13">
        <f t="shared" si="26"/>
        <v>0</v>
      </c>
      <c r="AJ265" s="13">
        <f t="shared" si="27"/>
        <v>0</v>
      </c>
      <c r="AK265" s="13">
        <f t="shared" si="28"/>
        <v>0</v>
      </c>
      <c r="AL265" s="13">
        <v>0</v>
      </c>
      <c r="AM265" s="13">
        <v>0</v>
      </c>
      <c r="AN265" s="38" t="str">
        <f t="shared" si="29"/>
        <v>-</v>
      </c>
    </row>
    <row r="266" spans="1:40" ht="15" customHeight="1">
      <c r="A266" s="89" t="s">
        <v>127</v>
      </c>
      <c r="B266" s="89" t="s">
        <v>128</v>
      </c>
      <c r="C266" s="89" t="s">
        <v>934</v>
      </c>
      <c r="D266" s="89" t="s">
        <v>935</v>
      </c>
      <c r="E266" s="89" t="s">
        <v>936</v>
      </c>
      <c r="F266" s="89" t="s">
        <v>879</v>
      </c>
      <c r="G266" s="89" t="s">
        <v>1</v>
      </c>
      <c r="H266" s="89" t="s">
        <v>937</v>
      </c>
      <c r="I266" s="89" t="s">
        <v>48</v>
      </c>
      <c r="J266" s="99" t="s">
        <v>86</v>
      </c>
      <c r="K266" s="90" t="s">
        <v>120</v>
      </c>
      <c r="L266" s="99" t="s">
        <v>268</v>
      </c>
      <c r="M266" s="90"/>
      <c r="N266" s="105" t="s">
        <v>984</v>
      </c>
      <c r="O266" s="105" t="s">
        <v>985</v>
      </c>
      <c r="P266" s="105" t="s">
        <v>986</v>
      </c>
      <c r="Q266" s="99" t="s">
        <v>48</v>
      </c>
      <c r="R266" s="89"/>
      <c r="S266" s="146" t="s">
        <v>472</v>
      </c>
      <c r="T266" s="168">
        <v>9</v>
      </c>
      <c r="U266" s="168">
        <v>128</v>
      </c>
      <c r="V266" s="168">
        <v>0</v>
      </c>
      <c r="W266" s="48" t="str">
        <f>IFERROR(IF(G266="CRM_CUI",G266,(IF(G266="CRM_CMI",G266,IF(G266="CEOMO_ITD",G266,MID(G266,1,FIND("_",G266)-1))))),G266)</f>
        <v>BILLING</v>
      </c>
      <c r="X266" s="13" t="str">
        <f>MID(A266,5,LEN(A266)-4)</f>
        <v>新疆联通</v>
      </c>
      <c r="Y266" s="37" t="str">
        <f>IF(N266=O266,IF(N266="","0","1"),IF(N266=P266,IF(N266="","0","1"),IF(O266=P266,IF(O266="","0","1"),IF(N266="","0","0"))))</f>
        <v>0</v>
      </c>
      <c r="Z266" s="167"/>
      <c r="AG266" s="48" t="s">
        <v>487</v>
      </c>
      <c r="AH266" s="48" t="s">
        <v>0</v>
      </c>
      <c r="AI266" s="13">
        <f t="shared" si="26"/>
        <v>0</v>
      </c>
      <c r="AJ266" s="13">
        <f t="shared" si="27"/>
        <v>0</v>
      </c>
      <c r="AK266" s="13">
        <f t="shared" si="28"/>
        <v>0</v>
      </c>
      <c r="AL266" s="13">
        <v>0</v>
      </c>
      <c r="AM266" s="13">
        <v>0</v>
      </c>
      <c r="AN266" s="38" t="str">
        <f t="shared" si="29"/>
        <v>-</v>
      </c>
    </row>
    <row r="267" spans="1:40" ht="15" customHeight="1">
      <c r="A267" s="89" t="s">
        <v>127</v>
      </c>
      <c r="B267" s="89" t="s">
        <v>128</v>
      </c>
      <c r="C267" s="89" t="s">
        <v>934</v>
      </c>
      <c r="D267" s="89" t="s">
        <v>935</v>
      </c>
      <c r="E267" s="89" t="s">
        <v>962</v>
      </c>
      <c r="F267" s="89" t="s">
        <v>879</v>
      </c>
      <c r="G267" s="89" t="s">
        <v>1</v>
      </c>
      <c r="H267" s="89" t="s">
        <v>961</v>
      </c>
      <c r="I267" s="89" t="s">
        <v>48</v>
      </c>
      <c r="J267" s="99" t="s">
        <v>86</v>
      </c>
      <c r="K267" s="90" t="s">
        <v>120</v>
      </c>
      <c r="L267" s="99" t="s">
        <v>268</v>
      </c>
      <c r="M267" s="90"/>
      <c r="N267" s="105" t="s">
        <v>984</v>
      </c>
      <c r="O267" s="105" t="s">
        <v>985</v>
      </c>
      <c r="P267" s="105" t="s">
        <v>986</v>
      </c>
      <c r="Q267" s="99" t="s">
        <v>48</v>
      </c>
      <c r="R267" s="89"/>
      <c r="S267" s="146" t="s">
        <v>472</v>
      </c>
      <c r="T267" s="168">
        <v>9</v>
      </c>
      <c r="U267" s="168">
        <v>128</v>
      </c>
      <c r="V267" s="168">
        <v>0</v>
      </c>
      <c r="W267" s="48" t="str">
        <f>IFERROR(IF(G267="CRM_CUI",G267,(IF(G267="CRM_CMI",G267,IF(G267="CEOMO_ITD",G267,MID(G267,1,FIND("_",G267)-1))))),G267)</f>
        <v>BILLING</v>
      </c>
      <c r="X267" s="13" t="str">
        <f>MID(A267,5,LEN(A267)-4)</f>
        <v>新疆联通</v>
      </c>
      <c r="Y267" s="37" t="str">
        <f>IF(N267=O267,IF(N267="","0","1"),IF(N267=P267,IF(N267="","0","1"),IF(O267=P267,IF(O267="","0","1"),IF(N267="","0","0"))))</f>
        <v>0</v>
      </c>
      <c r="Z267" s="167"/>
      <c r="AG267" s="48" t="s">
        <v>487</v>
      </c>
      <c r="AH267" s="48" t="s">
        <v>265</v>
      </c>
      <c r="AI267" s="13">
        <f t="shared" si="26"/>
        <v>1874</v>
      </c>
      <c r="AJ267" s="13">
        <f t="shared" si="27"/>
        <v>1</v>
      </c>
      <c r="AK267" s="13">
        <f t="shared" si="28"/>
        <v>15</v>
      </c>
      <c r="AL267" s="13">
        <v>0</v>
      </c>
      <c r="AM267" s="13">
        <v>0</v>
      </c>
      <c r="AN267" s="38" t="str">
        <f t="shared" si="29"/>
        <v>-</v>
      </c>
    </row>
    <row r="268" spans="1:40" ht="15" customHeight="1">
      <c r="A268" s="89" t="s">
        <v>127</v>
      </c>
      <c r="B268" s="89" t="s">
        <v>128</v>
      </c>
      <c r="C268" s="89" t="s">
        <v>934</v>
      </c>
      <c r="D268" s="89" t="s">
        <v>935</v>
      </c>
      <c r="E268" s="89" t="s">
        <v>905</v>
      </c>
      <c r="F268" s="89" t="s">
        <v>860</v>
      </c>
      <c r="G268" s="89" t="s">
        <v>1</v>
      </c>
      <c r="H268" s="89" t="s">
        <v>906</v>
      </c>
      <c r="I268" s="89" t="s">
        <v>48</v>
      </c>
      <c r="J268" s="99" t="s">
        <v>86</v>
      </c>
      <c r="K268" s="90" t="s">
        <v>120</v>
      </c>
      <c r="L268" s="99" t="s">
        <v>268</v>
      </c>
      <c r="M268" s="90"/>
      <c r="N268" s="105" t="s">
        <v>984</v>
      </c>
      <c r="O268" s="105" t="s">
        <v>985</v>
      </c>
      <c r="P268" s="105" t="s">
        <v>986</v>
      </c>
      <c r="Q268" s="99" t="s">
        <v>48</v>
      </c>
      <c r="R268" s="89"/>
      <c r="S268" s="146" t="s">
        <v>472</v>
      </c>
      <c r="T268" s="168">
        <v>9</v>
      </c>
      <c r="U268" s="168">
        <v>128</v>
      </c>
      <c r="V268" s="168">
        <v>0</v>
      </c>
      <c r="W268" s="48" t="str">
        <f>IFERROR(IF(G268="CRM_CUI",G268,(IF(G268="CRM_CMI",G268,IF(G268="CEOMO_ITD",G268,MID(G268,1,FIND("_",G268)-1))))),G268)</f>
        <v>BILLING</v>
      </c>
      <c r="X268" s="13" t="str">
        <f>MID(A268,5,LEN(A268)-4)</f>
        <v>新疆联通</v>
      </c>
      <c r="Y268" s="37" t="str">
        <f>IF(N268=O268,IF(N268="","0","1"),IF(N268=P268,IF(N268="","0","1"),IF(O268=P268,IF(O268="","0","1"),IF(N268="","0","0"))))</f>
        <v>0</v>
      </c>
      <c r="Z268" s="167"/>
      <c r="AG268" s="48" t="s">
        <v>488</v>
      </c>
      <c r="AH268" s="48" t="s">
        <v>1</v>
      </c>
      <c r="AI268" s="13">
        <f t="shared" si="26"/>
        <v>0</v>
      </c>
      <c r="AJ268" s="13">
        <f t="shared" si="27"/>
        <v>0</v>
      </c>
      <c r="AK268" s="13">
        <f t="shared" si="28"/>
        <v>13</v>
      </c>
      <c r="AL268" s="13">
        <v>0</v>
      </c>
      <c r="AM268" s="13">
        <v>0</v>
      </c>
      <c r="AN268" s="38" t="str">
        <f t="shared" si="29"/>
        <v>-</v>
      </c>
    </row>
    <row r="269" spans="1:40" ht="15" customHeight="1">
      <c r="A269" s="89" t="s">
        <v>127</v>
      </c>
      <c r="B269" s="89" t="s">
        <v>128</v>
      </c>
      <c r="C269" s="89" t="s">
        <v>934</v>
      </c>
      <c r="D269" s="89" t="s">
        <v>935</v>
      </c>
      <c r="E269" s="89" t="s">
        <v>859</v>
      </c>
      <c r="F269" s="89" t="s">
        <v>860</v>
      </c>
      <c r="G269" s="89" t="s">
        <v>1</v>
      </c>
      <c r="H269" s="89" t="s">
        <v>861</v>
      </c>
      <c r="I269" s="89" t="s">
        <v>48</v>
      </c>
      <c r="J269" s="99" t="s">
        <v>86</v>
      </c>
      <c r="K269" s="99" t="s">
        <v>120</v>
      </c>
      <c r="L269" s="99" t="s">
        <v>268</v>
      </c>
      <c r="M269" s="90"/>
      <c r="N269" s="105" t="s">
        <v>987</v>
      </c>
      <c r="O269" s="105" t="s">
        <v>985</v>
      </c>
      <c r="P269" s="105" t="s">
        <v>986</v>
      </c>
      <c r="Q269" s="99" t="s">
        <v>48</v>
      </c>
      <c r="R269" s="89"/>
      <c r="S269" s="146" t="s">
        <v>472</v>
      </c>
      <c r="T269" s="168">
        <v>9</v>
      </c>
      <c r="U269" s="168">
        <v>128</v>
      </c>
      <c r="V269" s="168">
        <v>0</v>
      </c>
      <c r="W269" s="48" t="str">
        <f>IFERROR(IF(G269="CRM_CUI",G269,(IF(G269="CRM_CMI",G269,IF(G269="CEOMO_ITD",G269,MID(G269,1,FIND("_",G269)-1))))),G269)</f>
        <v>BILLING</v>
      </c>
      <c r="X269" s="13" t="str">
        <f>MID(A269,5,LEN(A269)-4)</f>
        <v>新疆联通</v>
      </c>
      <c r="Y269" s="37" t="str">
        <f>IF(N269=O269,IF(N269="","0","1"),IF(N269=P269,IF(N269="","0","1"),IF(O269=P269,IF(O269="","0","1"),IF(N269="","0","0"))))</f>
        <v>0</v>
      </c>
      <c r="Z269" s="167"/>
      <c r="AG269" s="48" t="s">
        <v>488</v>
      </c>
      <c r="AH269" s="48" t="s">
        <v>5</v>
      </c>
      <c r="AI269" s="13">
        <f t="shared" si="26"/>
        <v>172</v>
      </c>
      <c r="AJ269" s="13">
        <f t="shared" si="27"/>
        <v>0</v>
      </c>
      <c r="AK269" s="13">
        <f t="shared" si="28"/>
        <v>0</v>
      </c>
      <c r="AL269" s="13">
        <v>0</v>
      </c>
      <c r="AM269" s="13">
        <v>0</v>
      </c>
      <c r="AN269" s="38" t="str">
        <f t="shared" si="29"/>
        <v>-</v>
      </c>
    </row>
    <row r="270" spans="1:40" ht="15" customHeight="1">
      <c r="A270" s="89" t="s">
        <v>127</v>
      </c>
      <c r="B270" s="89" t="s">
        <v>128</v>
      </c>
      <c r="C270" s="89" t="s">
        <v>934</v>
      </c>
      <c r="D270" s="89" t="s">
        <v>935</v>
      </c>
      <c r="E270" s="89" t="s">
        <v>960</v>
      </c>
      <c r="F270" s="89" t="s">
        <v>885</v>
      </c>
      <c r="G270" s="89" t="s">
        <v>1</v>
      </c>
      <c r="H270" s="89" t="s">
        <v>961</v>
      </c>
      <c r="I270" s="89" t="s">
        <v>48</v>
      </c>
      <c r="J270" s="99" t="s">
        <v>86</v>
      </c>
      <c r="K270" s="90" t="s">
        <v>120</v>
      </c>
      <c r="L270" s="99" t="s">
        <v>268</v>
      </c>
      <c r="M270" s="90"/>
      <c r="N270" s="105" t="s">
        <v>984</v>
      </c>
      <c r="O270" s="105" t="s">
        <v>985</v>
      </c>
      <c r="P270" s="105" t="s">
        <v>986</v>
      </c>
      <c r="Q270" s="99" t="s">
        <v>48</v>
      </c>
      <c r="R270" s="89"/>
      <c r="S270" s="146" t="s">
        <v>472</v>
      </c>
      <c r="T270" s="168">
        <v>9</v>
      </c>
      <c r="U270" s="168">
        <v>128</v>
      </c>
      <c r="V270" s="168">
        <v>0</v>
      </c>
      <c r="W270" s="48" t="str">
        <f>IFERROR(IF(G270="CRM_CUI",G270,(IF(G270="CRM_CMI",G270,IF(G270="CEOMO_ITD",G270,MID(G270,1,FIND("_",G270)-1))))),G270)</f>
        <v>BILLING</v>
      </c>
      <c r="X270" s="13" t="str">
        <f>MID(A270,5,LEN(A270)-4)</f>
        <v>新疆联通</v>
      </c>
      <c r="Y270" s="37" t="str">
        <f>IF(N270=O270,IF(N270="","0","1"),IF(N270=P270,IF(N270="","0","1"),IF(O270=P270,IF(O270="","0","1"),IF(N270="","0","0"))))</f>
        <v>0</v>
      </c>
      <c r="Z270" s="167"/>
      <c r="AG270" s="48" t="s">
        <v>488</v>
      </c>
      <c r="AH270" s="48" t="s">
        <v>449</v>
      </c>
      <c r="AI270" s="13">
        <f t="shared" si="26"/>
        <v>0</v>
      </c>
      <c r="AJ270" s="13">
        <f t="shared" si="27"/>
        <v>0</v>
      </c>
      <c r="AK270" s="13">
        <f t="shared" si="28"/>
        <v>0</v>
      </c>
      <c r="AL270" s="13">
        <v>0</v>
      </c>
      <c r="AM270" s="13">
        <v>0</v>
      </c>
      <c r="AN270" s="38" t="str">
        <f t="shared" si="29"/>
        <v>-</v>
      </c>
    </row>
    <row r="271" spans="1:40" ht="15" customHeight="1">
      <c r="A271" s="89" t="s">
        <v>127</v>
      </c>
      <c r="B271" s="89" t="s">
        <v>128</v>
      </c>
      <c r="C271" s="89" t="s">
        <v>934</v>
      </c>
      <c r="D271" s="89" t="s">
        <v>935</v>
      </c>
      <c r="E271" s="89" t="s">
        <v>882</v>
      </c>
      <c r="F271" s="89" t="s">
        <v>883</v>
      </c>
      <c r="G271" s="89" t="s">
        <v>1</v>
      </c>
      <c r="H271" s="89" t="s">
        <v>98</v>
      </c>
      <c r="I271" s="89" t="s">
        <v>48</v>
      </c>
      <c r="J271" s="99" t="s">
        <v>86</v>
      </c>
      <c r="K271" s="90" t="s">
        <v>120</v>
      </c>
      <c r="L271" s="99" t="s">
        <v>268</v>
      </c>
      <c r="M271" s="90"/>
      <c r="N271" s="105" t="s">
        <v>984</v>
      </c>
      <c r="O271" s="105" t="s">
        <v>985</v>
      </c>
      <c r="P271" s="105" t="s">
        <v>986</v>
      </c>
      <c r="Q271" s="99" t="s">
        <v>48</v>
      </c>
      <c r="R271" s="89"/>
      <c r="S271" s="146" t="s">
        <v>472</v>
      </c>
      <c r="T271" s="168">
        <v>9</v>
      </c>
      <c r="U271" s="168">
        <v>128</v>
      </c>
      <c r="V271" s="168">
        <v>0</v>
      </c>
      <c r="W271" s="48" t="str">
        <f>IFERROR(IF(G271="CRM_CUI",G271,(IF(G271="CRM_CMI",G271,IF(G271="CEOMO_ITD",G271,MID(G271,1,FIND("_",G271)-1))))),G271)</f>
        <v>BILLING</v>
      </c>
      <c r="X271" s="13" t="str">
        <f>MID(A271,5,LEN(A271)-4)</f>
        <v>新疆联通</v>
      </c>
      <c r="Y271" s="37" t="str">
        <f>IF(N271=O271,IF(N271="","0","1"),IF(N271=P271,IF(N271="","0","1"),IF(O271=P271,IF(O271="","0","1"),IF(N271="","0","0"))))</f>
        <v>0</v>
      </c>
      <c r="Z271" s="167"/>
      <c r="AG271" s="48" t="s">
        <v>488</v>
      </c>
      <c r="AH271" s="48" t="s">
        <v>3</v>
      </c>
      <c r="AI271" s="13">
        <f t="shared" si="26"/>
        <v>0</v>
      </c>
      <c r="AJ271" s="13">
        <f t="shared" si="27"/>
        <v>6</v>
      </c>
      <c r="AK271" s="13">
        <f t="shared" si="28"/>
        <v>0</v>
      </c>
      <c r="AL271" s="13">
        <v>0</v>
      </c>
      <c r="AM271" s="13">
        <v>0</v>
      </c>
      <c r="AN271" s="38" t="str">
        <f t="shared" si="29"/>
        <v>-</v>
      </c>
    </row>
    <row r="272" spans="1:40" ht="15" customHeight="1">
      <c r="A272" s="89" t="s">
        <v>127</v>
      </c>
      <c r="B272" s="89" t="s">
        <v>128</v>
      </c>
      <c r="C272" s="89" t="s">
        <v>934</v>
      </c>
      <c r="D272" s="89" t="s">
        <v>935</v>
      </c>
      <c r="E272" s="89" t="s">
        <v>873</v>
      </c>
      <c r="F272" s="89" t="s">
        <v>874</v>
      </c>
      <c r="G272" s="89" t="s">
        <v>1</v>
      </c>
      <c r="H272" s="89" t="s">
        <v>875</v>
      </c>
      <c r="I272" s="89" t="s">
        <v>48</v>
      </c>
      <c r="J272" s="99" t="s">
        <v>86</v>
      </c>
      <c r="K272" s="90" t="s">
        <v>120</v>
      </c>
      <c r="L272" s="99" t="s">
        <v>268</v>
      </c>
      <c r="M272" s="90"/>
      <c r="N272" s="105" t="s">
        <v>984</v>
      </c>
      <c r="O272" s="105" t="s">
        <v>985</v>
      </c>
      <c r="P272" s="105" t="s">
        <v>986</v>
      </c>
      <c r="Q272" s="99" t="s">
        <v>48</v>
      </c>
      <c r="R272" s="89"/>
      <c r="S272" s="146" t="s">
        <v>472</v>
      </c>
      <c r="T272" s="168">
        <v>9</v>
      </c>
      <c r="U272" s="168">
        <v>128</v>
      </c>
      <c r="V272" s="168">
        <v>0</v>
      </c>
      <c r="W272" s="48" t="str">
        <f>IFERROR(IF(G272="CRM_CUI",G272,(IF(G272="CRM_CMI",G272,IF(G272="CEOMO_ITD",G272,MID(G272,1,FIND("_",G272)-1))))),G272)</f>
        <v>BILLING</v>
      </c>
      <c r="X272" s="13" t="str">
        <f>MID(A272,5,LEN(A272)-4)</f>
        <v>新疆联通</v>
      </c>
      <c r="Y272" s="37" t="str">
        <f>IF(N272=O272,IF(N272="","0","1"),IF(N272=P272,IF(N272="","0","1"),IF(O272=P272,IF(O272="","0","1"),IF(N272="","0","0"))))</f>
        <v>0</v>
      </c>
      <c r="Z272" s="167"/>
      <c r="AG272" s="48" t="s">
        <v>488</v>
      </c>
      <c r="AH272" s="48" t="s">
        <v>4</v>
      </c>
      <c r="AI272" s="13">
        <f t="shared" si="26"/>
        <v>0</v>
      </c>
      <c r="AJ272" s="13">
        <f t="shared" si="27"/>
        <v>0</v>
      </c>
      <c r="AK272" s="13">
        <f t="shared" si="28"/>
        <v>0</v>
      </c>
      <c r="AL272" s="13">
        <v>0</v>
      </c>
      <c r="AM272" s="13">
        <v>0</v>
      </c>
      <c r="AN272" s="38" t="str">
        <f t="shared" si="29"/>
        <v>-</v>
      </c>
    </row>
    <row r="273" spans="1:40" ht="15" customHeight="1">
      <c r="A273" s="89" t="s">
        <v>127</v>
      </c>
      <c r="B273" s="89" t="s">
        <v>128</v>
      </c>
      <c r="C273" s="89" t="s">
        <v>934</v>
      </c>
      <c r="D273" s="89" t="s">
        <v>935</v>
      </c>
      <c r="E273" s="89" t="s">
        <v>965</v>
      </c>
      <c r="F273" s="89" t="s">
        <v>889</v>
      </c>
      <c r="G273" s="89" t="s">
        <v>1</v>
      </c>
      <c r="H273" s="89" t="s">
        <v>961</v>
      </c>
      <c r="I273" s="89" t="s">
        <v>48</v>
      </c>
      <c r="J273" s="99" t="s">
        <v>86</v>
      </c>
      <c r="K273" s="90" t="s">
        <v>120</v>
      </c>
      <c r="L273" s="99" t="s">
        <v>268</v>
      </c>
      <c r="M273" s="90"/>
      <c r="N273" s="105" t="s">
        <v>984</v>
      </c>
      <c r="O273" s="105" t="s">
        <v>985</v>
      </c>
      <c r="P273" s="105" t="s">
        <v>986</v>
      </c>
      <c r="Q273" s="99" t="s">
        <v>48</v>
      </c>
      <c r="R273" s="89"/>
      <c r="S273" s="146" t="s">
        <v>472</v>
      </c>
      <c r="T273" s="168">
        <v>9</v>
      </c>
      <c r="U273" s="168">
        <v>128</v>
      </c>
      <c r="V273" s="168">
        <v>0</v>
      </c>
      <c r="W273" s="48" t="str">
        <f>IFERROR(IF(G273="CRM_CUI",G273,(IF(G273="CRM_CMI",G273,IF(G273="CEOMO_ITD",G273,MID(G273,1,FIND("_",G273)-1))))),G273)</f>
        <v>BILLING</v>
      </c>
      <c r="X273" s="13" t="str">
        <f>MID(A273,5,LEN(A273)-4)</f>
        <v>新疆联通</v>
      </c>
      <c r="Y273" s="37" t="str">
        <f>IF(N273=O273,IF(N273="","0","1"),IF(N273=P273,IF(N273="","0","1"),IF(O273=P273,IF(O273="","0","1"),IF(N273="","0","0"))))</f>
        <v>0</v>
      </c>
      <c r="Z273" s="167"/>
      <c r="AG273" s="48" t="s">
        <v>488</v>
      </c>
      <c r="AH273" s="48" t="s">
        <v>2</v>
      </c>
      <c r="AI273" s="13">
        <f t="shared" si="26"/>
        <v>0</v>
      </c>
      <c r="AJ273" s="13">
        <f t="shared" si="27"/>
        <v>0</v>
      </c>
      <c r="AK273" s="13">
        <f t="shared" si="28"/>
        <v>0</v>
      </c>
      <c r="AL273" s="13">
        <v>0</v>
      </c>
      <c r="AM273" s="13">
        <v>0</v>
      </c>
      <c r="AN273" s="38" t="str">
        <f t="shared" si="29"/>
        <v>-</v>
      </c>
    </row>
    <row r="274" spans="1:40" ht="15" customHeight="1">
      <c r="A274" s="89" t="s">
        <v>258</v>
      </c>
      <c r="B274" s="89" t="s">
        <v>259</v>
      </c>
      <c r="C274" s="89" t="s">
        <v>934</v>
      </c>
      <c r="D274" s="89" t="s">
        <v>935</v>
      </c>
      <c r="E274" s="89" t="s">
        <v>963</v>
      </c>
      <c r="F274" s="89" t="s">
        <v>881</v>
      </c>
      <c r="G274" s="89" t="s">
        <v>1</v>
      </c>
      <c r="H274" s="89" t="s">
        <v>961</v>
      </c>
      <c r="I274" s="89" t="s">
        <v>48</v>
      </c>
      <c r="J274" s="99" t="s">
        <v>1532</v>
      </c>
      <c r="K274" s="100"/>
      <c r="L274" s="99" t="s">
        <v>1532</v>
      </c>
      <c r="M274" s="90"/>
      <c r="N274" s="107" t="s">
        <v>1335</v>
      </c>
      <c r="O274" s="102" t="s">
        <v>1336</v>
      </c>
      <c r="P274" s="102" t="s">
        <v>1337</v>
      </c>
      <c r="Q274" s="99" t="s">
        <v>1296</v>
      </c>
      <c r="R274" s="89"/>
      <c r="S274" s="146" t="s">
        <v>472</v>
      </c>
      <c r="T274" s="168">
        <v>9</v>
      </c>
      <c r="U274" s="168">
        <v>128</v>
      </c>
      <c r="V274" s="168">
        <v>0</v>
      </c>
      <c r="W274" s="48" t="str">
        <f>IFERROR(IF(G274="CRM_CUI",G274,(IF(G274="CRM_CMI",G274,IF(G274="CEOMO_ITD",G274,MID(G274,1,FIND("_",G274)-1))))),G274)</f>
        <v>BILLING</v>
      </c>
      <c r="X274" s="13" t="str">
        <f>MID(A274,5,LEN(A274)-4)</f>
        <v>重庆联通</v>
      </c>
      <c r="Y274" s="37" t="str">
        <f>IF(N274=O274,IF(N274="","0","1"),IF(N274=P274,IF(N274="","0","1"),IF(O274=P274,IF(O274="","0","1"),IF(N274="","0","0"))))</f>
        <v>0</v>
      </c>
      <c r="Z274" s="167"/>
      <c r="AG274" s="48" t="s">
        <v>488</v>
      </c>
      <c r="AH274" s="48" t="s">
        <v>0</v>
      </c>
      <c r="AI274" s="13">
        <f t="shared" si="26"/>
        <v>0</v>
      </c>
      <c r="AJ274" s="13">
        <f t="shared" si="27"/>
        <v>0</v>
      </c>
      <c r="AK274" s="13">
        <f t="shared" si="28"/>
        <v>0</v>
      </c>
      <c r="AL274" s="13">
        <v>0</v>
      </c>
      <c r="AM274" s="13">
        <v>0</v>
      </c>
      <c r="AN274" s="38" t="str">
        <f t="shared" si="29"/>
        <v>-</v>
      </c>
    </row>
    <row r="275" spans="1:40" ht="15" customHeight="1">
      <c r="A275" s="89" t="s">
        <v>258</v>
      </c>
      <c r="B275" s="89" t="s">
        <v>259</v>
      </c>
      <c r="C275" s="89" t="s">
        <v>934</v>
      </c>
      <c r="D275" s="89" t="s">
        <v>935</v>
      </c>
      <c r="E275" s="89" t="s">
        <v>936</v>
      </c>
      <c r="F275" s="89" t="s">
        <v>879</v>
      </c>
      <c r="G275" s="89" t="s">
        <v>1</v>
      </c>
      <c r="H275" s="89" t="s">
        <v>937</v>
      </c>
      <c r="I275" s="89" t="s">
        <v>48</v>
      </c>
      <c r="J275" s="99" t="s">
        <v>1532</v>
      </c>
      <c r="K275" s="100"/>
      <c r="L275" s="99" t="s">
        <v>1532</v>
      </c>
      <c r="M275" s="90"/>
      <c r="N275" s="102" t="s">
        <v>1338</v>
      </c>
      <c r="O275" s="102" t="s">
        <v>1336</v>
      </c>
      <c r="P275" s="102" t="s">
        <v>1337</v>
      </c>
      <c r="Q275" s="99" t="s">
        <v>1296</v>
      </c>
      <c r="R275" s="89"/>
      <c r="S275" s="146" t="s">
        <v>472</v>
      </c>
      <c r="T275" s="168">
        <v>9</v>
      </c>
      <c r="U275" s="168">
        <v>128</v>
      </c>
      <c r="V275" s="168">
        <v>0</v>
      </c>
      <c r="W275" s="48" t="str">
        <f>IFERROR(IF(G275="CRM_CUI",G275,(IF(G275="CRM_CMI",G275,IF(G275="CEOMO_ITD",G275,MID(G275,1,FIND("_",G275)-1))))),G275)</f>
        <v>BILLING</v>
      </c>
      <c r="X275" s="13" t="str">
        <f>MID(A275,5,LEN(A275)-4)</f>
        <v>重庆联通</v>
      </c>
      <c r="Y275" s="37" t="str">
        <f>IF(N275=O275,IF(N275="","0","1"),IF(N275=P275,IF(N275="","0","1"),IF(O275=P275,IF(O275="","0","1"),IF(N275="","0","0"))))</f>
        <v>0</v>
      </c>
      <c r="Z275" s="167"/>
      <c r="AG275" s="48" t="s">
        <v>488</v>
      </c>
      <c r="AH275" s="48" t="s">
        <v>494</v>
      </c>
      <c r="AI275" s="13">
        <f t="shared" si="26"/>
        <v>0</v>
      </c>
      <c r="AJ275" s="13">
        <f t="shared" si="27"/>
        <v>0</v>
      </c>
      <c r="AK275" s="13">
        <f t="shared" si="28"/>
        <v>0</v>
      </c>
      <c r="AL275" s="13">
        <v>0</v>
      </c>
      <c r="AM275" s="13">
        <v>0</v>
      </c>
      <c r="AN275" s="38" t="str">
        <f t="shared" si="29"/>
        <v>-</v>
      </c>
    </row>
    <row r="276" spans="1:40" ht="15" customHeight="1">
      <c r="A276" s="89" t="s">
        <v>258</v>
      </c>
      <c r="B276" s="89" t="s">
        <v>259</v>
      </c>
      <c r="C276" s="89" t="s">
        <v>934</v>
      </c>
      <c r="D276" s="89" t="s">
        <v>935</v>
      </c>
      <c r="E276" s="89" t="s">
        <v>962</v>
      </c>
      <c r="F276" s="89" t="s">
        <v>879</v>
      </c>
      <c r="G276" s="89" t="s">
        <v>1</v>
      </c>
      <c r="H276" s="89" t="s">
        <v>961</v>
      </c>
      <c r="I276" s="89" t="s">
        <v>48</v>
      </c>
      <c r="J276" s="99" t="s">
        <v>1532</v>
      </c>
      <c r="K276" s="100"/>
      <c r="L276" s="99" t="s">
        <v>1532</v>
      </c>
      <c r="M276" s="90"/>
      <c r="N276" s="102" t="s">
        <v>1338</v>
      </c>
      <c r="O276" s="102" t="s">
        <v>1336</v>
      </c>
      <c r="P276" s="102" t="s">
        <v>1337</v>
      </c>
      <c r="Q276" s="99" t="s">
        <v>1296</v>
      </c>
      <c r="R276" s="89"/>
      <c r="S276" s="146" t="s">
        <v>472</v>
      </c>
      <c r="T276" s="168">
        <v>9</v>
      </c>
      <c r="U276" s="168">
        <v>128</v>
      </c>
      <c r="V276" s="168">
        <v>0</v>
      </c>
      <c r="W276" s="48" t="str">
        <f>IFERROR(IF(G276="CRM_CUI",G276,(IF(G276="CRM_CMI",G276,IF(G276="CEOMO_ITD",G276,MID(G276,1,FIND("_",G276)-1))))),G276)</f>
        <v>BILLING</v>
      </c>
      <c r="X276" s="13" t="str">
        <f>MID(A276,5,LEN(A276)-4)</f>
        <v>重庆联通</v>
      </c>
      <c r="Y276" s="37" t="str">
        <f>IF(N276=O276,IF(N276="","0","1"),IF(N276=P276,IF(N276="","0","1"),IF(O276=P276,IF(O276="","0","1"),IF(N276="","0","0"))))</f>
        <v>0</v>
      </c>
      <c r="Z276" s="167"/>
      <c r="AG276" s="48" t="s">
        <v>488</v>
      </c>
      <c r="AH276" s="48" t="s">
        <v>265</v>
      </c>
      <c r="AI276" s="13">
        <f t="shared" si="26"/>
        <v>0</v>
      </c>
      <c r="AJ276" s="13">
        <f t="shared" si="27"/>
        <v>4</v>
      </c>
      <c r="AK276" s="13">
        <f t="shared" si="28"/>
        <v>0</v>
      </c>
      <c r="AL276" s="13">
        <v>0</v>
      </c>
      <c r="AM276" s="13">
        <v>0</v>
      </c>
      <c r="AN276" s="38" t="str">
        <f t="shared" si="29"/>
        <v>-</v>
      </c>
    </row>
    <row r="277" spans="1:40" ht="15" customHeight="1">
      <c r="A277" s="89" t="s">
        <v>258</v>
      </c>
      <c r="B277" s="89" t="s">
        <v>259</v>
      </c>
      <c r="C277" s="89" t="s">
        <v>934</v>
      </c>
      <c r="D277" s="89" t="s">
        <v>935</v>
      </c>
      <c r="E277" s="89" t="s">
        <v>905</v>
      </c>
      <c r="F277" s="89" t="s">
        <v>860</v>
      </c>
      <c r="G277" s="89" t="s">
        <v>1</v>
      </c>
      <c r="H277" s="89" t="s">
        <v>906</v>
      </c>
      <c r="I277" s="89" t="s">
        <v>48</v>
      </c>
      <c r="J277" s="99" t="s">
        <v>1532</v>
      </c>
      <c r="K277" s="100"/>
      <c r="L277" s="99" t="s">
        <v>1532</v>
      </c>
      <c r="M277" s="90"/>
      <c r="N277" s="102" t="s">
        <v>1338</v>
      </c>
      <c r="O277" s="102" t="s">
        <v>1336</v>
      </c>
      <c r="P277" s="102" t="s">
        <v>1337</v>
      </c>
      <c r="Q277" s="99" t="s">
        <v>1296</v>
      </c>
      <c r="R277" s="89"/>
      <c r="S277" s="146" t="s">
        <v>472</v>
      </c>
      <c r="T277" s="168">
        <v>9</v>
      </c>
      <c r="U277" s="168">
        <v>128</v>
      </c>
      <c r="V277" s="168">
        <v>0</v>
      </c>
      <c r="W277" s="48" t="str">
        <f>IFERROR(IF(G277="CRM_CUI",G277,(IF(G277="CRM_CMI",G277,IF(G277="CEOMO_ITD",G277,MID(G277,1,FIND("_",G277)-1))))),G277)</f>
        <v>BILLING</v>
      </c>
      <c r="X277" s="13" t="str">
        <f>MID(A277,5,LEN(A277)-4)</f>
        <v>重庆联通</v>
      </c>
      <c r="Y277" s="37" t="str">
        <f>IF(N277=O277,IF(N277="","0","1"),IF(N277=P277,IF(N277="","0","1"),IF(O277=P277,IF(O277="","0","1"),IF(N277="","0","0"))))</f>
        <v>0</v>
      </c>
      <c r="Z277" s="167"/>
      <c r="AG277" s="48" t="s">
        <v>409</v>
      </c>
      <c r="AH277" s="48" t="s">
        <v>0</v>
      </c>
      <c r="AI277" s="13">
        <f t="shared" si="26"/>
        <v>0</v>
      </c>
      <c r="AJ277" s="13">
        <f t="shared" si="27"/>
        <v>0</v>
      </c>
      <c r="AK277" s="13">
        <f t="shared" si="28"/>
        <v>0</v>
      </c>
      <c r="AL277" s="13">
        <v>0</v>
      </c>
      <c r="AM277" s="13">
        <v>0</v>
      </c>
      <c r="AN277" s="38" t="str">
        <f t="shared" si="29"/>
        <v>-</v>
      </c>
    </row>
    <row r="278" spans="1:40" ht="15" customHeight="1">
      <c r="A278" s="89" t="s">
        <v>258</v>
      </c>
      <c r="B278" s="89" t="s">
        <v>259</v>
      </c>
      <c r="C278" s="89" t="s">
        <v>934</v>
      </c>
      <c r="D278" s="89" t="s">
        <v>935</v>
      </c>
      <c r="E278" s="89" t="s">
        <v>859</v>
      </c>
      <c r="F278" s="89" t="s">
        <v>860</v>
      </c>
      <c r="G278" s="89" t="s">
        <v>1</v>
      </c>
      <c r="H278" s="89" t="s">
        <v>861</v>
      </c>
      <c r="I278" s="89" t="s">
        <v>48</v>
      </c>
      <c r="J278" s="99" t="s">
        <v>1532</v>
      </c>
      <c r="K278" s="100"/>
      <c r="L278" s="99" t="s">
        <v>1532</v>
      </c>
      <c r="M278" s="90"/>
      <c r="N278" s="102" t="s">
        <v>1338</v>
      </c>
      <c r="O278" s="102" t="s">
        <v>1336</v>
      </c>
      <c r="P278" s="102" t="s">
        <v>1337</v>
      </c>
      <c r="Q278" s="99" t="s">
        <v>1296</v>
      </c>
      <c r="R278" s="89"/>
      <c r="S278" s="146" t="s">
        <v>472</v>
      </c>
      <c r="T278" s="168">
        <v>9</v>
      </c>
      <c r="U278" s="168">
        <v>128</v>
      </c>
      <c r="V278" s="168">
        <v>0</v>
      </c>
      <c r="W278" s="48" t="str">
        <f>IFERROR(IF(G278="CRM_CUI",G278,(IF(G278="CRM_CMI",G278,IF(G278="CEOMO_ITD",G278,MID(G278,1,FIND("_",G278)-1))))),G278)</f>
        <v>BILLING</v>
      </c>
      <c r="X278" s="13" t="str">
        <f>MID(A278,5,LEN(A278)-4)</f>
        <v>重庆联通</v>
      </c>
      <c r="Y278" s="37" t="str">
        <f>IF(N278=O278,IF(N278="","0","1"),IF(N278=P278,IF(N278="","0","1"),IF(O278=P278,IF(O278="","0","1"),IF(N278="","0","0"))))</f>
        <v>0</v>
      </c>
      <c r="Z278" s="167"/>
      <c r="AG278" s="48" t="s">
        <v>409</v>
      </c>
      <c r="AH278" s="48" t="s">
        <v>5</v>
      </c>
      <c r="AI278" s="13">
        <f t="shared" si="26"/>
        <v>0</v>
      </c>
      <c r="AJ278" s="13">
        <f t="shared" si="27"/>
        <v>0</v>
      </c>
      <c r="AK278" s="13">
        <f t="shared" si="28"/>
        <v>0</v>
      </c>
      <c r="AL278" s="13">
        <v>0</v>
      </c>
      <c r="AM278" s="13">
        <v>0</v>
      </c>
      <c r="AN278" s="38" t="str">
        <f t="shared" si="29"/>
        <v>-</v>
      </c>
    </row>
    <row r="279" spans="1:40" ht="15" customHeight="1">
      <c r="A279" s="89" t="s">
        <v>258</v>
      </c>
      <c r="B279" s="89" t="s">
        <v>259</v>
      </c>
      <c r="C279" s="89" t="s">
        <v>934</v>
      </c>
      <c r="D279" s="89" t="s">
        <v>935</v>
      </c>
      <c r="E279" s="89" t="s">
        <v>960</v>
      </c>
      <c r="F279" s="89" t="s">
        <v>885</v>
      </c>
      <c r="G279" s="89" t="s">
        <v>1</v>
      </c>
      <c r="H279" s="89" t="s">
        <v>961</v>
      </c>
      <c r="I279" s="89" t="s">
        <v>48</v>
      </c>
      <c r="J279" s="99" t="s">
        <v>1532</v>
      </c>
      <c r="K279" s="100"/>
      <c r="L279" s="99" t="s">
        <v>1532</v>
      </c>
      <c r="M279" s="90"/>
      <c r="N279" s="102" t="s">
        <v>1338</v>
      </c>
      <c r="O279" s="102" t="s">
        <v>1336</v>
      </c>
      <c r="P279" s="102" t="s">
        <v>1337</v>
      </c>
      <c r="Q279" s="99" t="s">
        <v>1296</v>
      </c>
      <c r="R279" s="89"/>
      <c r="S279" s="146" t="s">
        <v>472</v>
      </c>
      <c r="T279" s="168">
        <v>9</v>
      </c>
      <c r="U279" s="168">
        <v>128</v>
      </c>
      <c r="V279" s="168">
        <v>0</v>
      </c>
      <c r="W279" s="48" t="str">
        <f>IFERROR(IF(G279="CRM_CUI",G279,(IF(G279="CRM_CMI",G279,IF(G279="CEOMO_ITD",G279,MID(G279,1,FIND("_",G279)-1))))),G279)</f>
        <v>BILLING</v>
      </c>
      <c r="X279" s="13" t="str">
        <f>MID(A279,5,LEN(A279)-4)</f>
        <v>重庆联通</v>
      </c>
      <c r="Y279" s="37" t="str">
        <f>IF(N279=O279,IF(N279="","0","1"),IF(N279=P279,IF(N279="","0","1"),IF(O279=P279,IF(O279="","0","1"),IF(N279="","0","0"))))</f>
        <v>0</v>
      </c>
      <c r="Z279" s="167"/>
      <c r="AG279" s="48" t="s">
        <v>505</v>
      </c>
      <c r="AH279" s="48" t="s">
        <v>3</v>
      </c>
      <c r="AI279" s="13">
        <f t="shared" si="26"/>
        <v>214</v>
      </c>
      <c r="AJ279" s="13">
        <f t="shared" si="27"/>
        <v>0</v>
      </c>
      <c r="AK279" s="13">
        <f t="shared" si="28"/>
        <v>0</v>
      </c>
      <c r="AL279" s="13">
        <v>0</v>
      </c>
      <c r="AM279" s="13">
        <v>0</v>
      </c>
      <c r="AN279" s="38" t="str">
        <f t="shared" si="29"/>
        <v>-</v>
      </c>
    </row>
    <row r="280" spans="1:40" ht="15" customHeight="1">
      <c r="A280" s="89" t="s">
        <v>258</v>
      </c>
      <c r="B280" s="89" t="s">
        <v>259</v>
      </c>
      <c r="C280" s="89" t="s">
        <v>934</v>
      </c>
      <c r="D280" s="89" t="s">
        <v>935</v>
      </c>
      <c r="E280" s="89" t="s">
        <v>882</v>
      </c>
      <c r="F280" s="89" t="s">
        <v>883</v>
      </c>
      <c r="G280" s="89" t="s">
        <v>1</v>
      </c>
      <c r="H280" s="89" t="s">
        <v>98</v>
      </c>
      <c r="I280" s="89" t="s">
        <v>48</v>
      </c>
      <c r="J280" s="99" t="s">
        <v>1532</v>
      </c>
      <c r="K280" s="100"/>
      <c r="L280" s="99" t="s">
        <v>1532</v>
      </c>
      <c r="M280" s="90"/>
      <c r="N280" s="102" t="s">
        <v>1338</v>
      </c>
      <c r="O280" s="102" t="s">
        <v>1336</v>
      </c>
      <c r="P280" s="102" t="s">
        <v>1337</v>
      </c>
      <c r="Q280" s="99" t="s">
        <v>1296</v>
      </c>
      <c r="R280" s="89"/>
      <c r="S280" s="146" t="s">
        <v>472</v>
      </c>
      <c r="T280" s="168">
        <v>9</v>
      </c>
      <c r="U280" s="168">
        <v>128</v>
      </c>
      <c r="V280" s="168">
        <v>0</v>
      </c>
      <c r="W280" s="48" t="str">
        <f>IFERROR(IF(G280="CRM_CUI",G280,(IF(G280="CRM_CMI",G280,IF(G280="CEOMO_ITD",G280,MID(G280,1,FIND("_",G280)-1))))),G280)</f>
        <v>BILLING</v>
      </c>
      <c r="X280" s="13" t="str">
        <f>MID(A280,5,LEN(A280)-4)</f>
        <v>重庆联通</v>
      </c>
      <c r="Y280" s="37" t="str">
        <f>IF(N280=O280,IF(N280="","0","1"),IF(N280=P280,IF(N280="","0","1"),IF(O280=P280,IF(O280="","0","1"),IF(N280="","0","0"))))</f>
        <v>0</v>
      </c>
      <c r="Z280" s="167"/>
      <c r="AG280" s="48" t="s">
        <v>489</v>
      </c>
      <c r="AH280" s="48" t="s">
        <v>4</v>
      </c>
      <c r="AI280" s="13">
        <f t="shared" si="26"/>
        <v>0</v>
      </c>
      <c r="AJ280" s="13">
        <f t="shared" si="27"/>
        <v>0</v>
      </c>
      <c r="AK280" s="13">
        <f t="shared" si="28"/>
        <v>0</v>
      </c>
      <c r="AL280" s="13">
        <v>0</v>
      </c>
      <c r="AM280" s="13">
        <v>0</v>
      </c>
      <c r="AN280" s="38" t="str">
        <f t="shared" si="29"/>
        <v>-</v>
      </c>
    </row>
    <row r="281" spans="1:40" ht="15" customHeight="1">
      <c r="A281" s="89" t="s">
        <v>258</v>
      </c>
      <c r="B281" s="89" t="s">
        <v>259</v>
      </c>
      <c r="C281" s="89" t="s">
        <v>934</v>
      </c>
      <c r="D281" s="89" t="s">
        <v>935</v>
      </c>
      <c r="E281" s="89" t="s">
        <v>876</v>
      </c>
      <c r="F281" s="89" t="s">
        <v>877</v>
      </c>
      <c r="G281" s="89" t="s">
        <v>1</v>
      </c>
      <c r="H281" s="89" t="s">
        <v>722</v>
      </c>
      <c r="I281" s="89" t="s">
        <v>48</v>
      </c>
      <c r="J281" s="99" t="s">
        <v>1532</v>
      </c>
      <c r="K281" s="100"/>
      <c r="L281" s="99" t="s">
        <v>1532</v>
      </c>
      <c r="M281" s="90"/>
      <c r="N281" s="102" t="s">
        <v>1338</v>
      </c>
      <c r="O281" s="102" t="s">
        <v>1336</v>
      </c>
      <c r="P281" s="102" t="s">
        <v>1337</v>
      </c>
      <c r="Q281" s="99" t="s">
        <v>1296</v>
      </c>
      <c r="R281" s="89"/>
      <c r="S281" s="146" t="s">
        <v>472</v>
      </c>
      <c r="T281" s="168">
        <v>9</v>
      </c>
      <c r="U281" s="168">
        <v>128</v>
      </c>
      <c r="V281" s="168">
        <v>0</v>
      </c>
      <c r="W281" s="48" t="str">
        <f>IFERROR(IF(G281="CRM_CUI",G281,(IF(G281="CRM_CMI",G281,IF(G281="CEOMO_ITD",G281,MID(G281,1,FIND("_",G281)-1))))),G281)</f>
        <v>BILLING</v>
      </c>
      <c r="X281" s="13" t="str">
        <f>MID(A281,5,LEN(A281)-4)</f>
        <v>重庆联通</v>
      </c>
      <c r="Y281" s="37" t="str">
        <f>IF(N281=O281,IF(N281="","0","1"),IF(N281=P281,IF(N281="","0","1"),IF(O281=P281,IF(O281="","0","1"),IF(N281="","0","0"))))</f>
        <v>0</v>
      </c>
      <c r="Z281" s="167"/>
      <c r="AG281" s="48" t="s">
        <v>252</v>
      </c>
      <c r="AH281" s="48" t="s">
        <v>4</v>
      </c>
      <c r="AI281" s="13">
        <f t="shared" si="26"/>
        <v>0</v>
      </c>
      <c r="AJ281" s="13">
        <f t="shared" si="27"/>
        <v>0</v>
      </c>
      <c r="AK281" s="13">
        <f t="shared" si="28"/>
        <v>0</v>
      </c>
      <c r="AL281" s="13">
        <v>3</v>
      </c>
      <c r="AM281" s="13">
        <v>1</v>
      </c>
      <c r="AN281" s="38">
        <f t="shared" si="29"/>
        <v>0</v>
      </c>
    </row>
    <row r="282" spans="1:40" ht="15" customHeight="1">
      <c r="A282" s="89" t="s">
        <v>258</v>
      </c>
      <c r="B282" s="89" t="s">
        <v>259</v>
      </c>
      <c r="C282" s="89" t="s">
        <v>934</v>
      </c>
      <c r="D282" s="89" t="s">
        <v>935</v>
      </c>
      <c r="E282" s="89" t="s">
        <v>964</v>
      </c>
      <c r="F282" s="89" t="s">
        <v>872</v>
      </c>
      <c r="G282" s="89" t="s">
        <v>1</v>
      </c>
      <c r="H282" s="89" t="s">
        <v>961</v>
      </c>
      <c r="I282" s="89" t="s">
        <v>48</v>
      </c>
      <c r="J282" s="99" t="s">
        <v>1532</v>
      </c>
      <c r="K282" s="100"/>
      <c r="L282" s="99" t="s">
        <v>1532</v>
      </c>
      <c r="M282" s="90"/>
      <c r="N282" s="102" t="s">
        <v>1338</v>
      </c>
      <c r="O282" s="102" t="s">
        <v>1336</v>
      </c>
      <c r="P282" s="102" t="s">
        <v>1337</v>
      </c>
      <c r="Q282" s="99" t="s">
        <v>1296</v>
      </c>
      <c r="R282" s="89"/>
      <c r="S282" s="146" t="s">
        <v>472</v>
      </c>
      <c r="T282" s="168">
        <v>9</v>
      </c>
      <c r="U282" s="168">
        <v>128</v>
      </c>
      <c r="V282" s="168">
        <v>0</v>
      </c>
      <c r="W282" s="48" t="str">
        <f>IFERROR(IF(G282="CRM_CUI",G282,(IF(G282="CRM_CMI",G282,IF(G282="CEOMO_ITD",G282,MID(G282,1,FIND("_",G282)-1))))),G282)</f>
        <v>BILLING</v>
      </c>
      <c r="X282" s="13" t="str">
        <f>MID(A282,5,LEN(A282)-4)</f>
        <v>重庆联通</v>
      </c>
      <c r="Y282" s="37" t="str">
        <f>IF(N282=O282,IF(N282="","0","1"),IF(N282=P282,IF(N282="","0","1"),IF(O282=P282,IF(O282="","0","1"),IF(N282="","0","0"))))</f>
        <v>0</v>
      </c>
      <c r="Z282" s="167"/>
      <c r="AG282" s="48" t="s">
        <v>252</v>
      </c>
      <c r="AH282" s="48" t="s">
        <v>449</v>
      </c>
      <c r="AI282" s="13">
        <f t="shared" si="26"/>
        <v>0</v>
      </c>
      <c r="AJ282" s="13">
        <f t="shared" si="27"/>
        <v>0</v>
      </c>
      <c r="AK282" s="13">
        <f t="shared" si="28"/>
        <v>0</v>
      </c>
      <c r="AL282" s="13">
        <v>0</v>
      </c>
      <c r="AM282" s="13">
        <v>0</v>
      </c>
      <c r="AN282" s="38" t="str">
        <f t="shared" si="29"/>
        <v>-</v>
      </c>
    </row>
    <row r="283" spans="1:40" ht="15" customHeight="1">
      <c r="A283" s="89" t="s">
        <v>258</v>
      </c>
      <c r="B283" s="89" t="s">
        <v>259</v>
      </c>
      <c r="C283" s="89" t="s">
        <v>934</v>
      </c>
      <c r="D283" s="89" t="s">
        <v>935</v>
      </c>
      <c r="E283" s="89" t="s">
        <v>873</v>
      </c>
      <c r="F283" s="89" t="s">
        <v>874</v>
      </c>
      <c r="G283" s="89" t="s">
        <v>1</v>
      </c>
      <c r="H283" s="89" t="s">
        <v>875</v>
      </c>
      <c r="I283" s="89" t="s">
        <v>48</v>
      </c>
      <c r="J283" s="99" t="s">
        <v>1532</v>
      </c>
      <c r="K283" s="100"/>
      <c r="L283" s="99" t="s">
        <v>1532</v>
      </c>
      <c r="M283" s="90"/>
      <c r="N283" s="102" t="s">
        <v>1338</v>
      </c>
      <c r="O283" s="102" t="s">
        <v>1336</v>
      </c>
      <c r="P283" s="102" t="s">
        <v>1337</v>
      </c>
      <c r="Q283" s="99" t="s">
        <v>1296</v>
      </c>
      <c r="R283" s="89"/>
      <c r="S283" s="146" t="s">
        <v>472</v>
      </c>
      <c r="T283" s="168">
        <v>9</v>
      </c>
      <c r="U283" s="168">
        <v>128</v>
      </c>
      <c r="V283" s="168">
        <v>0</v>
      </c>
      <c r="W283" s="48" t="str">
        <f>IFERROR(IF(G283="CRM_CUI",G283,(IF(G283="CRM_CMI",G283,IF(G283="CEOMO_ITD",G283,MID(G283,1,FIND("_",G283)-1))))),G283)</f>
        <v>BILLING</v>
      </c>
      <c r="X283" s="13" t="str">
        <f>MID(A283,5,LEN(A283)-4)</f>
        <v>重庆联通</v>
      </c>
      <c r="Y283" s="37" t="str">
        <f>IF(N283=O283,IF(N283="","0","1"),IF(N283=P283,IF(N283="","0","1"),IF(O283=P283,IF(O283="","0","1"),IF(N283="","0","0"))))</f>
        <v>0</v>
      </c>
      <c r="Z283" s="167"/>
      <c r="AG283" s="48" t="s">
        <v>252</v>
      </c>
      <c r="AH283" s="48" t="s">
        <v>0</v>
      </c>
      <c r="AI283" s="13">
        <f t="shared" si="26"/>
        <v>0</v>
      </c>
      <c r="AJ283" s="13">
        <f t="shared" si="27"/>
        <v>0</v>
      </c>
      <c r="AK283" s="13">
        <f t="shared" si="28"/>
        <v>0</v>
      </c>
      <c r="AL283" s="13">
        <v>0</v>
      </c>
      <c r="AM283" s="13">
        <v>0</v>
      </c>
      <c r="AN283" s="38" t="str">
        <f t="shared" si="29"/>
        <v>-</v>
      </c>
    </row>
    <row r="284" spans="1:40" ht="15" customHeight="1">
      <c r="A284" s="89" t="s">
        <v>258</v>
      </c>
      <c r="B284" s="89" t="s">
        <v>259</v>
      </c>
      <c r="C284" s="89" t="s">
        <v>934</v>
      </c>
      <c r="D284" s="89" t="s">
        <v>935</v>
      </c>
      <c r="E284" s="89" t="s">
        <v>940</v>
      </c>
      <c r="F284" s="89" t="s">
        <v>941</v>
      </c>
      <c r="G284" s="89" t="s">
        <v>1</v>
      </c>
      <c r="H284" s="89" t="s">
        <v>98</v>
      </c>
      <c r="I284" s="89" t="s">
        <v>48</v>
      </c>
      <c r="J284" s="99" t="s">
        <v>1532</v>
      </c>
      <c r="K284" s="100"/>
      <c r="L284" s="99" t="s">
        <v>1532</v>
      </c>
      <c r="M284" s="90"/>
      <c r="N284" s="102" t="s">
        <v>1338</v>
      </c>
      <c r="O284" s="102" t="s">
        <v>1336</v>
      </c>
      <c r="P284" s="102" t="s">
        <v>1337</v>
      </c>
      <c r="Q284" s="99" t="s">
        <v>1296</v>
      </c>
      <c r="R284" s="89"/>
      <c r="S284" s="146" t="s">
        <v>472</v>
      </c>
      <c r="T284" s="168">
        <v>9</v>
      </c>
      <c r="U284" s="168">
        <v>128</v>
      </c>
      <c r="V284" s="168">
        <v>0</v>
      </c>
      <c r="W284" s="48" t="str">
        <f>IFERROR(IF(G284="CRM_CUI",G284,(IF(G284="CRM_CMI",G284,IF(G284="CEOMO_ITD",G284,MID(G284,1,FIND("_",G284)-1))))),G284)</f>
        <v>BILLING</v>
      </c>
      <c r="X284" s="13" t="str">
        <f>MID(A284,5,LEN(A284)-4)</f>
        <v>重庆联通</v>
      </c>
      <c r="Y284" s="37" t="str">
        <f>IF(N284=O284,IF(N284="","0","1"),IF(N284=P284,IF(N284="","0","1"),IF(O284=P284,IF(O284="","0","1"),IF(N284="","0","0"))))</f>
        <v>0</v>
      </c>
      <c r="Z284" s="167"/>
      <c r="AG284" s="48" t="s">
        <v>252</v>
      </c>
      <c r="AH284" s="48" t="s">
        <v>5</v>
      </c>
      <c r="AI284" s="13">
        <f t="shared" si="26"/>
        <v>0</v>
      </c>
      <c r="AJ284" s="13">
        <f t="shared" si="27"/>
        <v>0</v>
      </c>
      <c r="AK284" s="13">
        <f t="shared" si="28"/>
        <v>0</v>
      </c>
      <c r="AL284" s="13">
        <v>1</v>
      </c>
      <c r="AM284" s="13">
        <v>1</v>
      </c>
      <c r="AN284" s="38">
        <f t="shared" si="29"/>
        <v>0</v>
      </c>
    </row>
    <row r="285" spans="1:40" ht="15" customHeight="1">
      <c r="A285" s="89" t="s">
        <v>258</v>
      </c>
      <c r="B285" s="89" t="s">
        <v>259</v>
      </c>
      <c r="C285" s="89" t="s">
        <v>934</v>
      </c>
      <c r="D285" s="89" t="s">
        <v>935</v>
      </c>
      <c r="E285" s="89" t="s">
        <v>886</v>
      </c>
      <c r="F285" s="89" t="s">
        <v>887</v>
      </c>
      <c r="G285" s="89" t="s">
        <v>1</v>
      </c>
      <c r="H285" s="89" t="s">
        <v>867</v>
      </c>
      <c r="I285" s="89" t="s">
        <v>48</v>
      </c>
      <c r="J285" s="99" t="s">
        <v>1532</v>
      </c>
      <c r="K285" s="100"/>
      <c r="L285" s="99" t="s">
        <v>1532</v>
      </c>
      <c r="M285" s="90"/>
      <c r="N285" s="102" t="s">
        <v>1338</v>
      </c>
      <c r="O285" s="102" t="s">
        <v>1336</v>
      </c>
      <c r="P285" s="102" t="s">
        <v>1337</v>
      </c>
      <c r="Q285" s="99" t="s">
        <v>1296</v>
      </c>
      <c r="R285" s="89"/>
      <c r="S285" s="146" t="s">
        <v>472</v>
      </c>
      <c r="T285" s="168">
        <v>9</v>
      </c>
      <c r="U285" s="168">
        <v>128</v>
      </c>
      <c r="V285" s="168">
        <v>0</v>
      </c>
      <c r="W285" s="48" t="str">
        <f>IFERROR(IF(G285="CRM_CUI",G285,(IF(G285="CRM_CMI",G285,IF(G285="CEOMO_ITD",G285,MID(G285,1,FIND("_",G285)-1))))),G285)</f>
        <v>BILLING</v>
      </c>
      <c r="X285" s="13" t="str">
        <f>MID(A285,5,LEN(A285)-4)</f>
        <v>重庆联通</v>
      </c>
      <c r="Y285" s="37" t="str">
        <f>IF(N285=O285,IF(N285="","0","1"),IF(N285=P285,IF(N285="","0","1"),IF(O285=P285,IF(O285="","0","1"),IF(N285="","0","0"))))</f>
        <v>0</v>
      </c>
      <c r="Z285" s="167"/>
      <c r="AG285" s="48" t="s">
        <v>254</v>
      </c>
      <c r="AH285" s="48" t="s">
        <v>0</v>
      </c>
      <c r="AI285" s="13">
        <f t="shared" si="26"/>
        <v>0</v>
      </c>
      <c r="AJ285" s="13">
        <f t="shared" si="27"/>
        <v>0</v>
      </c>
      <c r="AK285" s="13">
        <f t="shared" si="28"/>
        <v>0</v>
      </c>
      <c r="AL285" s="13">
        <v>0</v>
      </c>
      <c r="AM285" s="13">
        <v>0</v>
      </c>
      <c r="AN285" s="38" t="str">
        <f t="shared" si="29"/>
        <v>-</v>
      </c>
    </row>
    <row r="286" spans="1:40" ht="15" customHeight="1">
      <c r="A286" s="89" t="s">
        <v>258</v>
      </c>
      <c r="B286" s="89" t="s">
        <v>259</v>
      </c>
      <c r="C286" s="89" t="s">
        <v>934</v>
      </c>
      <c r="D286" s="89" t="s">
        <v>935</v>
      </c>
      <c r="E286" s="89" t="s">
        <v>959</v>
      </c>
      <c r="F286" s="89" t="s">
        <v>869</v>
      </c>
      <c r="G286" s="89" t="s">
        <v>1</v>
      </c>
      <c r="H286" s="89" t="s">
        <v>137</v>
      </c>
      <c r="I286" s="89" t="s">
        <v>48</v>
      </c>
      <c r="J286" s="99" t="s">
        <v>1532</v>
      </c>
      <c r="K286" s="100"/>
      <c r="L286" s="99" t="s">
        <v>1532</v>
      </c>
      <c r="M286" s="90"/>
      <c r="N286" s="102" t="s">
        <v>1338</v>
      </c>
      <c r="O286" s="102" t="s">
        <v>1336</v>
      </c>
      <c r="P286" s="102" t="s">
        <v>1337</v>
      </c>
      <c r="Q286" s="99" t="s">
        <v>1296</v>
      </c>
      <c r="R286" s="89"/>
      <c r="S286" s="146" t="s">
        <v>472</v>
      </c>
      <c r="T286" s="168">
        <v>9</v>
      </c>
      <c r="U286" s="168">
        <v>128</v>
      </c>
      <c r="V286" s="168">
        <v>0</v>
      </c>
      <c r="W286" s="48" t="str">
        <f>IFERROR(IF(G286="CRM_CUI",G286,(IF(G286="CRM_CMI",G286,IF(G286="CEOMO_ITD",G286,MID(G286,1,FIND("_",G286)-1))))),G286)</f>
        <v>BILLING</v>
      </c>
      <c r="X286" s="13" t="str">
        <f>MID(A286,5,LEN(A286)-4)</f>
        <v>重庆联通</v>
      </c>
      <c r="Y286" s="37" t="str">
        <f>IF(N286=O286,IF(N286="","0","1"),IF(N286=P286,IF(N286="","0","1"),IF(O286=P286,IF(O286="","0","1"),IF(N286="","0","0"))))</f>
        <v>0</v>
      </c>
      <c r="Z286" s="167"/>
      <c r="AG286" s="48" t="s">
        <v>254</v>
      </c>
      <c r="AH286" s="48" t="s">
        <v>2</v>
      </c>
      <c r="AI286" s="13">
        <f t="shared" si="26"/>
        <v>0</v>
      </c>
      <c r="AJ286" s="13">
        <f t="shared" si="27"/>
        <v>0</v>
      </c>
      <c r="AK286" s="13">
        <f t="shared" si="28"/>
        <v>0</v>
      </c>
      <c r="AL286" s="13">
        <v>0</v>
      </c>
      <c r="AM286" s="13">
        <v>0</v>
      </c>
      <c r="AN286" s="38" t="str">
        <f t="shared" si="29"/>
        <v>-</v>
      </c>
    </row>
    <row r="287" spans="1:40" ht="15" customHeight="1">
      <c r="A287" s="89" t="s">
        <v>258</v>
      </c>
      <c r="B287" s="89" t="s">
        <v>259</v>
      </c>
      <c r="C287" s="89" t="s">
        <v>934</v>
      </c>
      <c r="D287" s="89" t="s">
        <v>935</v>
      </c>
      <c r="E287" s="89" t="s">
        <v>965</v>
      </c>
      <c r="F287" s="89" t="s">
        <v>889</v>
      </c>
      <c r="G287" s="89" t="s">
        <v>1</v>
      </c>
      <c r="H287" s="89" t="s">
        <v>961</v>
      </c>
      <c r="I287" s="89" t="s">
        <v>48</v>
      </c>
      <c r="J287" s="99" t="s">
        <v>1532</v>
      </c>
      <c r="K287" s="100"/>
      <c r="L287" s="99" t="s">
        <v>1532</v>
      </c>
      <c r="M287" s="90"/>
      <c r="N287" s="102" t="s">
        <v>1338</v>
      </c>
      <c r="O287" s="102" t="s">
        <v>1336</v>
      </c>
      <c r="P287" s="102" t="s">
        <v>1337</v>
      </c>
      <c r="Q287" s="99" t="s">
        <v>1296</v>
      </c>
      <c r="R287" s="89"/>
      <c r="S287" s="146" t="s">
        <v>472</v>
      </c>
      <c r="T287" s="168">
        <v>9</v>
      </c>
      <c r="U287" s="168">
        <v>128</v>
      </c>
      <c r="V287" s="168">
        <v>0</v>
      </c>
      <c r="W287" s="48" t="str">
        <f>IFERROR(IF(G287="CRM_CUI",G287,(IF(G287="CRM_CMI",G287,IF(G287="CEOMO_ITD",G287,MID(G287,1,FIND("_",G287)-1))))),G287)</f>
        <v>BILLING</v>
      </c>
      <c r="X287" s="13" t="str">
        <f>MID(A287,5,LEN(A287)-4)</f>
        <v>重庆联通</v>
      </c>
      <c r="Y287" s="37" t="str">
        <f>IF(N287=O287,IF(N287="","0","1"),IF(N287=P287,IF(N287="","0","1"),IF(O287=P287,IF(O287="","0","1"),IF(N287="","0","0"))))</f>
        <v>0</v>
      </c>
      <c r="Z287" s="167"/>
      <c r="AG287" s="48" t="s">
        <v>254</v>
      </c>
      <c r="AH287" s="48" t="s">
        <v>449</v>
      </c>
      <c r="AI287" s="13">
        <f t="shared" si="26"/>
        <v>0</v>
      </c>
      <c r="AJ287" s="13">
        <f t="shared" si="27"/>
        <v>0</v>
      </c>
      <c r="AK287" s="13">
        <f t="shared" si="28"/>
        <v>0</v>
      </c>
      <c r="AL287" s="13">
        <v>0</v>
      </c>
      <c r="AM287" s="13">
        <v>0</v>
      </c>
      <c r="AN287" s="38" t="str">
        <f t="shared" si="29"/>
        <v>-</v>
      </c>
    </row>
    <row r="288" spans="1:40" ht="15" customHeight="1">
      <c r="A288" s="89" t="s">
        <v>239</v>
      </c>
      <c r="B288" s="89" t="s">
        <v>240</v>
      </c>
      <c r="C288" s="89" t="s">
        <v>165</v>
      </c>
      <c r="D288" s="89" t="s">
        <v>166</v>
      </c>
      <c r="E288" s="89" t="s">
        <v>1329</v>
      </c>
      <c r="F288" s="89" t="s">
        <v>866</v>
      </c>
      <c r="G288" s="89" t="s">
        <v>1</v>
      </c>
      <c r="H288" s="89" t="s">
        <v>899</v>
      </c>
      <c r="I288" s="89" t="s">
        <v>48</v>
      </c>
      <c r="J288" s="99" t="s">
        <v>1535</v>
      </c>
      <c r="K288" s="99" t="s">
        <v>120</v>
      </c>
      <c r="L288" s="99" t="s">
        <v>569</v>
      </c>
      <c r="M288" s="90" t="s">
        <v>17</v>
      </c>
      <c r="N288" s="102" t="s">
        <v>975</v>
      </c>
      <c r="O288" s="100" t="s">
        <v>976</v>
      </c>
      <c r="P288" s="90" t="s">
        <v>977</v>
      </c>
      <c r="Q288" s="90" t="s">
        <v>48</v>
      </c>
      <c r="R288" s="89"/>
      <c r="S288" s="146" t="s">
        <v>472</v>
      </c>
      <c r="T288" s="168">
        <v>236</v>
      </c>
      <c r="U288" s="168">
        <v>87</v>
      </c>
      <c r="V288" s="168">
        <v>0</v>
      </c>
      <c r="W288" s="48" t="str">
        <f>IFERROR(IF(G288="CRM_CUI",G288,(IF(G288="CRM_CMI",G288,IF(G288="CEOMO_ITD",G288,MID(G288,1,FIND("_",G288)-1))))),G288)</f>
        <v>BILLING</v>
      </c>
      <c r="X288" s="13" t="str">
        <f>MID(A288,5,LEN(A288)-4)</f>
        <v>四川移动</v>
      </c>
      <c r="Y288" s="37" t="str">
        <f>IF(N288=O288,IF(N288="","0","1"),IF(N288=P288,IF(N288="","0","1"),IF(O288=P288,IF(O288="","0","1"),IF(N288="","0","0"))))</f>
        <v>0</v>
      </c>
      <c r="Z288" s="167"/>
      <c r="AG288" s="48" t="s">
        <v>254</v>
      </c>
      <c r="AH288" s="48" t="s">
        <v>4</v>
      </c>
      <c r="AI288" s="13">
        <f t="shared" si="26"/>
        <v>0</v>
      </c>
      <c r="AJ288" s="13">
        <f t="shared" si="27"/>
        <v>0</v>
      </c>
      <c r="AK288" s="13">
        <f t="shared" si="28"/>
        <v>0</v>
      </c>
      <c r="AL288" s="13">
        <v>0</v>
      </c>
      <c r="AM288" s="13">
        <v>0</v>
      </c>
      <c r="AN288" s="38" t="str">
        <f t="shared" si="29"/>
        <v>-</v>
      </c>
    </row>
    <row r="289" spans="1:40" ht="15" customHeight="1">
      <c r="A289" s="89" t="s">
        <v>239</v>
      </c>
      <c r="B289" s="89" t="s">
        <v>240</v>
      </c>
      <c r="C289" s="89" t="s">
        <v>165</v>
      </c>
      <c r="D289" s="89" t="s">
        <v>166</v>
      </c>
      <c r="E289" s="89" t="s">
        <v>1328</v>
      </c>
      <c r="F289" s="89" t="s">
        <v>881</v>
      </c>
      <c r="G289" s="89" t="s">
        <v>1</v>
      </c>
      <c r="H289" s="89" t="s">
        <v>899</v>
      </c>
      <c r="I289" s="89" t="s">
        <v>48</v>
      </c>
      <c r="J289" s="99" t="s">
        <v>1535</v>
      </c>
      <c r="K289" s="99" t="s">
        <v>120</v>
      </c>
      <c r="L289" s="99" t="s">
        <v>1555</v>
      </c>
      <c r="M289" s="90" t="s">
        <v>140</v>
      </c>
      <c r="N289" s="102" t="s">
        <v>975</v>
      </c>
      <c r="O289" s="100" t="s">
        <v>976</v>
      </c>
      <c r="P289" s="90" t="s">
        <v>977</v>
      </c>
      <c r="Q289" s="90" t="s">
        <v>48</v>
      </c>
      <c r="R289" s="89"/>
      <c r="S289" s="146" t="s">
        <v>472</v>
      </c>
      <c r="T289" s="168">
        <v>236</v>
      </c>
      <c r="U289" s="168">
        <v>87</v>
      </c>
      <c r="V289" s="168">
        <v>0</v>
      </c>
      <c r="W289" s="48" t="str">
        <f>IFERROR(IF(G289="CRM_CUI",G289,(IF(G289="CRM_CMI",G289,IF(G289="CEOMO_ITD",G289,MID(G289,1,FIND("_",G289)-1))))),G289)</f>
        <v>BILLING</v>
      </c>
      <c r="X289" s="13" t="str">
        <f>MID(A289,5,LEN(A289)-4)</f>
        <v>四川移动</v>
      </c>
      <c r="Y289" s="37" t="str">
        <f>IF(N289=O289,IF(N289="","0","1"),IF(N289=P289,IF(N289="","0","1"),IF(O289=P289,IF(O289="","0","1"),IF(N289="","0","0"))))</f>
        <v>0</v>
      </c>
      <c r="Z289" s="167"/>
      <c r="AG289" s="48" t="s">
        <v>354</v>
      </c>
      <c r="AH289" s="48" t="s">
        <v>265</v>
      </c>
      <c r="AI289" s="13">
        <f t="shared" si="26"/>
        <v>0</v>
      </c>
      <c r="AJ289" s="13">
        <f t="shared" si="27"/>
        <v>0</v>
      </c>
      <c r="AK289" s="13">
        <f t="shared" si="28"/>
        <v>0</v>
      </c>
      <c r="AL289" s="13">
        <v>0</v>
      </c>
      <c r="AM289" s="13">
        <v>0</v>
      </c>
      <c r="AN289" s="38" t="str">
        <f t="shared" si="29"/>
        <v>-</v>
      </c>
    </row>
    <row r="290" spans="1:40" ht="15" customHeight="1">
      <c r="A290" s="89" t="s">
        <v>239</v>
      </c>
      <c r="B290" s="89" t="s">
        <v>240</v>
      </c>
      <c r="C290" s="89" t="s">
        <v>165</v>
      </c>
      <c r="D290" s="89" t="s">
        <v>166</v>
      </c>
      <c r="E290" s="89" t="s">
        <v>1327</v>
      </c>
      <c r="F290" s="89" t="s">
        <v>872</v>
      </c>
      <c r="G290" s="89" t="s">
        <v>1</v>
      </c>
      <c r="H290" s="89" t="s">
        <v>899</v>
      </c>
      <c r="I290" s="89" t="s">
        <v>48</v>
      </c>
      <c r="J290" s="99" t="s">
        <v>1535</v>
      </c>
      <c r="K290" s="99" t="s">
        <v>120</v>
      </c>
      <c r="L290" s="99" t="s">
        <v>569</v>
      </c>
      <c r="M290" s="90" t="s">
        <v>17</v>
      </c>
      <c r="N290" s="102" t="s">
        <v>975</v>
      </c>
      <c r="O290" s="100" t="s">
        <v>976</v>
      </c>
      <c r="P290" s="90" t="s">
        <v>977</v>
      </c>
      <c r="Q290" s="90" t="s">
        <v>48</v>
      </c>
      <c r="R290" s="89"/>
      <c r="S290" s="146" t="s">
        <v>472</v>
      </c>
      <c r="T290" s="168">
        <v>236</v>
      </c>
      <c r="U290" s="168">
        <v>87</v>
      </c>
      <c r="V290" s="168">
        <v>0</v>
      </c>
      <c r="W290" s="48" t="str">
        <f>IFERROR(IF(G290="CRM_CUI",G290,(IF(G290="CRM_CMI",G290,IF(G290="CEOMO_ITD",G290,MID(G290,1,FIND("_",G290)-1))))),G290)</f>
        <v>BILLING</v>
      </c>
      <c r="X290" s="13" t="str">
        <f>MID(A290,5,LEN(A290)-4)</f>
        <v>四川移动</v>
      </c>
      <c r="Y290" s="37" t="str">
        <f>IF(N290=O290,IF(N290="","0","1"),IF(N290=P290,IF(N290="","0","1"),IF(O290=P290,IF(O290="","0","1"),IF(N290="","0","0"))))</f>
        <v>0</v>
      </c>
      <c r="Z290" s="167"/>
      <c r="AG290" s="48" t="s">
        <v>354</v>
      </c>
      <c r="AH290" s="48" t="s">
        <v>449</v>
      </c>
      <c r="AI290" s="13">
        <f t="shared" si="26"/>
        <v>0</v>
      </c>
      <c r="AJ290" s="13">
        <f t="shared" si="27"/>
        <v>0</v>
      </c>
      <c r="AK290" s="13">
        <f t="shared" si="28"/>
        <v>0</v>
      </c>
      <c r="AL290" s="13">
        <v>0</v>
      </c>
      <c r="AM290" s="13">
        <v>0</v>
      </c>
      <c r="AN290" s="38" t="str">
        <f t="shared" si="29"/>
        <v>-</v>
      </c>
    </row>
    <row r="291" spans="1:40" ht="15" customHeight="1">
      <c r="A291" s="89" t="s">
        <v>239</v>
      </c>
      <c r="B291" s="89" t="s">
        <v>240</v>
      </c>
      <c r="C291" s="89" t="s">
        <v>165</v>
      </c>
      <c r="D291" s="89" t="s">
        <v>166</v>
      </c>
      <c r="E291" s="89" t="s">
        <v>897</v>
      </c>
      <c r="F291" s="89" t="s">
        <v>898</v>
      </c>
      <c r="G291" s="89" t="s">
        <v>1</v>
      </c>
      <c r="H291" s="89" t="s">
        <v>98</v>
      </c>
      <c r="I291" s="89" t="s">
        <v>48</v>
      </c>
      <c r="J291" s="99" t="s">
        <v>1535</v>
      </c>
      <c r="K291" s="99" t="s">
        <v>120</v>
      </c>
      <c r="L291" s="99" t="s">
        <v>1555</v>
      </c>
      <c r="M291" s="90" t="s">
        <v>140</v>
      </c>
      <c r="N291" s="102" t="s">
        <v>975</v>
      </c>
      <c r="O291" s="100" t="s">
        <v>976</v>
      </c>
      <c r="P291" s="90" t="s">
        <v>977</v>
      </c>
      <c r="Q291" s="90" t="s">
        <v>48</v>
      </c>
      <c r="R291" s="89"/>
      <c r="S291" s="146" t="s">
        <v>472</v>
      </c>
      <c r="T291" s="168">
        <v>236</v>
      </c>
      <c r="U291" s="168">
        <v>87</v>
      </c>
      <c r="V291" s="168">
        <v>0</v>
      </c>
      <c r="W291" s="48" t="str">
        <f>IFERROR(IF(G291="CRM_CUI",G291,(IF(G291="CRM_CMI",G291,IF(G291="CEOMO_ITD",G291,MID(G291,1,FIND("_",G291)-1))))),G291)</f>
        <v>BILLING</v>
      </c>
      <c r="X291" s="13" t="str">
        <f>MID(A291,5,LEN(A291)-4)</f>
        <v>四川移动</v>
      </c>
      <c r="Y291" s="37" t="str">
        <f>IF(N291=O291,IF(N291="","0","1"),IF(N291=P291,IF(N291="","0","1"),IF(O291=P291,IF(O291="","0","1"),IF(N291="","0","0"))))</f>
        <v>0</v>
      </c>
      <c r="Z291" s="167"/>
      <c r="AG291" s="48" t="s">
        <v>8</v>
      </c>
      <c r="AH291" s="48" t="s">
        <v>4</v>
      </c>
      <c r="AI291" s="13">
        <f t="shared" si="26"/>
        <v>0</v>
      </c>
      <c r="AJ291" s="13">
        <f t="shared" si="27"/>
        <v>0</v>
      </c>
      <c r="AK291" s="13">
        <f t="shared" si="28"/>
        <v>0</v>
      </c>
      <c r="AL291" s="13">
        <v>0</v>
      </c>
      <c r="AM291" s="13">
        <v>0</v>
      </c>
      <c r="AN291" s="38" t="str">
        <f t="shared" si="29"/>
        <v>-</v>
      </c>
    </row>
    <row r="292" spans="1:40" ht="15" customHeight="1">
      <c r="A292" s="89" t="s">
        <v>239</v>
      </c>
      <c r="B292" s="89" t="s">
        <v>240</v>
      </c>
      <c r="C292" s="89" t="s">
        <v>165</v>
      </c>
      <c r="D292" s="89" t="s">
        <v>166</v>
      </c>
      <c r="E292" s="89" t="s">
        <v>1324</v>
      </c>
      <c r="F292" s="89" t="s">
        <v>885</v>
      </c>
      <c r="G292" s="89" t="s">
        <v>1</v>
      </c>
      <c r="H292" s="89" t="s">
        <v>899</v>
      </c>
      <c r="I292" s="89" t="s">
        <v>48</v>
      </c>
      <c r="J292" s="99" t="s">
        <v>1535</v>
      </c>
      <c r="K292" s="99" t="s">
        <v>120</v>
      </c>
      <c r="L292" s="99" t="s">
        <v>1555</v>
      </c>
      <c r="M292" s="90" t="s">
        <v>140</v>
      </c>
      <c r="N292" s="102" t="s">
        <v>975</v>
      </c>
      <c r="O292" s="100" t="s">
        <v>976</v>
      </c>
      <c r="P292" s="90" t="s">
        <v>977</v>
      </c>
      <c r="Q292" s="90" t="s">
        <v>48</v>
      </c>
      <c r="R292" s="89"/>
      <c r="S292" s="146" t="s">
        <v>472</v>
      </c>
      <c r="T292" s="168">
        <v>236</v>
      </c>
      <c r="U292" s="168">
        <v>87</v>
      </c>
      <c r="V292" s="168">
        <v>0</v>
      </c>
      <c r="W292" s="48" t="str">
        <f>IFERROR(IF(G292="CRM_CUI",G292,(IF(G292="CRM_CMI",G292,IF(G292="CEOMO_ITD",G292,MID(G292,1,FIND("_",G292)-1))))),G292)</f>
        <v>BILLING</v>
      </c>
      <c r="X292" s="13" t="str">
        <f>MID(A292,5,LEN(A292)-4)</f>
        <v>四川移动</v>
      </c>
      <c r="Y292" s="37" t="str">
        <f>IF(N292=O292,IF(N292="","0","1"),IF(N292=P292,IF(N292="","0","1"),IF(O292=P292,IF(O292="","0","1"),IF(N292="","0","0"))))</f>
        <v>0</v>
      </c>
      <c r="Z292" s="167"/>
      <c r="AG292" s="48" t="s">
        <v>8</v>
      </c>
      <c r="AH292" s="48" t="s">
        <v>0</v>
      </c>
      <c r="AI292" s="13">
        <f t="shared" si="26"/>
        <v>0</v>
      </c>
      <c r="AJ292" s="13">
        <f t="shared" si="27"/>
        <v>0</v>
      </c>
      <c r="AK292" s="13">
        <f t="shared" si="28"/>
        <v>0</v>
      </c>
      <c r="AL292" s="13">
        <v>0</v>
      </c>
      <c r="AM292" s="13">
        <v>0</v>
      </c>
      <c r="AN292" s="38" t="str">
        <f t="shared" si="29"/>
        <v>-</v>
      </c>
    </row>
    <row r="293" spans="1:40" ht="15" customHeight="1">
      <c r="A293" s="89" t="s">
        <v>239</v>
      </c>
      <c r="B293" s="89" t="s">
        <v>240</v>
      </c>
      <c r="C293" s="89" t="s">
        <v>165</v>
      </c>
      <c r="D293" s="89" t="s">
        <v>166</v>
      </c>
      <c r="E293" s="104" t="s">
        <v>882</v>
      </c>
      <c r="F293" s="89" t="s">
        <v>883</v>
      </c>
      <c r="G293" s="89" t="s">
        <v>1</v>
      </c>
      <c r="H293" s="89" t="s">
        <v>98</v>
      </c>
      <c r="I293" s="89" t="s">
        <v>48</v>
      </c>
      <c r="J293" s="99" t="s">
        <v>1535</v>
      </c>
      <c r="K293" s="99" t="s">
        <v>120</v>
      </c>
      <c r="L293" s="99" t="s">
        <v>1555</v>
      </c>
      <c r="M293" s="90" t="s">
        <v>140</v>
      </c>
      <c r="N293" s="102" t="s">
        <v>975</v>
      </c>
      <c r="O293" s="100" t="s">
        <v>976</v>
      </c>
      <c r="P293" s="90" t="s">
        <v>977</v>
      </c>
      <c r="Q293" s="90" t="s">
        <v>48</v>
      </c>
      <c r="R293" s="104" t="s">
        <v>1332</v>
      </c>
      <c r="S293" s="146" t="s">
        <v>472</v>
      </c>
      <c r="T293" s="168">
        <v>236</v>
      </c>
      <c r="U293" s="168">
        <v>87</v>
      </c>
      <c r="V293" s="168">
        <v>0</v>
      </c>
      <c r="W293" s="48" t="str">
        <f>IFERROR(IF(G293="CRM_CUI",G293,(IF(G293="CRM_CMI",G293,IF(G293="CEOMO_ITD",G293,MID(G293,1,FIND("_",G293)-1))))),G293)</f>
        <v>BILLING</v>
      </c>
      <c r="X293" s="13" t="str">
        <f>MID(A293,5,LEN(A293)-4)</f>
        <v>四川移动</v>
      </c>
      <c r="Y293" s="37" t="str">
        <f>IF(N293=O293,IF(N293="","0","1"),IF(N293=P293,IF(N293="","0","1"),IF(O293=P293,IF(O293="","0","1"),IF(N293="","0","0"))))</f>
        <v>0</v>
      </c>
      <c r="Z293" s="167"/>
      <c r="AG293" s="48" t="s">
        <v>8</v>
      </c>
      <c r="AH293" s="48" t="s">
        <v>449</v>
      </c>
      <c r="AI293" s="13">
        <f t="shared" si="26"/>
        <v>0</v>
      </c>
      <c r="AJ293" s="13">
        <f t="shared" si="27"/>
        <v>0</v>
      </c>
      <c r="AK293" s="13">
        <f t="shared" si="28"/>
        <v>0</v>
      </c>
      <c r="AL293" s="13">
        <v>0</v>
      </c>
      <c r="AM293" s="13">
        <v>0</v>
      </c>
      <c r="AN293" s="38" t="str">
        <f t="shared" si="29"/>
        <v>-</v>
      </c>
    </row>
    <row r="294" spans="1:40" ht="15" customHeight="1">
      <c r="A294" s="89" t="s">
        <v>239</v>
      </c>
      <c r="B294" s="89" t="s">
        <v>240</v>
      </c>
      <c r="C294" s="89" t="s">
        <v>165</v>
      </c>
      <c r="D294" s="89" t="s">
        <v>166</v>
      </c>
      <c r="E294" s="104" t="s">
        <v>1333</v>
      </c>
      <c r="F294" s="89" t="s">
        <v>889</v>
      </c>
      <c r="G294" s="89" t="s">
        <v>1</v>
      </c>
      <c r="H294" s="89" t="s">
        <v>899</v>
      </c>
      <c r="I294" s="89" t="s">
        <v>48</v>
      </c>
      <c r="J294" s="99" t="s">
        <v>1535</v>
      </c>
      <c r="K294" s="99" t="s">
        <v>120</v>
      </c>
      <c r="L294" s="99" t="s">
        <v>1555</v>
      </c>
      <c r="M294" s="90" t="s">
        <v>140</v>
      </c>
      <c r="N294" s="102" t="s">
        <v>975</v>
      </c>
      <c r="O294" s="100" t="s">
        <v>976</v>
      </c>
      <c r="P294" s="90" t="s">
        <v>977</v>
      </c>
      <c r="Q294" s="90" t="s">
        <v>48</v>
      </c>
      <c r="R294" s="104" t="s">
        <v>1332</v>
      </c>
      <c r="S294" s="146" t="s">
        <v>472</v>
      </c>
      <c r="T294" s="168">
        <v>236</v>
      </c>
      <c r="U294" s="168">
        <v>87</v>
      </c>
      <c r="V294" s="168">
        <v>0</v>
      </c>
      <c r="W294" s="48" t="str">
        <f>IFERROR(IF(G294="CRM_CUI",G294,(IF(G294="CRM_CMI",G294,IF(G294="CEOMO_ITD",G294,MID(G294,1,FIND("_",G294)-1))))),G294)</f>
        <v>BILLING</v>
      </c>
      <c r="X294" s="13" t="str">
        <f>MID(A294,5,LEN(A294)-4)</f>
        <v>四川移动</v>
      </c>
      <c r="Y294" s="37" t="str">
        <f>IF(N294=O294,IF(N294="","0","1"),IF(N294=P294,IF(N294="","0","1"),IF(O294=P294,IF(O294="","0","1"),IF(N294="","0","0"))))</f>
        <v>0</v>
      </c>
      <c r="Z294" s="167"/>
      <c r="AG294" s="48" t="s">
        <v>259</v>
      </c>
      <c r="AH294" s="48" t="s">
        <v>4</v>
      </c>
      <c r="AI294" s="13">
        <f t="shared" si="26"/>
        <v>0</v>
      </c>
      <c r="AJ294" s="13">
        <f t="shared" si="27"/>
        <v>0</v>
      </c>
      <c r="AK294" s="13">
        <f t="shared" si="28"/>
        <v>0</v>
      </c>
      <c r="AL294" s="13">
        <v>0</v>
      </c>
      <c r="AM294" s="13">
        <v>0</v>
      </c>
      <c r="AN294" s="38" t="str">
        <f t="shared" si="29"/>
        <v>-</v>
      </c>
    </row>
    <row r="295" spans="1:40" ht="15" customHeight="1">
      <c r="A295" s="89" t="s">
        <v>239</v>
      </c>
      <c r="B295" s="89" t="s">
        <v>240</v>
      </c>
      <c r="C295" s="89" t="s">
        <v>165</v>
      </c>
      <c r="D295" s="89" t="s">
        <v>166</v>
      </c>
      <c r="E295" s="89" t="s">
        <v>890</v>
      </c>
      <c r="F295" s="89" t="s">
        <v>891</v>
      </c>
      <c r="G295" s="89" t="s">
        <v>1</v>
      </c>
      <c r="H295" s="89" t="s">
        <v>861</v>
      </c>
      <c r="I295" s="89" t="s">
        <v>48</v>
      </c>
      <c r="J295" s="99" t="s">
        <v>1535</v>
      </c>
      <c r="K295" s="99" t="s">
        <v>120</v>
      </c>
      <c r="L295" s="99" t="s">
        <v>1555</v>
      </c>
      <c r="M295" s="90" t="s">
        <v>140</v>
      </c>
      <c r="N295" s="102" t="s">
        <v>975</v>
      </c>
      <c r="O295" s="100" t="s">
        <v>976</v>
      </c>
      <c r="P295" s="90" t="s">
        <v>977</v>
      </c>
      <c r="Q295" s="90" t="s">
        <v>48</v>
      </c>
      <c r="R295" s="89"/>
      <c r="S295" s="146" t="s">
        <v>472</v>
      </c>
      <c r="T295" s="168">
        <v>236</v>
      </c>
      <c r="U295" s="168">
        <v>87</v>
      </c>
      <c r="V295" s="168">
        <v>0</v>
      </c>
      <c r="W295" s="48" t="str">
        <f>IFERROR(IF(G295="CRM_CUI",G295,(IF(G295="CRM_CMI",G295,IF(G295="CEOMO_ITD",G295,MID(G295,1,FIND("_",G295)-1))))),G295)</f>
        <v>BILLING</v>
      </c>
      <c r="X295" s="13" t="str">
        <f>MID(A295,5,LEN(A295)-4)</f>
        <v>四川移动</v>
      </c>
      <c r="Y295" s="37" t="str">
        <f>IF(N295=O295,IF(N295="","0","1"),IF(N295=P295,IF(N295="","0","1"),IF(O295=P295,IF(O295="","0","1"),IF(N295="","0","0"))))</f>
        <v>0</v>
      </c>
      <c r="Z295" s="167"/>
      <c r="AG295" s="48" t="s">
        <v>259</v>
      </c>
      <c r="AH295" s="48" t="s">
        <v>0</v>
      </c>
      <c r="AI295" s="13">
        <f t="shared" si="26"/>
        <v>0</v>
      </c>
      <c r="AJ295" s="13">
        <f t="shared" si="27"/>
        <v>0</v>
      </c>
      <c r="AK295" s="13">
        <f t="shared" si="28"/>
        <v>0</v>
      </c>
      <c r="AL295" s="13">
        <v>0</v>
      </c>
      <c r="AM295" s="13">
        <v>0</v>
      </c>
      <c r="AN295" s="38" t="str">
        <f t="shared" si="29"/>
        <v>-</v>
      </c>
    </row>
    <row r="296" spans="1:40" ht="15" customHeight="1">
      <c r="A296" s="89" t="s">
        <v>239</v>
      </c>
      <c r="B296" s="89" t="s">
        <v>240</v>
      </c>
      <c r="C296" s="89" t="s">
        <v>165</v>
      </c>
      <c r="D296" s="89" t="s">
        <v>166</v>
      </c>
      <c r="E296" s="89" t="s">
        <v>1297</v>
      </c>
      <c r="F296" s="89" t="s">
        <v>874</v>
      </c>
      <c r="G296" s="89" t="s">
        <v>1</v>
      </c>
      <c r="H296" s="89" t="s">
        <v>904</v>
      </c>
      <c r="I296" s="89" t="s">
        <v>48</v>
      </c>
      <c r="J296" s="99" t="s">
        <v>1535</v>
      </c>
      <c r="K296" s="99" t="s">
        <v>120</v>
      </c>
      <c r="L296" s="99" t="s">
        <v>1556</v>
      </c>
      <c r="M296" s="90" t="s">
        <v>17</v>
      </c>
      <c r="N296" s="102" t="s">
        <v>975</v>
      </c>
      <c r="O296" s="100" t="s">
        <v>980</v>
      </c>
      <c r="P296" s="90" t="s">
        <v>981</v>
      </c>
      <c r="Q296" s="90" t="s">
        <v>48</v>
      </c>
      <c r="R296" s="89"/>
      <c r="S296" s="146" t="s">
        <v>472</v>
      </c>
      <c r="T296" s="168">
        <v>236</v>
      </c>
      <c r="U296" s="168">
        <v>0</v>
      </c>
      <c r="V296" s="168">
        <v>3</v>
      </c>
      <c r="W296" s="48" t="str">
        <f>IFERROR(IF(G296="CRM_CUI",G296,(IF(G296="CRM_CMI",G296,IF(G296="CEOMO_ITD",G296,MID(G296,1,FIND("_",G296)-1))))),G296)</f>
        <v>BILLING</v>
      </c>
      <c r="X296" s="13" t="str">
        <f>MID(A296,5,LEN(A296)-4)</f>
        <v>四川移动</v>
      </c>
      <c r="Y296" s="37" t="str">
        <f>IF(N296=O296,IF(N296="","0","1"),IF(N296=P296,IF(N296="","0","1"),IF(O296=P296,IF(O296="","0","1"),IF(N296="","0","0"))))</f>
        <v>0</v>
      </c>
      <c r="Z296" s="167"/>
      <c r="AG296" s="48" t="s">
        <v>259</v>
      </c>
      <c r="AH296" s="48" t="s">
        <v>1</v>
      </c>
      <c r="AI296" s="13">
        <f t="shared" si="26"/>
        <v>126</v>
      </c>
      <c r="AJ296" s="13">
        <f t="shared" si="27"/>
        <v>1792</v>
      </c>
      <c r="AK296" s="13">
        <f t="shared" si="28"/>
        <v>0</v>
      </c>
      <c r="AL296" s="13">
        <v>4</v>
      </c>
      <c r="AM296" s="13">
        <v>4</v>
      </c>
      <c r="AN296" s="38">
        <f t="shared" si="29"/>
        <v>0</v>
      </c>
    </row>
    <row r="297" spans="1:40" ht="15" customHeight="1">
      <c r="A297" s="89" t="s">
        <v>239</v>
      </c>
      <c r="B297" s="89" t="s">
        <v>240</v>
      </c>
      <c r="C297" s="89" t="s">
        <v>165</v>
      </c>
      <c r="D297" s="89" t="s">
        <v>166</v>
      </c>
      <c r="E297" s="89" t="s">
        <v>1331</v>
      </c>
      <c r="F297" s="89" t="s">
        <v>879</v>
      </c>
      <c r="G297" s="89" t="s">
        <v>1</v>
      </c>
      <c r="H297" s="89" t="s">
        <v>899</v>
      </c>
      <c r="I297" s="89" t="s">
        <v>48</v>
      </c>
      <c r="J297" s="99" t="s">
        <v>1535</v>
      </c>
      <c r="K297" s="99" t="s">
        <v>120</v>
      </c>
      <c r="L297" s="99" t="s">
        <v>1555</v>
      </c>
      <c r="M297" s="90" t="s">
        <v>140</v>
      </c>
      <c r="N297" s="102" t="s">
        <v>975</v>
      </c>
      <c r="O297" s="100" t="s">
        <v>982</v>
      </c>
      <c r="P297" s="90" t="s">
        <v>983</v>
      </c>
      <c r="Q297" s="90" t="s">
        <v>48</v>
      </c>
      <c r="R297" s="89"/>
      <c r="S297" s="146" t="s">
        <v>472</v>
      </c>
      <c r="T297" s="168">
        <v>236</v>
      </c>
      <c r="U297" s="168">
        <v>0</v>
      </c>
      <c r="V297" s="168">
        <v>0</v>
      </c>
      <c r="W297" s="48" t="str">
        <f>IFERROR(IF(G297="CRM_CUI",G297,(IF(G297="CRM_CMI",G297,IF(G297="CEOMO_ITD",G297,MID(G297,1,FIND("_",G297)-1))))),G297)</f>
        <v>BILLING</v>
      </c>
      <c r="X297" s="13" t="str">
        <f>MID(A297,5,LEN(A297)-4)</f>
        <v>四川移动</v>
      </c>
      <c r="Y297" s="37" t="str">
        <f>IF(N297=O297,IF(N297="","0","1"),IF(N297=P297,IF(N297="","0","1"),IF(O297=P297,IF(O297="","0","1"),IF(N297="","0","0"))))</f>
        <v>0</v>
      </c>
      <c r="Z297" s="167"/>
      <c r="AG297" s="48" t="s">
        <v>259</v>
      </c>
      <c r="AH297" s="48" t="s">
        <v>449</v>
      </c>
      <c r="AI297" s="13">
        <f t="shared" si="26"/>
        <v>0</v>
      </c>
      <c r="AJ297" s="13">
        <f t="shared" si="27"/>
        <v>0</v>
      </c>
      <c r="AK297" s="13">
        <f t="shared" si="28"/>
        <v>0</v>
      </c>
      <c r="AL297" s="13">
        <v>0</v>
      </c>
      <c r="AM297" s="13">
        <v>0</v>
      </c>
      <c r="AN297" s="38" t="str">
        <f t="shared" si="29"/>
        <v>-</v>
      </c>
    </row>
    <row r="298" spans="1:40" ht="15" customHeight="1">
      <c r="A298" s="89" t="s">
        <v>239</v>
      </c>
      <c r="B298" s="89" t="s">
        <v>240</v>
      </c>
      <c r="C298" s="89" t="s">
        <v>165</v>
      </c>
      <c r="D298" s="89" t="s">
        <v>166</v>
      </c>
      <c r="E298" s="89" t="s">
        <v>886</v>
      </c>
      <c r="F298" s="89" t="s">
        <v>887</v>
      </c>
      <c r="G298" s="89" t="s">
        <v>1</v>
      </c>
      <c r="H298" s="89" t="s">
        <v>867</v>
      </c>
      <c r="I298" s="89" t="s">
        <v>48</v>
      </c>
      <c r="J298" s="99" t="s">
        <v>1535</v>
      </c>
      <c r="K298" s="99" t="s">
        <v>120</v>
      </c>
      <c r="L298" s="99" t="s">
        <v>569</v>
      </c>
      <c r="M298" s="90" t="s">
        <v>17</v>
      </c>
      <c r="N298" s="102" t="s">
        <v>975</v>
      </c>
      <c r="O298" s="100" t="s">
        <v>978</v>
      </c>
      <c r="P298" s="90" t="s">
        <v>979</v>
      </c>
      <c r="Q298" s="90" t="s">
        <v>48</v>
      </c>
      <c r="R298" s="89"/>
      <c r="S298" s="146" t="s">
        <v>472</v>
      </c>
      <c r="T298" s="168">
        <v>236</v>
      </c>
      <c r="U298" s="168">
        <v>0</v>
      </c>
      <c r="V298" s="168">
        <v>0</v>
      </c>
      <c r="W298" s="48" t="str">
        <f>IFERROR(IF(G298="CRM_CUI",G298,(IF(G298="CRM_CMI",G298,IF(G298="CEOMO_ITD",G298,MID(G298,1,FIND("_",G298)-1))))),G298)</f>
        <v>BILLING</v>
      </c>
      <c r="X298" s="13" t="str">
        <f>MID(A298,5,LEN(A298)-4)</f>
        <v>四川移动</v>
      </c>
      <c r="Y298" s="37" t="str">
        <f>IF(N298=O298,IF(N298="","0","1"),IF(N298=P298,IF(N298="","0","1"),IF(O298=P298,IF(O298="","0","1"),IF(N298="","0","0"))))</f>
        <v>0</v>
      </c>
      <c r="Z298" s="167"/>
      <c r="AG298" s="48" t="s">
        <v>261</v>
      </c>
      <c r="AH298" s="48" t="s">
        <v>495</v>
      </c>
      <c r="AI298" s="13">
        <f t="shared" si="26"/>
        <v>3</v>
      </c>
      <c r="AJ298" s="13">
        <f t="shared" si="27"/>
        <v>0</v>
      </c>
      <c r="AK298" s="13">
        <f t="shared" si="28"/>
        <v>0</v>
      </c>
      <c r="AL298" s="13">
        <v>0</v>
      </c>
      <c r="AM298" s="13">
        <v>0</v>
      </c>
      <c r="AN298" s="38" t="str">
        <f t="shared" si="29"/>
        <v>-</v>
      </c>
    </row>
    <row r="299" spans="1:40" ht="15" customHeight="1">
      <c r="A299" s="89" t="s">
        <v>239</v>
      </c>
      <c r="B299" s="89" t="s">
        <v>240</v>
      </c>
      <c r="C299" s="89" t="s">
        <v>165</v>
      </c>
      <c r="D299" s="89" t="s">
        <v>166</v>
      </c>
      <c r="E299" s="89" t="s">
        <v>876</v>
      </c>
      <c r="F299" s="89" t="s">
        <v>877</v>
      </c>
      <c r="G299" s="89" t="s">
        <v>1</v>
      </c>
      <c r="H299" s="89" t="s">
        <v>722</v>
      </c>
      <c r="I299" s="89" t="s">
        <v>48</v>
      </c>
      <c r="J299" s="99" t="s">
        <v>1535</v>
      </c>
      <c r="K299" s="99" t="s">
        <v>120</v>
      </c>
      <c r="L299" s="99" t="s">
        <v>569</v>
      </c>
      <c r="M299" s="90" t="s">
        <v>17</v>
      </c>
      <c r="N299" s="102" t="s">
        <v>975</v>
      </c>
      <c r="O299" s="100" t="s">
        <v>978</v>
      </c>
      <c r="P299" s="90" t="s">
        <v>979</v>
      </c>
      <c r="Q299" s="90" t="s">
        <v>48</v>
      </c>
      <c r="R299" s="89"/>
      <c r="S299" s="146" t="s">
        <v>472</v>
      </c>
      <c r="T299" s="168">
        <v>236</v>
      </c>
      <c r="U299" s="168">
        <v>0</v>
      </c>
      <c r="V299" s="168">
        <v>0</v>
      </c>
      <c r="W299" s="48" t="str">
        <f>IFERROR(IF(G299="CRM_CUI",G299,(IF(G299="CRM_CMI",G299,IF(G299="CEOMO_ITD",G299,MID(G299,1,FIND("_",G299)-1))))),G299)</f>
        <v>BILLING</v>
      </c>
      <c r="X299" s="13" t="str">
        <f>MID(A299,5,LEN(A299)-4)</f>
        <v>四川移动</v>
      </c>
      <c r="Y299" s="37" t="str">
        <f>IF(N299=O299,IF(N299="","0","1"),IF(N299=P299,IF(N299="","0","1"),IF(O299=P299,IF(O299="","0","1"),IF(N299="","0","0"))))</f>
        <v>0</v>
      </c>
      <c r="Z299" s="167"/>
      <c r="AG299" s="48" t="s">
        <v>261</v>
      </c>
      <c r="AH299" s="48" t="s">
        <v>449</v>
      </c>
      <c r="AI299" s="13">
        <f t="shared" si="26"/>
        <v>0</v>
      </c>
      <c r="AJ299" s="13">
        <f t="shared" si="27"/>
        <v>0</v>
      </c>
      <c r="AK299" s="13">
        <f t="shared" si="28"/>
        <v>0</v>
      </c>
      <c r="AL299" s="13">
        <v>0</v>
      </c>
      <c r="AM299" s="13">
        <v>0</v>
      </c>
      <c r="AN299" s="38" t="str">
        <f t="shared" si="29"/>
        <v>-</v>
      </c>
    </row>
    <row r="300" spans="1:40" ht="15" customHeight="1">
      <c r="A300" s="89" t="s">
        <v>239</v>
      </c>
      <c r="B300" s="89" t="s">
        <v>240</v>
      </c>
      <c r="C300" s="89" t="s">
        <v>165</v>
      </c>
      <c r="D300" s="89" t="s">
        <v>166</v>
      </c>
      <c r="E300" s="89" t="s">
        <v>905</v>
      </c>
      <c r="F300" s="89" t="s">
        <v>860</v>
      </c>
      <c r="G300" s="89" t="s">
        <v>1</v>
      </c>
      <c r="H300" s="89" t="s">
        <v>906</v>
      </c>
      <c r="I300" s="89" t="s">
        <v>48</v>
      </c>
      <c r="J300" s="99" t="s">
        <v>1535</v>
      </c>
      <c r="K300" s="99" t="s">
        <v>120</v>
      </c>
      <c r="L300" s="99" t="s">
        <v>569</v>
      </c>
      <c r="M300" s="90" t="s">
        <v>17</v>
      </c>
      <c r="N300" s="102" t="s">
        <v>975</v>
      </c>
      <c r="O300" s="100" t="s">
        <v>978</v>
      </c>
      <c r="P300" s="90" t="s">
        <v>979</v>
      </c>
      <c r="Q300" s="90" t="s">
        <v>48</v>
      </c>
      <c r="R300" s="89"/>
      <c r="S300" s="146" t="s">
        <v>472</v>
      </c>
      <c r="T300" s="168">
        <v>236</v>
      </c>
      <c r="U300" s="168">
        <v>0</v>
      </c>
      <c r="V300" s="168">
        <v>0</v>
      </c>
      <c r="W300" s="48" t="str">
        <f>IFERROR(IF(G300="CRM_CUI",G300,(IF(G300="CRM_CMI",G300,IF(G300="CEOMO_ITD",G300,MID(G300,1,FIND("_",G300)-1))))),G300)</f>
        <v>BILLING</v>
      </c>
      <c r="X300" s="13" t="str">
        <f>MID(A300,5,LEN(A300)-4)</f>
        <v>四川移动</v>
      </c>
      <c r="Y300" s="37" t="str">
        <f>IF(N300=O300,IF(N300="","0","1"),IF(N300=P300,IF(N300="","0","1"),IF(O300=P300,IF(O300="","0","1"),IF(N300="","0","0"))))</f>
        <v>0</v>
      </c>
      <c r="Z300" s="167"/>
      <c r="AG300" s="48" t="s">
        <v>261</v>
      </c>
      <c r="AH300" s="48" t="s">
        <v>494</v>
      </c>
      <c r="AI300" s="13">
        <f t="shared" si="26"/>
        <v>0</v>
      </c>
      <c r="AJ300" s="13">
        <f t="shared" si="27"/>
        <v>0</v>
      </c>
      <c r="AK300" s="13">
        <f t="shared" si="28"/>
        <v>0</v>
      </c>
      <c r="AL300" s="13">
        <v>0</v>
      </c>
      <c r="AM300" s="13">
        <v>0</v>
      </c>
      <c r="AN300" s="38" t="str">
        <f t="shared" si="29"/>
        <v>-</v>
      </c>
    </row>
    <row r="301" spans="1:40" ht="15" customHeight="1">
      <c r="A301" s="89" t="s">
        <v>239</v>
      </c>
      <c r="B301" s="89" t="s">
        <v>240</v>
      </c>
      <c r="C301" s="89" t="s">
        <v>165</v>
      </c>
      <c r="D301" s="89" t="s">
        <v>166</v>
      </c>
      <c r="E301" s="89" t="s">
        <v>859</v>
      </c>
      <c r="F301" s="89" t="s">
        <v>860</v>
      </c>
      <c r="G301" s="89" t="s">
        <v>1</v>
      </c>
      <c r="H301" s="89" t="s">
        <v>861</v>
      </c>
      <c r="I301" s="89" t="s">
        <v>48</v>
      </c>
      <c r="J301" s="99" t="s">
        <v>1535</v>
      </c>
      <c r="K301" s="99" t="s">
        <v>120</v>
      </c>
      <c r="L301" s="99" t="s">
        <v>1555</v>
      </c>
      <c r="M301" s="90" t="s">
        <v>140</v>
      </c>
      <c r="N301" s="102" t="s">
        <v>975</v>
      </c>
      <c r="O301" s="100" t="s">
        <v>978</v>
      </c>
      <c r="P301" s="90" t="s">
        <v>979</v>
      </c>
      <c r="Q301" s="90" t="s">
        <v>48</v>
      </c>
      <c r="R301" s="89"/>
      <c r="S301" s="146" t="s">
        <v>472</v>
      </c>
      <c r="T301" s="168">
        <v>236</v>
      </c>
      <c r="U301" s="168">
        <v>0</v>
      </c>
      <c r="V301" s="168">
        <v>0</v>
      </c>
      <c r="W301" s="48" t="str">
        <f>IFERROR(IF(G301="CRM_CUI",G301,(IF(G301="CRM_CMI",G301,IF(G301="CEOMO_ITD",G301,MID(G301,1,FIND("_",G301)-1))))),G301)</f>
        <v>BILLING</v>
      </c>
      <c r="X301" s="13" t="str">
        <f>MID(A301,5,LEN(A301)-4)</f>
        <v>四川移动</v>
      </c>
      <c r="Y301" s="37" t="str">
        <f>IF(N301=O301,IF(N301="","0","1"),IF(N301=P301,IF(N301="","0","1"),IF(O301=P301,IF(O301="","0","1"),IF(N301="","0","0"))))</f>
        <v>0</v>
      </c>
      <c r="Z301" s="167"/>
      <c r="AG301" s="48" t="s">
        <v>261</v>
      </c>
      <c r="AH301" s="48" t="s">
        <v>0</v>
      </c>
      <c r="AI301" s="13">
        <f t="shared" si="26"/>
        <v>0</v>
      </c>
      <c r="AJ301" s="13">
        <f t="shared" si="27"/>
        <v>0</v>
      </c>
      <c r="AK301" s="13">
        <f t="shared" si="28"/>
        <v>0</v>
      </c>
      <c r="AL301" s="13">
        <v>0</v>
      </c>
      <c r="AM301" s="13">
        <v>0</v>
      </c>
      <c r="AN301" s="38" t="str">
        <f t="shared" si="29"/>
        <v>-</v>
      </c>
    </row>
    <row r="302" spans="1:40" ht="15" customHeight="1">
      <c r="A302" s="89" t="s">
        <v>236</v>
      </c>
      <c r="B302" s="89" t="s">
        <v>14</v>
      </c>
      <c r="C302" s="89" t="s">
        <v>165</v>
      </c>
      <c r="D302" s="89" t="s">
        <v>166</v>
      </c>
      <c r="E302" s="89" t="s">
        <v>873</v>
      </c>
      <c r="F302" s="89" t="s">
        <v>874</v>
      </c>
      <c r="G302" s="89" t="s">
        <v>1</v>
      </c>
      <c r="H302" s="89" t="s">
        <v>875</v>
      </c>
      <c r="I302" s="89" t="s">
        <v>48</v>
      </c>
      <c r="J302" s="99" t="s">
        <v>1531</v>
      </c>
      <c r="K302" s="90" t="s">
        <v>120</v>
      </c>
      <c r="L302" s="90"/>
      <c r="M302" s="90" t="s">
        <v>56</v>
      </c>
      <c r="N302" s="100" t="s">
        <v>1321</v>
      </c>
      <c r="O302" s="100" t="s">
        <v>1322</v>
      </c>
      <c r="P302" s="89" t="s">
        <v>1323</v>
      </c>
      <c r="Q302" s="90" t="s">
        <v>48</v>
      </c>
      <c r="R302" s="89"/>
      <c r="S302" s="13" t="s">
        <v>1000</v>
      </c>
      <c r="T302" s="168">
        <v>0</v>
      </c>
      <c r="U302" s="168">
        <v>0</v>
      </c>
      <c r="V302" s="168">
        <v>0</v>
      </c>
      <c r="W302" s="48" t="str">
        <f>IFERROR(IF(G302="CRM_CUI",G302,(IF(G302="CRM_CMI",G302,IF(G302="CEOMO_ITD",G302,MID(G302,1,FIND("_",G302)-1))))),G302)</f>
        <v>BILLING</v>
      </c>
      <c r="X302" s="13" t="str">
        <f>MID(A302,5,LEN(A302)-4)</f>
        <v>山西移动</v>
      </c>
      <c r="Y302" s="37" t="str">
        <f>IF(N302=O302,IF(N302="","0","1"),IF(N302=P302,IF(N302="","0","1"),IF(O302=P302,IF(O302="","0","1"),IF(N302="","0","0"))))</f>
        <v>0</v>
      </c>
      <c r="Z302" s="167"/>
      <c r="AG302" s="48" t="s">
        <v>261</v>
      </c>
      <c r="AH302" s="48" t="s">
        <v>1</v>
      </c>
      <c r="AI302" s="13">
        <f t="shared" si="26"/>
        <v>1</v>
      </c>
      <c r="AJ302" s="13">
        <f t="shared" si="27"/>
        <v>1</v>
      </c>
      <c r="AK302" s="13">
        <f t="shared" si="28"/>
        <v>1</v>
      </c>
      <c r="AL302" s="13">
        <v>0</v>
      </c>
      <c r="AM302" s="13">
        <v>0</v>
      </c>
      <c r="AN302" s="38" t="str">
        <f t="shared" si="29"/>
        <v>-</v>
      </c>
    </row>
    <row r="303" spans="1:40" ht="15" customHeight="1">
      <c r="A303" s="89" t="s">
        <v>236</v>
      </c>
      <c r="B303" s="89" t="s">
        <v>14</v>
      </c>
      <c r="C303" s="89" t="s">
        <v>165</v>
      </c>
      <c r="D303" s="89" t="s">
        <v>166</v>
      </c>
      <c r="E303" s="89" t="s">
        <v>876</v>
      </c>
      <c r="F303" s="89" t="s">
        <v>877</v>
      </c>
      <c r="G303" s="89" t="s">
        <v>1</v>
      </c>
      <c r="H303" s="89" t="s">
        <v>722</v>
      </c>
      <c r="I303" s="89" t="s">
        <v>48</v>
      </c>
      <c r="J303" s="99" t="s">
        <v>1531</v>
      </c>
      <c r="K303" s="90" t="s">
        <v>120</v>
      </c>
      <c r="L303" s="90"/>
      <c r="M303" s="90" t="s">
        <v>56</v>
      </c>
      <c r="N303" s="100" t="s">
        <v>1321</v>
      </c>
      <c r="O303" s="100" t="s">
        <v>1322</v>
      </c>
      <c r="P303" s="89" t="s">
        <v>1323</v>
      </c>
      <c r="Q303" s="90" t="s">
        <v>48</v>
      </c>
      <c r="R303" s="89"/>
      <c r="S303" s="13" t="s">
        <v>1000</v>
      </c>
      <c r="T303" s="168">
        <v>0</v>
      </c>
      <c r="U303" s="168">
        <v>0</v>
      </c>
      <c r="V303" s="168">
        <v>0</v>
      </c>
      <c r="W303" s="48" t="str">
        <f>IFERROR(IF(G303="CRM_CUI",G303,(IF(G303="CRM_CMI",G303,IF(G303="CEOMO_ITD",G303,MID(G303,1,FIND("_",G303)-1))))),G303)</f>
        <v>BILLING</v>
      </c>
      <c r="X303" s="13" t="str">
        <f>MID(A303,5,LEN(A303)-4)</f>
        <v>山西移动</v>
      </c>
      <c r="Y303" s="37" t="str">
        <f>IF(N303=O303,IF(N303="","0","1"),IF(N303=P303,IF(N303="","0","1"),IF(O303=P303,IF(O303="","0","1"),IF(N303="","0","0"))))</f>
        <v>0</v>
      </c>
      <c r="Z303" s="167"/>
      <c r="AG303" s="48" t="s">
        <v>261</v>
      </c>
      <c r="AH303" s="48" t="s">
        <v>4</v>
      </c>
      <c r="AI303" s="13">
        <f t="shared" si="26"/>
        <v>0</v>
      </c>
      <c r="AJ303" s="13">
        <f t="shared" si="27"/>
        <v>0</v>
      </c>
      <c r="AK303" s="13">
        <f t="shared" si="28"/>
        <v>0</v>
      </c>
      <c r="AL303" s="13">
        <v>0</v>
      </c>
      <c r="AM303" s="13">
        <v>0</v>
      </c>
      <c r="AN303" s="38" t="str">
        <f t="shared" si="29"/>
        <v>-</v>
      </c>
    </row>
    <row r="304" spans="1:40" ht="15" customHeight="1">
      <c r="A304" s="89" t="s">
        <v>236</v>
      </c>
      <c r="B304" s="89" t="s">
        <v>14</v>
      </c>
      <c r="C304" s="89" t="s">
        <v>165</v>
      </c>
      <c r="D304" s="89" t="s">
        <v>166</v>
      </c>
      <c r="E304" s="89" t="s">
        <v>859</v>
      </c>
      <c r="F304" s="89" t="s">
        <v>860</v>
      </c>
      <c r="G304" s="89" t="s">
        <v>1</v>
      </c>
      <c r="H304" s="89" t="s">
        <v>861</v>
      </c>
      <c r="I304" s="89" t="s">
        <v>48</v>
      </c>
      <c r="J304" s="99" t="s">
        <v>1531</v>
      </c>
      <c r="K304" s="90" t="s">
        <v>120</v>
      </c>
      <c r="L304" s="90"/>
      <c r="M304" s="90" t="s">
        <v>56</v>
      </c>
      <c r="N304" s="100" t="s">
        <v>1321</v>
      </c>
      <c r="O304" s="100" t="s">
        <v>1322</v>
      </c>
      <c r="P304" s="89" t="s">
        <v>1323</v>
      </c>
      <c r="Q304" s="90" t="s">
        <v>48</v>
      </c>
      <c r="R304" s="89"/>
      <c r="S304" s="146" t="s">
        <v>472</v>
      </c>
      <c r="T304" s="168">
        <v>0</v>
      </c>
      <c r="U304" s="168">
        <v>0</v>
      </c>
      <c r="V304" s="168">
        <v>0</v>
      </c>
      <c r="W304" s="48" t="str">
        <f>IFERROR(IF(G304="CRM_CUI",G304,(IF(G304="CRM_CMI",G304,IF(G304="CEOMO_ITD",G304,MID(G304,1,FIND("_",G304)-1))))),G304)</f>
        <v>BILLING</v>
      </c>
      <c r="X304" s="13" t="str">
        <f>MID(A304,5,LEN(A304)-4)</f>
        <v>山西移动</v>
      </c>
      <c r="Y304" s="37" t="str">
        <f>IF(N304=O304,IF(N304="","0","1"),IF(N304=P304,IF(N304="","0","1"),IF(O304=P304,IF(O304="","0","1"),IF(N304="","0","0"))))</f>
        <v>0</v>
      </c>
      <c r="Z304" s="167"/>
      <c r="AG304" s="48" t="s">
        <v>261</v>
      </c>
      <c r="AH304" s="48" t="s">
        <v>2</v>
      </c>
      <c r="AI304" s="13">
        <f t="shared" si="26"/>
        <v>0</v>
      </c>
      <c r="AJ304" s="13">
        <f t="shared" si="27"/>
        <v>0</v>
      </c>
      <c r="AK304" s="13">
        <f t="shared" si="28"/>
        <v>0</v>
      </c>
      <c r="AL304" s="13">
        <v>0</v>
      </c>
      <c r="AM304" s="13">
        <v>0</v>
      </c>
      <c r="AN304" s="38" t="str">
        <f t="shared" si="29"/>
        <v>-</v>
      </c>
    </row>
    <row r="305" spans="1:33" ht="15" customHeight="1">
      <c r="A305" s="89" t="s">
        <v>236</v>
      </c>
      <c r="B305" s="89" t="s">
        <v>14</v>
      </c>
      <c r="C305" s="89" t="s">
        <v>165</v>
      </c>
      <c r="D305" s="89" t="s">
        <v>166</v>
      </c>
      <c r="E305" s="89" t="s">
        <v>886</v>
      </c>
      <c r="F305" s="89" t="s">
        <v>887</v>
      </c>
      <c r="G305" s="89" t="s">
        <v>1</v>
      </c>
      <c r="H305" s="89" t="s">
        <v>867</v>
      </c>
      <c r="I305" s="89" t="s">
        <v>48</v>
      </c>
      <c r="J305" s="99" t="s">
        <v>1531</v>
      </c>
      <c r="K305" s="90" t="s">
        <v>120</v>
      </c>
      <c r="L305" s="90"/>
      <c r="M305" s="90" t="s">
        <v>56</v>
      </c>
      <c r="N305" s="100" t="s">
        <v>1321</v>
      </c>
      <c r="O305" s="100" t="s">
        <v>1322</v>
      </c>
      <c r="P305" s="89" t="s">
        <v>1323</v>
      </c>
      <c r="Q305" s="90" t="s">
        <v>48</v>
      </c>
      <c r="R305" s="89"/>
      <c r="S305" s="146" t="s">
        <v>472</v>
      </c>
      <c r="T305" s="168">
        <v>0</v>
      </c>
      <c r="U305" s="168">
        <v>0</v>
      </c>
      <c r="V305" s="168">
        <v>0</v>
      </c>
      <c r="W305" s="48" t="str">
        <f>IFERROR(IF(G305="CRM_CUI",G305,(IF(G305="CRM_CMI",G305,IF(G305="CEOMO_ITD",G305,MID(G305,1,FIND("_",G305)-1))))),G305)</f>
        <v>BILLING</v>
      </c>
      <c r="X305" s="13" t="str">
        <f>MID(A305,5,LEN(A305)-4)</f>
        <v>山西移动</v>
      </c>
      <c r="Y305" s="37" t="str">
        <f>IF(N305=O305,IF(N305="","0","1"),IF(N305=P305,IF(N305="","0","1"),IF(O305=P305,IF(O305="","0","1"),IF(N305="","0","0"))))</f>
        <v>0</v>
      </c>
      <c r="Z305" s="167"/>
      <c r="AG305" s="246" t="s">
        <v>1548</v>
      </c>
    </row>
    <row r="306" spans="1:33" ht="15" customHeight="1">
      <c r="A306" s="89" t="s">
        <v>236</v>
      </c>
      <c r="B306" s="89" t="s">
        <v>14</v>
      </c>
      <c r="C306" s="89" t="s">
        <v>165</v>
      </c>
      <c r="D306" s="89" t="s">
        <v>166</v>
      </c>
      <c r="E306" s="89" t="s">
        <v>942</v>
      </c>
      <c r="F306" s="89" t="s">
        <v>869</v>
      </c>
      <c r="G306" s="89" t="s">
        <v>1</v>
      </c>
      <c r="H306" s="89" t="s">
        <v>722</v>
      </c>
      <c r="I306" s="89" t="s">
        <v>48</v>
      </c>
      <c r="J306" s="99" t="s">
        <v>1531</v>
      </c>
      <c r="K306" s="90" t="s">
        <v>120</v>
      </c>
      <c r="L306" s="90"/>
      <c r="M306" s="90" t="s">
        <v>56</v>
      </c>
      <c r="N306" s="100" t="s">
        <v>1321</v>
      </c>
      <c r="O306" s="100" t="s">
        <v>1322</v>
      </c>
      <c r="P306" s="89" t="s">
        <v>1323</v>
      </c>
      <c r="Q306" s="90" t="s">
        <v>48</v>
      </c>
      <c r="R306" s="89"/>
      <c r="S306" s="146" t="s">
        <v>472</v>
      </c>
      <c r="T306" s="168">
        <v>0</v>
      </c>
      <c r="U306" s="168">
        <v>0</v>
      </c>
      <c r="V306" s="168">
        <v>0</v>
      </c>
      <c r="W306" s="48" t="str">
        <f>IFERROR(IF(G306="CRM_CUI",G306,(IF(G306="CRM_CMI",G306,IF(G306="CEOMO_ITD",G306,MID(G306,1,FIND("_",G306)-1))))),G306)</f>
        <v>BILLING</v>
      </c>
      <c r="X306" s="13" t="str">
        <f>MID(A306,5,LEN(A306)-4)</f>
        <v>山西移动</v>
      </c>
      <c r="Y306" s="37" t="str">
        <f>IF(N306=O306,IF(N306="","0","1"),IF(N306=P306,IF(N306="","0","1"),IF(O306=P306,IF(O306="","0","1"),IF(N306="","0","0"))))</f>
        <v>0</v>
      </c>
      <c r="Z306" s="167"/>
    </row>
    <row r="307" spans="1:33" ht="15" customHeight="1">
      <c r="A307" s="89" t="s">
        <v>236</v>
      </c>
      <c r="B307" s="89" t="s">
        <v>14</v>
      </c>
      <c r="C307" s="89" t="s">
        <v>165</v>
      </c>
      <c r="D307" s="89" t="s">
        <v>166</v>
      </c>
      <c r="E307" s="89" t="s">
        <v>940</v>
      </c>
      <c r="F307" s="89" t="s">
        <v>941</v>
      </c>
      <c r="G307" s="89" t="s">
        <v>1</v>
      </c>
      <c r="H307" s="89" t="s">
        <v>98</v>
      </c>
      <c r="I307" s="89" t="s">
        <v>48</v>
      </c>
      <c r="J307" s="99" t="s">
        <v>1531</v>
      </c>
      <c r="K307" s="90" t="s">
        <v>120</v>
      </c>
      <c r="L307" s="90"/>
      <c r="M307" s="90" t="s">
        <v>56</v>
      </c>
      <c r="N307" s="100" t="s">
        <v>1321</v>
      </c>
      <c r="O307" s="100" t="s">
        <v>1322</v>
      </c>
      <c r="P307" s="89" t="s">
        <v>1323</v>
      </c>
      <c r="Q307" s="90" t="s">
        <v>48</v>
      </c>
      <c r="R307" s="89"/>
      <c r="S307" s="146" t="s">
        <v>472</v>
      </c>
      <c r="T307" s="168">
        <v>0</v>
      </c>
      <c r="U307" s="168">
        <v>0</v>
      </c>
      <c r="V307" s="168">
        <v>0</v>
      </c>
      <c r="W307" s="48" t="str">
        <f>IFERROR(IF(G307="CRM_CUI",G307,(IF(G307="CRM_CMI",G307,IF(G307="CEOMO_ITD",G307,MID(G307,1,FIND("_",G307)-1))))),G307)</f>
        <v>BILLING</v>
      </c>
      <c r="X307" s="13" t="str">
        <f>MID(A307,5,LEN(A307)-4)</f>
        <v>山西移动</v>
      </c>
      <c r="Y307" s="37" t="str">
        <f>IF(N307=O307,IF(N307="","0","1"),IF(N307=P307,IF(N307="","0","1"),IF(O307=P307,IF(O307="","0","1"),IF(N307="","0","0"))))</f>
        <v>0</v>
      </c>
      <c r="Z307" s="167"/>
    </row>
    <row r="308" spans="1:33" ht="15" customHeight="1">
      <c r="A308" s="89" t="s">
        <v>236</v>
      </c>
      <c r="B308" s="89" t="s">
        <v>14</v>
      </c>
      <c r="C308" s="89" t="s">
        <v>165</v>
      </c>
      <c r="D308" s="89" t="s">
        <v>166</v>
      </c>
      <c r="E308" s="89" t="s">
        <v>897</v>
      </c>
      <c r="F308" s="89" t="s">
        <v>898</v>
      </c>
      <c r="G308" s="89" t="s">
        <v>1</v>
      </c>
      <c r="H308" s="89" t="s">
        <v>98</v>
      </c>
      <c r="I308" s="89" t="s">
        <v>48</v>
      </c>
      <c r="J308" s="99" t="s">
        <v>1531</v>
      </c>
      <c r="K308" s="90" t="s">
        <v>120</v>
      </c>
      <c r="L308" s="90"/>
      <c r="M308" s="90" t="s">
        <v>56</v>
      </c>
      <c r="N308" s="100" t="s">
        <v>1321</v>
      </c>
      <c r="O308" s="100" t="s">
        <v>1322</v>
      </c>
      <c r="P308" s="89" t="s">
        <v>1323</v>
      </c>
      <c r="Q308" s="90" t="s">
        <v>48</v>
      </c>
      <c r="R308" s="89"/>
      <c r="S308" s="146" t="s">
        <v>472</v>
      </c>
      <c r="T308" s="168">
        <v>0</v>
      </c>
      <c r="U308" s="168">
        <v>0</v>
      </c>
      <c r="V308" s="168">
        <v>0</v>
      </c>
      <c r="W308" s="48" t="str">
        <f>IFERROR(IF(G308="CRM_CUI",G308,(IF(G308="CRM_CMI",G308,IF(G308="CEOMO_ITD",G308,MID(G308,1,FIND("_",G308)-1))))),G308)</f>
        <v>BILLING</v>
      </c>
      <c r="X308" s="13" t="str">
        <f>MID(A308,5,LEN(A308)-4)</f>
        <v>山西移动</v>
      </c>
      <c r="Y308" s="37" t="str">
        <f>IF(N308=O308,IF(N308="","0","1"),IF(N308=P308,IF(N308="","0","1"),IF(O308=P308,IF(O308="","0","1"),IF(N308="","0","0"))))</f>
        <v>0</v>
      </c>
      <c r="Z308" s="167"/>
    </row>
    <row r="309" spans="1:33" ht="15" customHeight="1">
      <c r="A309" s="89" t="s">
        <v>236</v>
      </c>
      <c r="B309" s="89" t="s">
        <v>14</v>
      </c>
      <c r="C309" s="89" t="s">
        <v>165</v>
      </c>
      <c r="D309" s="89" t="s">
        <v>166</v>
      </c>
      <c r="E309" s="89" t="s">
        <v>878</v>
      </c>
      <c r="F309" s="89" t="s">
        <v>879</v>
      </c>
      <c r="G309" s="89" t="s">
        <v>1</v>
      </c>
      <c r="H309" s="89" t="s">
        <v>867</v>
      </c>
      <c r="I309" s="89" t="s">
        <v>48</v>
      </c>
      <c r="J309" s="99" t="s">
        <v>1531</v>
      </c>
      <c r="K309" s="90" t="s">
        <v>120</v>
      </c>
      <c r="L309" s="90"/>
      <c r="M309" s="90" t="s">
        <v>56</v>
      </c>
      <c r="N309" s="100" t="s">
        <v>1321</v>
      </c>
      <c r="O309" s="100" t="s">
        <v>1326</v>
      </c>
      <c r="P309" s="89" t="s">
        <v>1323</v>
      </c>
      <c r="Q309" s="90" t="s">
        <v>48</v>
      </c>
      <c r="R309" s="89"/>
      <c r="S309" s="13" t="s">
        <v>1000</v>
      </c>
      <c r="T309" s="168">
        <v>0</v>
      </c>
      <c r="U309" s="168">
        <v>0</v>
      </c>
      <c r="V309" s="168">
        <v>0</v>
      </c>
      <c r="W309" s="48" t="str">
        <f>IFERROR(IF(G309="CRM_CUI",G309,(IF(G309="CRM_CMI",G309,IF(G309="CEOMO_ITD",G309,MID(G309,1,FIND("_",G309)-1))))),G309)</f>
        <v>BILLING</v>
      </c>
      <c r="X309" s="13" t="str">
        <f>MID(A309,5,LEN(A309)-4)</f>
        <v>山西移动</v>
      </c>
      <c r="Y309" s="37" t="str">
        <f>IF(N309=O309,IF(N309="","0","1"),IF(N309=P309,IF(N309="","0","1"),IF(O309=P309,IF(O309="","0","1"),IF(N309="","0","0"))))</f>
        <v>0</v>
      </c>
      <c r="Z309" s="167"/>
    </row>
    <row r="310" spans="1:33" ht="15" customHeight="1">
      <c r="A310" s="89" t="s">
        <v>236</v>
      </c>
      <c r="B310" s="89" t="s">
        <v>14</v>
      </c>
      <c r="C310" s="89" t="s">
        <v>165</v>
      </c>
      <c r="D310" s="89" t="s">
        <v>166</v>
      </c>
      <c r="E310" s="89" t="s">
        <v>882</v>
      </c>
      <c r="F310" s="89" t="s">
        <v>883</v>
      </c>
      <c r="G310" s="89" t="s">
        <v>1</v>
      </c>
      <c r="H310" s="89" t="s">
        <v>98</v>
      </c>
      <c r="I310" s="89" t="s">
        <v>48</v>
      </c>
      <c r="J310" s="99" t="s">
        <v>1531</v>
      </c>
      <c r="K310" s="90" t="s">
        <v>120</v>
      </c>
      <c r="L310" s="90"/>
      <c r="M310" s="90" t="s">
        <v>56</v>
      </c>
      <c r="N310" s="100" t="s">
        <v>1321</v>
      </c>
      <c r="O310" s="100" t="s">
        <v>1326</v>
      </c>
      <c r="P310" s="89" t="s">
        <v>1323</v>
      </c>
      <c r="Q310" s="90" t="s">
        <v>48</v>
      </c>
      <c r="R310" s="89"/>
      <c r="S310" s="146" t="s">
        <v>472</v>
      </c>
      <c r="T310" s="168">
        <v>0</v>
      </c>
      <c r="U310" s="168">
        <v>0</v>
      </c>
      <c r="V310" s="168">
        <v>0</v>
      </c>
      <c r="W310" s="48" t="str">
        <f>IFERROR(IF(G310="CRM_CUI",G310,(IF(G310="CRM_CMI",G310,IF(G310="CEOMO_ITD",G310,MID(G310,1,FIND("_",G310)-1))))),G310)</f>
        <v>BILLING</v>
      </c>
      <c r="X310" s="13" t="str">
        <f>MID(A310,5,LEN(A310)-4)</f>
        <v>山西移动</v>
      </c>
      <c r="Y310" s="37" t="str">
        <f>IF(N310=O310,IF(N310="","0","1"),IF(N310=P310,IF(N310="","0","1"),IF(O310=P310,IF(O310="","0","1"),IF(N310="","0","0"))))</f>
        <v>0</v>
      </c>
      <c r="Z310" s="167"/>
    </row>
    <row r="311" spans="1:33" ht="15" customHeight="1">
      <c r="A311" s="89" t="s">
        <v>236</v>
      </c>
      <c r="B311" s="89" t="s">
        <v>14</v>
      </c>
      <c r="C311" s="89" t="s">
        <v>165</v>
      </c>
      <c r="D311" s="89" t="s">
        <v>166</v>
      </c>
      <c r="E311" s="89" t="s">
        <v>1324</v>
      </c>
      <c r="F311" s="89" t="s">
        <v>885</v>
      </c>
      <c r="G311" s="89" t="s">
        <v>1</v>
      </c>
      <c r="H311" s="89" t="s">
        <v>899</v>
      </c>
      <c r="I311" s="89" t="s">
        <v>48</v>
      </c>
      <c r="J311" s="99" t="s">
        <v>1531</v>
      </c>
      <c r="K311" s="90" t="s">
        <v>120</v>
      </c>
      <c r="L311" s="90"/>
      <c r="M311" s="90" t="s">
        <v>56</v>
      </c>
      <c r="N311" s="100" t="s">
        <v>1321</v>
      </c>
      <c r="O311" s="100" t="s">
        <v>1325</v>
      </c>
      <c r="P311" s="89" t="s">
        <v>1323</v>
      </c>
      <c r="Q311" s="90" t="s">
        <v>48</v>
      </c>
      <c r="R311" s="89"/>
      <c r="S311" s="13" t="s">
        <v>1000</v>
      </c>
      <c r="T311" s="168">
        <v>0</v>
      </c>
      <c r="U311" s="168">
        <v>0</v>
      </c>
      <c r="V311" s="168">
        <v>0</v>
      </c>
      <c r="W311" s="48" t="str">
        <f>IFERROR(IF(G311="CRM_CUI",G311,(IF(G311="CRM_CMI",G311,IF(G311="CEOMO_ITD",G311,MID(G311,1,FIND("_",G311)-1))))),G311)</f>
        <v>BILLING</v>
      </c>
      <c r="X311" s="13" t="str">
        <f>MID(A311,5,LEN(A311)-4)</f>
        <v>山西移动</v>
      </c>
      <c r="Y311" s="37" t="str">
        <f>IF(N311=O311,IF(N311="","0","1"),IF(N311=P311,IF(N311="","0","1"),IF(O311=P311,IF(O311="","0","1"),IF(N311="","0","0"))))</f>
        <v>0</v>
      </c>
      <c r="Z311" s="167"/>
    </row>
    <row r="312" spans="1:33" ht="15" customHeight="1">
      <c r="A312" s="89" t="s">
        <v>236</v>
      </c>
      <c r="B312" s="89" t="s">
        <v>14</v>
      </c>
      <c r="C312" s="89" t="s">
        <v>165</v>
      </c>
      <c r="D312" s="89" t="s">
        <v>166</v>
      </c>
      <c r="E312" s="89" t="s">
        <v>1327</v>
      </c>
      <c r="F312" s="89" t="s">
        <v>872</v>
      </c>
      <c r="G312" s="89" t="s">
        <v>1</v>
      </c>
      <c r="H312" s="89" t="s">
        <v>899</v>
      </c>
      <c r="I312" s="89" t="s">
        <v>48</v>
      </c>
      <c r="J312" s="99" t="s">
        <v>1531</v>
      </c>
      <c r="K312" s="90" t="s">
        <v>120</v>
      </c>
      <c r="L312" s="90"/>
      <c r="M312" s="90" t="s">
        <v>56</v>
      </c>
      <c r="N312" s="100" t="s">
        <v>1321</v>
      </c>
      <c r="O312" s="100" t="s">
        <v>1325</v>
      </c>
      <c r="P312" s="89" t="s">
        <v>1323</v>
      </c>
      <c r="Q312" s="90" t="s">
        <v>48</v>
      </c>
      <c r="R312" s="89"/>
      <c r="S312" s="146" t="s">
        <v>472</v>
      </c>
      <c r="T312" s="168">
        <v>0</v>
      </c>
      <c r="U312" s="168">
        <v>0</v>
      </c>
      <c r="V312" s="168">
        <v>0</v>
      </c>
      <c r="W312" s="48" t="str">
        <f>IFERROR(IF(G312="CRM_CUI",G312,(IF(G312="CRM_CMI",G312,IF(G312="CEOMO_ITD",G312,MID(G312,1,FIND("_",G312)-1))))),G312)</f>
        <v>BILLING</v>
      </c>
      <c r="X312" s="13" t="str">
        <f>MID(A312,5,LEN(A312)-4)</f>
        <v>山西移动</v>
      </c>
      <c r="Y312" s="37" t="str">
        <f>IF(N312=O312,IF(N312="","0","1"),IF(N312=P312,IF(N312="","0","1"),IF(O312=P312,IF(O312="","0","1"),IF(N312="","0","0"))))</f>
        <v>0</v>
      </c>
      <c r="Z312" s="167"/>
    </row>
    <row r="313" spans="1:33" ht="15" customHeight="1">
      <c r="A313" s="89" t="s">
        <v>236</v>
      </c>
      <c r="B313" s="89" t="s">
        <v>14</v>
      </c>
      <c r="C313" s="89" t="s">
        <v>165</v>
      </c>
      <c r="D313" s="89" t="s">
        <v>166</v>
      </c>
      <c r="E313" s="89" t="s">
        <v>1328</v>
      </c>
      <c r="F313" s="89" t="s">
        <v>881</v>
      </c>
      <c r="G313" s="89" t="s">
        <v>1</v>
      </c>
      <c r="H313" s="89" t="s">
        <v>899</v>
      </c>
      <c r="I313" s="89" t="s">
        <v>48</v>
      </c>
      <c r="J313" s="99" t="s">
        <v>1531</v>
      </c>
      <c r="K313" s="90" t="s">
        <v>120</v>
      </c>
      <c r="L313" s="90"/>
      <c r="M313" s="90" t="s">
        <v>56</v>
      </c>
      <c r="N313" s="100" t="s">
        <v>1321</v>
      </c>
      <c r="O313" s="100" t="s">
        <v>1325</v>
      </c>
      <c r="P313" s="89" t="s">
        <v>1323</v>
      </c>
      <c r="Q313" s="90" t="s">
        <v>48</v>
      </c>
      <c r="R313" s="89"/>
      <c r="S313" s="146" t="s">
        <v>472</v>
      </c>
      <c r="T313" s="168">
        <v>0</v>
      </c>
      <c r="U313" s="168">
        <v>0</v>
      </c>
      <c r="V313" s="168">
        <v>0</v>
      </c>
      <c r="W313" s="48" t="str">
        <f>IFERROR(IF(G313="CRM_CUI",G313,(IF(G313="CRM_CMI",G313,IF(G313="CEOMO_ITD",G313,MID(G313,1,FIND("_",G313)-1))))),G313)</f>
        <v>BILLING</v>
      </c>
      <c r="X313" s="13" t="str">
        <f>MID(A313,5,LEN(A313)-4)</f>
        <v>山西移动</v>
      </c>
      <c r="Y313" s="37" t="str">
        <f>IF(N313=O313,IF(N313="","0","1"),IF(N313=P313,IF(N313="","0","1"),IF(O313=P313,IF(O313="","0","1"),IF(N313="","0","0"))))</f>
        <v>0</v>
      </c>
      <c r="Z313" s="167"/>
    </row>
    <row r="314" spans="1:33" ht="15" customHeight="1">
      <c r="A314" s="89" t="s">
        <v>236</v>
      </c>
      <c r="B314" s="89" t="s">
        <v>14</v>
      </c>
      <c r="C314" s="89" t="s">
        <v>165</v>
      </c>
      <c r="D314" s="89" t="s">
        <v>166</v>
      </c>
      <c r="E314" s="89" t="s">
        <v>1329</v>
      </c>
      <c r="F314" s="89" t="s">
        <v>866</v>
      </c>
      <c r="G314" s="89" t="s">
        <v>1</v>
      </c>
      <c r="H314" s="89" t="s">
        <v>899</v>
      </c>
      <c r="I314" s="89" t="s">
        <v>48</v>
      </c>
      <c r="J314" s="99" t="s">
        <v>1531</v>
      </c>
      <c r="K314" s="90" t="s">
        <v>120</v>
      </c>
      <c r="L314" s="90"/>
      <c r="M314" s="90" t="s">
        <v>56</v>
      </c>
      <c r="N314" s="100" t="s">
        <v>1321</v>
      </c>
      <c r="O314" s="100" t="s">
        <v>1325</v>
      </c>
      <c r="P314" s="89" t="s">
        <v>1323</v>
      </c>
      <c r="Q314" s="90" t="s">
        <v>48</v>
      </c>
      <c r="R314" s="89"/>
      <c r="S314" s="146" t="s">
        <v>472</v>
      </c>
      <c r="T314" s="168">
        <v>0</v>
      </c>
      <c r="U314" s="168">
        <v>0</v>
      </c>
      <c r="V314" s="168">
        <v>0</v>
      </c>
      <c r="W314" s="48" t="str">
        <f>IFERROR(IF(G314="CRM_CUI",G314,(IF(G314="CRM_CMI",G314,IF(G314="CEOMO_ITD",G314,MID(G314,1,FIND("_",G314)-1))))),G314)</f>
        <v>BILLING</v>
      </c>
      <c r="X314" s="13" t="str">
        <f>MID(A314,5,LEN(A314)-4)</f>
        <v>山西移动</v>
      </c>
      <c r="Y314" s="37" t="str">
        <f>IF(N314=O314,IF(N314="","0","1"),IF(N314=P314,IF(N314="","0","1"),IF(O314=P314,IF(O314="","0","1"),IF(N314="","0","0"))))</f>
        <v>0</v>
      </c>
      <c r="Z314" s="167"/>
    </row>
    <row r="315" spans="1:33" ht="15" customHeight="1">
      <c r="A315" s="89" t="s">
        <v>236</v>
      </c>
      <c r="B315" s="89" t="s">
        <v>14</v>
      </c>
      <c r="C315" s="89" t="s">
        <v>165</v>
      </c>
      <c r="D315" s="89" t="s">
        <v>166</v>
      </c>
      <c r="E315" s="89" t="s">
        <v>968</v>
      </c>
      <c r="F315" s="89" t="s">
        <v>889</v>
      </c>
      <c r="G315" s="89" t="s">
        <v>1</v>
      </c>
      <c r="H315" s="89" t="s">
        <v>969</v>
      </c>
      <c r="I315" s="89" t="s">
        <v>48</v>
      </c>
      <c r="J315" s="99" t="s">
        <v>1531</v>
      </c>
      <c r="K315" s="90" t="s">
        <v>120</v>
      </c>
      <c r="L315" s="90"/>
      <c r="M315" s="90" t="s">
        <v>56</v>
      </c>
      <c r="N315" s="100" t="s">
        <v>1321</v>
      </c>
      <c r="O315" s="100" t="s">
        <v>1325</v>
      </c>
      <c r="P315" s="89" t="s">
        <v>1323</v>
      </c>
      <c r="Q315" s="90" t="s">
        <v>48</v>
      </c>
      <c r="R315" s="89"/>
      <c r="S315" s="146" t="s">
        <v>472</v>
      </c>
      <c r="T315" s="168">
        <v>0</v>
      </c>
      <c r="U315" s="168">
        <v>0</v>
      </c>
      <c r="V315" s="168">
        <v>0</v>
      </c>
      <c r="W315" s="48" t="str">
        <f>IFERROR(IF(G315="CRM_CUI",G315,(IF(G315="CRM_CMI",G315,IF(G315="CEOMO_ITD",G315,MID(G315,1,FIND("_",G315)-1))))),G315)</f>
        <v>BILLING</v>
      </c>
      <c r="X315" s="13" t="str">
        <f>MID(A315,5,LEN(A315)-4)</f>
        <v>山西移动</v>
      </c>
      <c r="Y315" s="37" t="str">
        <f>IF(N315=O315,IF(N315="","0","1"),IF(N315=P315,IF(N315="","0","1"),IF(O315=P315,IF(O315="","0","1"),IF(N315="","0","0"))))</f>
        <v>0</v>
      </c>
      <c r="Z315" s="167"/>
    </row>
    <row r="316" spans="1:33" ht="15" customHeight="1">
      <c r="A316" s="89" t="s">
        <v>234</v>
      </c>
      <c r="B316" s="89" t="s">
        <v>235</v>
      </c>
      <c r="C316" s="89" t="s">
        <v>915</v>
      </c>
      <c r="D316" s="89" t="s">
        <v>916</v>
      </c>
      <c r="E316" s="89" t="s">
        <v>922</v>
      </c>
      <c r="F316" s="89" t="s">
        <v>885</v>
      </c>
      <c r="G316" s="89" t="s">
        <v>1</v>
      </c>
      <c r="H316" s="89" t="s">
        <v>923</v>
      </c>
      <c r="I316" s="89" t="s">
        <v>48</v>
      </c>
      <c r="J316" s="99" t="s">
        <v>1528</v>
      </c>
      <c r="K316" s="90"/>
      <c r="L316" s="90"/>
      <c r="M316" s="90"/>
      <c r="N316" s="101" t="s">
        <v>1319</v>
      </c>
      <c r="O316" s="90" t="s">
        <v>966</v>
      </c>
      <c r="P316" s="101" t="s">
        <v>967</v>
      </c>
      <c r="Q316" s="90" t="s">
        <v>48</v>
      </c>
      <c r="R316" s="89"/>
      <c r="S316" s="13" t="s">
        <v>1000</v>
      </c>
      <c r="T316" s="168">
        <v>13</v>
      </c>
      <c r="U316" s="168">
        <v>0</v>
      </c>
      <c r="V316" s="168">
        <v>0</v>
      </c>
      <c r="W316" s="48" t="str">
        <f>IFERROR(IF(G316="CRM_CUI",G316,(IF(G316="CRM_CMI",G316,IF(G316="CEOMO_ITD",G316,MID(G316,1,FIND("_",G316)-1))))),G316)</f>
        <v>BILLING</v>
      </c>
      <c r="X316" s="13" t="str">
        <f>MID(A316,5,LEN(A316)-4)</f>
        <v>山西电信</v>
      </c>
      <c r="Y316" s="37" t="str">
        <f>IF(N316=O316,IF(N316="","0","1"),IF(N316=P316,IF(N316="","0","1"),IF(O316=P316,IF(O316="","0","1"),IF(N316="","0","0"))))</f>
        <v>0</v>
      </c>
      <c r="Z316" s="167"/>
    </row>
    <row r="317" spans="1:33" ht="15" customHeight="1">
      <c r="A317" s="89" t="s">
        <v>234</v>
      </c>
      <c r="B317" s="89" t="s">
        <v>235</v>
      </c>
      <c r="C317" s="89" t="s">
        <v>915</v>
      </c>
      <c r="D317" s="89" t="s">
        <v>916</v>
      </c>
      <c r="E317" s="89" t="s">
        <v>882</v>
      </c>
      <c r="F317" s="89" t="s">
        <v>883</v>
      </c>
      <c r="G317" s="89" t="s">
        <v>1</v>
      </c>
      <c r="H317" s="89" t="s">
        <v>98</v>
      </c>
      <c r="I317" s="89" t="s">
        <v>48</v>
      </c>
      <c r="J317" s="99" t="s">
        <v>1528</v>
      </c>
      <c r="K317" s="90"/>
      <c r="L317" s="90"/>
      <c r="M317" s="90"/>
      <c r="N317" s="101" t="s">
        <v>1319</v>
      </c>
      <c r="O317" s="90" t="s">
        <v>966</v>
      </c>
      <c r="P317" s="101" t="s">
        <v>967</v>
      </c>
      <c r="Q317" s="90" t="s">
        <v>48</v>
      </c>
      <c r="R317" s="89"/>
      <c r="S317" s="13" t="s">
        <v>1000</v>
      </c>
      <c r="T317" s="168">
        <v>13</v>
      </c>
      <c r="U317" s="168">
        <v>0</v>
      </c>
      <c r="V317" s="168">
        <v>0</v>
      </c>
      <c r="W317" s="48" t="str">
        <f>IFERROR(IF(G317="CRM_CUI",G317,(IF(G317="CRM_CMI",G317,IF(G317="CEOMO_ITD",G317,MID(G317,1,FIND("_",G317)-1))))),G317)</f>
        <v>BILLING</v>
      </c>
      <c r="X317" s="13" t="str">
        <f>MID(A317,5,LEN(A317)-4)</f>
        <v>山西电信</v>
      </c>
      <c r="Y317" s="37" t="str">
        <f>IF(N317=O317,IF(N317="","0","1"),IF(N317=P317,IF(N317="","0","1"),IF(O317=P317,IF(O317="","0","1"),IF(N317="","0","0"))))</f>
        <v>0</v>
      </c>
      <c r="Z317" s="167"/>
    </row>
    <row r="318" spans="1:33" ht="15" customHeight="1">
      <c r="A318" s="89" t="s">
        <v>234</v>
      </c>
      <c r="B318" s="89" t="s">
        <v>235</v>
      </c>
      <c r="C318" s="89" t="s">
        <v>915</v>
      </c>
      <c r="D318" s="89" t="s">
        <v>916</v>
      </c>
      <c r="E318" s="89" t="s">
        <v>927</v>
      </c>
      <c r="F318" s="89" t="s">
        <v>872</v>
      </c>
      <c r="G318" s="89" t="s">
        <v>1</v>
      </c>
      <c r="H318" s="89" t="s">
        <v>923</v>
      </c>
      <c r="I318" s="89" t="s">
        <v>48</v>
      </c>
      <c r="J318" s="99" t="s">
        <v>1528</v>
      </c>
      <c r="K318" s="90"/>
      <c r="L318" s="90"/>
      <c r="M318" s="90"/>
      <c r="N318" s="101" t="s">
        <v>1319</v>
      </c>
      <c r="O318" s="90" t="s">
        <v>966</v>
      </c>
      <c r="P318" s="101" t="s">
        <v>967</v>
      </c>
      <c r="Q318" s="90" t="s">
        <v>48</v>
      </c>
      <c r="R318" s="89"/>
      <c r="S318" s="13" t="s">
        <v>1000</v>
      </c>
      <c r="T318" s="168">
        <v>13</v>
      </c>
      <c r="U318" s="168">
        <v>0</v>
      </c>
      <c r="V318" s="168">
        <v>0</v>
      </c>
      <c r="W318" s="48" t="str">
        <f>IFERROR(IF(G318="CRM_CUI",G318,(IF(G318="CRM_CMI",G318,IF(G318="CEOMO_ITD",G318,MID(G318,1,FIND("_",G318)-1))))),G318)</f>
        <v>BILLING</v>
      </c>
      <c r="X318" s="13" t="str">
        <f>MID(A318,5,LEN(A318)-4)</f>
        <v>山西电信</v>
      </c>
      <c r="Y318" s="37" t="str">
        <f>IF(N318=O318,IF(N318="","0","1"),IF(N318=P318,IF(N318="","0","1"),IF(O318=P318,IF(O318="","0","1"),IF(N318="","0","0"))))</f>
        <v>0</v>
      </c>
      <c r="Z318" s="167"/>
    </row>
    <row r="319" spans="1:33" ht="15" customHeight="1">
      <c r="A319" s="89" t="s">
        <v>234</v>
      </c>
      <c r="B319" s="89" t="s">
        <v>235</v>
      </c>
      <c r="C319" s="89" t="s">
        <v>915</v>
      </c>
      <c r="D319" s="89" t="s">
        <v>916</v>
      </c>
      <c r="E319" s="89" t="s">
        <v>905</v>
      </c>
      <c r="F319" s="89" t="s">
        <v>860</v>
      </c>
      <c r="G319" s="89" t="s">
        <v>1</v>
      </c>
      <c r="H319" s="89" t="s">
        <v>906</v>
      </c>
      <c r="I319" s="89" t="s">
        <v>48</v>
      </c>
      <c r="J319" s="99" t="s">
        <v>1528</v>
      </c>
      <c r="K319" s="90"/>
      <c r="L319" s="90"/>
      <c r="M319" s="90"/>
      <c r="N319" s="101" t="s">
        <v>1319</v>
      </c>
      <c r="O319" s="90" t="s">
        <v>966</v>
      </c>
      <c r="P319" s="101" t="s">
        <v>967</v>
      </c>
      <c r="Q319" s="90" t="s">
        <v>48</v>
      </c>
      <c r="R319" s="89"/>
      <c r="S319" s="13" t="s">
        <v>1000</v>
      </c>
      <c r="T319" s="168">
        <v>13</v>
      </c>
      <c r="U319" s="168">
        <v>0</v>
      </c>
      <c r="V319" s="168">
        <v>0</v>
      </c>
      <c r="W319" s="48" t="str">
        <f>IFERROR(IF(G319="CRM_CUI",G319,(IF(G319="CRM_CMI",G319,IF(G319="CEOMO_ITD",G319,MID(G319,1,FIND("_",G319)-1))))),G319)</f>
        <v>BILLING</v>
      </c>
      <c r="X319" s="13" t="str">
        <f>MID(A319,5,LEN(A319)-4)</f>
        <v>山西电信</v>
      </c>
      <c r="Y319" s="37" t="str">
        <f>IF(N319=O319,IF(N319="","0","1"),IF(N319=P319,IF(N319="","0","1"),IF(O319=P319,IF(O319="","0","1"),IF(N319="","0","0"))))</f>
        <v>0</v>
      </c>
      <c r="Z319" s="167"/>
    </row>
    <row r="320" spans="1:33" ht="15" customHeight="1">
      <c r="A320" s="89" t="s">
        <v>234</v>
      </c>
      <c r="B320" s="89" t="s">
        <v>235</v>
      </c>
      <c r="C320" s="89" t="s">
        <v>915</v>
      </c>
      <c r="D320" s="89" t="s">
        <v>916</v>
      </c>
      <c r="E320" s="89" t="s">
        <v>926</v>
      </c>
      <c r="F320" s="89" t="s">
        <v>881</v>
      </c>
      <c r="G320" s="89" t="s">
        <v>1</v>
      </c>
      <c r="H320" s="89" t="s">
        <v>923</v>
      </c>
      <c r="I320" s="89" t="s">
        <v>48</v>
      </c>
      <c r="J320" s="99" t="s">
        <v>1528</v>
      </c>
      <c r="K320" s="90"/>
      <c r="L320" s="90"/>
      <c r="M320" s="90"/>
      <c r="N320" s="101" t="s">
        <v>1319</v>
      </c>
      <c r="O320" s="90" t="s">
        <v>966</v>
      </c>
      <c r="P320" s="101" t="s">
        <v>967</v>
      </c>
      <c r="Q320" s="90" t="s">
        <v>48</v>
      </c>
      <c r="R320" s="89"/>
      <c r="S320" s="13" t="s">
        <v>1000</v>
      </c>
      <c r="T320" s="168">
        <v>13</v>
      </c>
      <c r="U320" s="168">
        <v>0</v>
      </c>
      <c r="V320" s="168">
        <v>0</v>
      </c>
      <c r="W320" s="48" t="str">
        <f>IFERROR(IF(G320="CRM_CUI",G320,(IF(G320="CRM_CMI",G320,IF(G320="CEOMO_ITD",G320,MID(G320,1,FIND("_",G320)-1))))),G320)</f>
        <v>BILLING</v>
      </c>
      <c r="X320" s="13" t="str">
        <f>MID(A320,5,LEN(A320)-4)</f>
        <v>山西电信</v>
      </c>
      <c r="Y320" s="37" t="str">
        <f>IF(N320=O320,IF(N320="","0","1"),IF(N320=P320,IF(N320="","0","1"),IF(O320=P320,IF(O320="","0","1"),IF(N320="","0","0"))))</f>
        <v>0</v>
      </c>
      <c r="Z320" s="167"/>
    </row>
    <row r="321" spans="1:26" ht="15" customHeight="1">
      <c r="A321" s="89" t="s">
        <v>234</v>
      </c>
      <c r="B321" s="89" t="s">
        <v>235</v>
      </c>
      <c r="C321" s="89" t="s">
        <v>915</v>
      </c>
      <c r="D321" s="89" t="s">
        <v>916</v>
      </c>
      <c r="E321" s="89" t="s">
        <v>1299</v>
      </c>
      <c r="F321" s="89" t="s">
        <v>866</v>
      </c>
      <c r="G321" s="89" t="s">
        <v>1</v>
      </c>
      <c r="H321" s="89" t="s">
        <v>925</v>
      </c>
      <c r="I321" s="89" t="s">
        <v>48</v>
      </c>
      <c r="J321" s="99" t="s">
        <v>1528</v>
      </c>
      <c r="K321" s="90"/>
      <c r="L321" s="90"/>
      <c r="M321" s="90"/>
      <c r="N321" s="101" t="s">
        <v>1319</v>
      </c>
      <c r="O321" s="90" t="s">
        <v>966</v>
      </c>
      <c r="P321" s="101" t="s">
        <v>967</v>
      </c>
      <c r="Q321" s="90" t="s">
        <v>48</v>
      </c>
      <c r="R321" s="89"/>
      <c r="S321" s="13" t="s">
        <v>1000</v>
      </c>
      <c r="T321" s="168">
        <v>13</v>
      </c>
      <c r="U321" s="168">
        <v>0</v>
      </c>
      <c r="V321" s="168">
        <v>0</v>
      </c>
      <c r="W321" s="48" t="str">
        <f>IFERROR(IF(G321="CRM_CUI",G321,(IF(G321="CRM_CMI",G321,IF(G321="CEOMO_ITD",G321,MID(G321,1,FIND("_",G321)-1))))),G321)</f>
        <v>BILLING</v>
      </c>
      <c r="X321" s="13" t="str">
        <f>MID(A321,5,LEN(A321)-4)</f>
        <v>山西电信</v>
      </c>
      <c r="Y321" s="37" t="str">
        <f>IF(N321=O321,IF(N321="","0","1"),IF(N321=P321,IF(N321="","0","1"),IF(O321=P321,IF(O321="","0","1"),IF(N321="","0","0"))))</f>
        <v>0</v>
      </c>
      <c r="Z321" s="167"/>
    </row>
    <row r="322" spans="1:26" ht="15" customHeight="1">
      <c r="A322" s="89" t="s">
        <v>234</v>
      </c>
      <c r="B322" s="89" t="s">
        <v>235</v>
      </c>
      <c r="C322" s="89" t="s">
        <v>915</v>
      </c>
      <c r="D322" s="89" t="s">
        <v>916</v>
      </c>
      <c r="E322" s="89" t="s">
        <v>924</v>
      </c>
      <c r="F322" s="89" t="s">
        <v>879</v>
      </c>
      <c r="G322" s="89" t="s">
        <v>1</v>
      </c>
      <c r="H322" s="89" t="s">
        <v>925</v>
      </c>
      <c r="I322" s="89" t="s">
        <v>48</v>
      </c>
      <c r="J322" s="99" t="s">
        <v>1528</v>
      </c>
      <c r="K322" s="90"/>
      <c r="L322" s="90"/>
      <c r="M322" s="90"/>
      <c r="N322" s="101" t="s">
        <v>1319</v>
      </c>
      <c r="O322" s="90" t="s">
        <v>966</v>
      </c>
      <c r="P322" s="101" t="s">
        <v>967</v>
      </c>
      <c r="Q322" s="90" t="s">
        <v>48</v>
      </c>
      <c r="R322" s="89"/>
      <c r="S322" s="13" t="s">
        <v>1000</v>
      </c>
      <c r="T322" s="168">
        <v>13</v>
      </c>
      <c r="U322" s="168">
        <v>0</v>
      </c>
      <c r="V322" s="168">
        <v>0</v>
      </c>
      <c r="W322" s="48" t="str">
        <f>IFERROR(IF(G322="CRM_CUI",G322,(IF(G322="CRM_CMI",G322,IF(G322="CEOMO_ITD",G322,MID(G322,1,FIND("_",G322)-1))))),G322)</f>
        <v>BILLING</v>
      </c>
      <c r="X322" s="13" t="str">
        <f>MID(A322,5,LEN(A322)-4)</f>
        <v>山西电信</v>
      </c>
      <c r="Y322" s="37" t="str">
        <f>IF(N322=O322,IF(N322="","0","1"),IF(N322=P322,IF(N322="","0","1"),IF(O322=P322,IF(O322="","0","1"),IF(N322="","0","0"))))</f>
        <v>0</v>
      </c>
      <c r="Z322" s="167"/>
    </row>
    <row r="323" spans="1:26" ht="15" customHeight="1">
      <c r="A323" s="89" t="s">
        <v>234</v>
      </c>
      <c r="B323" s="89" t="s">
        <v>235</v>
      </c>
      <c r="C323" s="89" t="s">
        <v>915</v>
      </c>
      <c r="D323" s="89" t="s">
        <v>916</v>
      </c>
      <c r="E323" s="89" t="s">
        <v>942</v>
      </c>
      <c r="F323" s="89" t="s">
        <v>869</v>
      </c>
      <c r="G323" s="89" t="s">
        <v>1</v>
      </c>
      <c r="H323" s="89" t="s">
        <v>722</v>
      </c>
      <c r="I323" s="89" t="s">
        <v>48</v>
      </c>
      <c r="J323" s="99" t="s">
        <v>1528</v>
      </c>
      <c r="K323" s="90"/>
      <c r="L323" s="90"/>
      <c r="M323" s="90"/>
      <c r="N323" s="101" t="s">
        <v>1319</v>
      </c>
      <c r="O323" s="90" t="s">
        <v>966</v>
      </c>
      <c r="P323" s="101" t="s">
        <v>967</v>
      </c>
      <c r="Q323" s="90" t="s">
        <v>48</v>
      </c>
      <c r="R323" s="89"/>
      <c r="S323" s="13" t="s">
        <v>1000</v>
      </c>
      <c r="T323" s="168">
        <v>13</v>
      </c>
      <c r="U323" s="168">
        <v>0</v>
      </c>
      <c r="V323" s="168">
        <v>0</v>
      </c>
      <c r="W323" s="48" t="str">
        <f>IFERROR(IF(G323="CRM_CUI",G323,(IF(G323="CRM_CMI",G323,IF(G323="CEOMO_ITD",G323,MID(G323,1,FIND("_",G323)-1))))),G323)</f>
        <v>BILLING</v>
      </c>
      <c r="X323" s="13" t="str">
        <f>MID(A323,5,LEN(A323)-4)</f>
        <v>山西电信</v>
      </c>
      <c r="Y323" s="37" t="str">
        <f>IF(N323=O323,IF(N323="","0","1"),IF(N323=P323,IF(N323="","0","1"),IF(O323=P323,IF(O323="","0","1"),IF(N323="","0","0"))))</f>
        <v>0</v>
      </c>
      <c r="Z323" s="167"/>
    </row>
    <row r="324" spans="1:26" ht="15" customHeight="1">
      <c r="A324" s="89" t="s">
        <v>234</v>
      </c>
      <c r="B324" s="89" t="s">
        <v>235</v>
      </c>
      <c r="C324" s="89" t="s">
        <v>915</v>
      </c>
      <c r="D324" s="89" t="s">
        <v>916</v>
      </c>
      <c r="E324" s="89" t="s">
        <v>886</v>
      </c>
      <c r="F324" s="89" t="s">
        <v>887</v>
      </c>
      <c r="G324" s="89" t="s">
        <v>1</v>
      </c>
      <c r="H324" s="89" t="s">
        <v>867</v>
      </c>
      <c r="I324" s="89" t="s">
        <v>48</v>
      </c>
      <c r="J324" s="99" t="s">
        <v>1528</v>
      </c>
      <c r="K324" s="90"/>
      <c r="L324" s="90"/>
      <c r="M324" s="90"/>
      <c r="N324" s="101" t="s">
        <v>1319</v>
      </c>
      <c r="O324" s="90" t="s">
        <v>966</v>
      </c>
      <c r="P324" s="101" t="s">
        <v>967</v>
      </c>
      <c r="Q324" s="90" t="s">
        <v>48</v>
      </c>
      <c r="R324" s="89"/>
      <c r="S324" s="13" t="s">
        <v>1000</v>
      </c>
      <c r="T324" s="168">
        <v>13</v>
      </c>
      <c r="U324" s="168">
        <v>0</v>
      </c>
      <c r="V324" s="168">
        <v>0</v>
      </c>
      <c r="W324" s="48" t="str">
        <f>IFERROR(IF(G324="CRM_CUI",G324,(IF(G324="CRM_CMI",G324,IF(G324="CEOMO_ITD",G324,MID(G324,1,FIND("_",G324)-1))))),G324)</f>
        <v>BILLING</v>
      </c>
      <c r="X324" s="13" t="str">
        <f>MID(A324,5,LEN(A324)-4)</f>
        <v>山西电信</v>
      </c>
      <c r="Y324" s="37" t="str">
        <f>IF(N324=O324,IF(N324="","0","1"),IF(N324=P324,IF(N324="","0","1"),IF(O324=P324,IF(O324="","0","1"),IF(N324="","0","0"))))</f>
        <v>0</v>
      </c>
      <c r="Z324" s="167"/>
    </row>
    <row r="325" spans="1:26" ht="15" customHeight="1">
      <c r="A325" s="89" t="s">
        <v>234</v>
      </c>
      <c r="B325" s="89" t="s">
        <v>235</v>
      </c>
      <c r="C325" s="89" t="s">
        <v>915</v>
      </c>
      <c r="D325" s="89" t="s">
        <v>916</v>
      </c>
      <c r="E325" s="89" t="s">
        <v>940</v>
      </c>
      <c r="F325" s="89" t="s">
        <v>941</v>
      </c>
      <c r="G325" s="89" t="s">
        <v>1</v>
      </c>
      <c r="H325" s="89" t="s">
        <v>98</v>
      </c>
      <c r="I325" s="89" t="s">
        <v>48</v>
      </c>
      <c r="J325" s="99" t="s">
        <v>1528</v>
      </c>
      <c r="K325" s="90"/>
      <c r="L325" s="90"/>
      <c r="M325" s="90"/>
      <c r="N325" s="101" t="s">
        <v>1319</v>
      </c>
      <c r="O325" s="90" t="s">
        <v>966</v>
      </c>
      <c r="P325" s="101" t="s">
        <v>967</v>
      </c>
      <c r="Q325" s="90" t="s">
        <v>48</v>
      </c>
      <c r="R325" s="89"/>
      <c r="S325" s="13" t="s">
        <v>1000</v>
      </c>
      <c r="T325" s="168">
        <v>13</v>
      </c>
      <c r="U325" s="168">
        <v>0</v>
      </c>
      <c r="V325" s="168">
        <v>0</v>
      </c>
      <c r="W325" s="48" t="str">
        <f>IFERROR(IF(G325="CRM_CUI",G325,(IF(G325="CRM_CMI",G325,IF(G325="CEOMO_ITD",G325,MID(G325,1,FIND("_",G325)-1))))),G325)</f>
        <v>BILLING</v>
      </c>
      <c r="X325" s="13" t="str">
        <f>MID(A325,5,LEN(A325)-4)</f>
        <v>山西电信</v>
      </c>
      <c r="Y325" s="37" t="str">
        <f>IF(N325=O325,IF(N325="","0","1"),IF(N325=P325,IF(N325="","0","1"),IF(O325=P325,IF(O325="","0","1"),IF(N325="","0","0"))))</f>
        <v>0</v>
      </c>
      <c r="Z325" s="167"/>
    </row>
    <row r="326" spans="1:26" ht="15" customHeight="1">
      <c r="A326" s="89" t="s">
        <v>234</v>
      </c>
      <c r="B326" s="89" t="s">
        <v>235</v>
      </c>
      <c r="C326" s="89" t="s">
        <v>915</v>
      </c>
      <c r="D326" s="89" t="s">
        <v>916</v>
      </c>
      <c r="E326" s="89" t="s">
        <v>876</v>
      </c>
      <c r="F326" s="89" t="s">
        <v>877</v>
      </c>
      <c r="G326" s="89" t="s">
        <v>1</v>
      </c>
      <c r="H326" s="89" t="s">
        <v>722</v>
      </c>
      <c r="I326" s="89" t="s">
        <v>48</v>
      </c>
      <c r="J326" s="99" t="s">
        <v>1528</v>
      </c>
      <c r="K326" s="90"/>
      <c r="L326" s="90"/>
      <c r="M326" s="90"/>
      <c r="N326" s="101" t="s">
        <v>1319</v>
      </c>
      <c r="O326" s="90" t="s">
        <v>966</v>
      </c>
      <c r="P326" s="101" t="s">
        <v>967</v>
      </c>
      <c r="Q326" s="90" t="s">
        <v>48</v>
      </c>
      <c r="R326" s="89"/>
      <c r="S326" s="13" t="s">
        <v>1000</v>
      </c>
      <c r="T326" s="168">
        <v>13</v>
      </c>
      <c r="U326" s="168">
        <v>0</v>
      </c>
      <c r="V326" s="168">
        <v>0</v>
      </c>
      <c r="W326" s="48" t="str">
        <f>IFERROR(IF(G326="CRM_CUI",G326,(IF(G326="CRM_CMI",G326,IF(G326="CEOMO_ITD",G326,MID(G326,1,FIND("_",G326)-1))))),G326)</f>
        <v>BILLING</v>
      </c>
      <c r="X326" s="13" t="str">
        <f>MID(A326,5,LEN(A326)-4)</f>
        <v>山西电信</v>
      </c>
      <c r="Y326" s="37" t="str">
        <f>IF(N326=O326,IF(N326="","0","1"),IF(N326=P326,IF(N326="","0","1"),IF(O326=P326,IF(O326="","0","1"),IF(N326="","0","0"))))</f>
        <v>0</v>
      </c>
      <c r="Z326" s="167"/>
    </row>
    <row r="327" spans="1:26" ht="15" customHeight="1">
      <c r="A327" s="89" t="s">
        <v>234</v>
      </c>
      <c r="B327" s="89" t="s">
        <v>235</v>
      </c>
      <c r="C327" s="89" t="s">
        <v>915</v>
      </c>
      <c r="D327" s="89" t="s">
        <v>916</v>
      </c>
      <c r="E327" s="89" t="s">
        <v>859</v>
      </c>
      <c r="F327" s="89" t="s">
        <v>860</v>
      </c>
      <c r="G327" s="89" t="s">
        <v>1</v>
      </c>
      <c r="H327" s="89" t="s">
        <v>861</v>
      </c>
      <c r="I327" s="89" t="s">
        <v>48</v>
      </c>
      <c r="J327" s="99" t="s">
        <v>1528</v>
      </c>
      <c r="K327" s="90"/>
      <c r="L327" s="90"/>
      <c r="M327" s="90"/>
      <c r="N327" s="101" t="s">
        <v>1319</v>
      </c>
      <c r="O327" s="90" t="s">
        <v>966</v>
      </c>
      <c r="P327" s="101" t="s">
        <v>967</v>
      </c>
      <c r="Q327" s="90" t="s">
        <v>48</v>
      </c>
      <c r="R327" s="89"/>
      <c r="S327" s="13" t="s">
        <v>1000</v>
      </c>
      <c r="T327" s="168">
        <v>13</v>
      </c>
      <c r="U327" s="168">
        <v>0</v>
      </c>
      <c r="V327" s="168">
        <v>0</v>
      </c>
      <c r="W327" s="48" t="str">
        <f>IFERROR(IF(G327="CRM_CUI",G327,(IF(G327="CRM_CMI",G327,IF(G327="CEOMO_ITD",G327,MID(G327,1,FIND("_",G327)-1))))),G327)</f>
        <v>BILLING</v>
      </c>
      <c r="X327" s="13" t="str">
        <f>MID(A327,5,LEN(A327)-4)</f>
        <v>山西电信</v>
      </c>
      <c r="Y327" s="37" t="str">
        <f>IF(N327=O327,IF(N327="","0","1"),IF(N327=P327,IF(N327="","0","1"),IF(O327=P327,IF(O327="","0","1"),IF(N327="","0","0"))))</f>
        <v>0</v>
      </c>
      <c r="Z327" s="167"/>
    </row>
    <row r="328" spans="1:26" ht="15" customHeight="1">
      <c r="A328" s="89" t="s">
        <v>234</v>
      </c>
      <c r="B328" s="89" t="s">
        <v>235</v>
      </c>
      <c r="C328" s="89" t="s">
        <v>915</v>
      </c>
      <c r="D328" s="89" t="s">
        <v>916</v>
      </c>
      <c r="E328" s="89" t="s">
        <v>917</v>
      </c>
      <c r="F328" s="89" t="s">
        <v>874</v>
      </c>
      <c r="G328" s="89" t="s">
        <v>1</v>
      </c>
      <c r="H328" s="89" t="s">
        <v>918</v>
      </c>
      <c r="I328" s="89" t="s">
        <v>48</v>
      </c>
      <c r="J328" s="99" t="s">
        <v>1528</v>
      </c>
      <c r="K328" s="90"/>
      <c r="L328" s="90"/>
      <c r="M328" s="90"/>
      <c r="N328" s="101" t="s">
        <v>1319</v>
      </c>
      <c r="O328" s="90" t="s">
        <v>966</v>
      </c>
      <c r="P328" s="101" t="s">
        <v>967</v>
      </c>
      <c r="Q328" s="90" t="s">
        <v>48</v>
      </c>
      <c r="R328" s="89"/>
      <c r="S328" s="13" t="s">
        <v>1000</v>
      </c>
      <c r="T328" s="168">
        <v>13</v>
      </c>
      <c r="U328" s="168">
        <v>0</v>
      </c>
      <c r="V328" s="168">
        <v>0</v>
      </c>
      <c r="W328" s="48" t="str">
        <f>IFERROR(IF(G328="CRM_CUI",G328,(IF(G328="CRM_CMI",G328,IF(G328="CEOMO_ITD",G328,MID(G328,1,FIND("_",G328)-1))))),G328)</f>
        <v>BILLING</v>
      </c>
      <c r="X328" s="13" t="str">
        <f>MID(A328,5,LEN(A328)-4)</f>
        <v>山西电信</v>
      </c>
      <c r="Y328" s="37" t="str">
        <f>IF(N328=O328,IF(N328="","0","1"),IF(N328=P328,IF(N328="","0","1"),IF(O328=P328,IF(O328="","0","1"),IF(N328="","0","0"))))</f>
        <v>0</v>
      </c>
      <c r="Z328" s="167"/>
    </row>
    <row r="329" spans="1:26" ht="15" customHeight="1">
      <c r="A329" s="89" t="s">
        <v>234</v>
      </c>
      <c r="B329" s="89" t="s">
        <v>235</v>
      </c>
      <c r="C329" s="89" t="s">
        <v>915</v>
      </c>
      <c r="D329" s="89" t="s">
        <v>916</v>
      </c>
      <c r="E329" s="89" t="s">
        <v>928</v>
      </c>
      <c r="F329" s="89" t="s">
        <v>889</v>
      </c>
      <c r="G329" s="89" t="s">
        <v>1</v>
      </c>
      <c r="H329" s="89" t="s">
        <v>923</v>
      </c>
      <c r="I329" s="89" t="s">
        <v>48</v>
      </c>
      <c r="J329" s="99" t="s">
        <v>1528</v>
      </c>
      <c r="K329" s="90"/>
      <c r="L329" s="90"/>
      <c r="M329" s="90"/>
      <c r="N329" s="101" t="s">
        <v>1319</v>
      </c>
      <c r="O329" s="90" t="s">
        <v>966</v>
      </c>
      <c r="P329" s="101" t="s">
        <v>967</v>
      </c>
      <c r="Q329" s="90" t="s">
        <v>48</v>
      </c>
      <c r="R329" s="89"/>
      <c r="S329" s="13" t="s">
        <v>1000</v>
      </c>
      <c r="T329" s="168">
        <v>13</v>
      </c>
      <c r="U329" s="168">
        <v>0</v>
      </c>
      <c r="V329" s="168">
        <v>0</v>
      </c>
      <c r="W329" s="48" t="str">
        <f>IFERROR(IF(G329="CRM_CUI",G329,(IF(G329="CRM_CMI",G329,IF(G329="CEOMO_ITD",G329,MID(G329,1,FIND("_",G329)-1))))),G329)</f>
        <v>BILLING</v>
      </c>
      <c r="X329" s="13" t="str">
        <f>MID(A329,5,LEN(A329)-4)</f>
        <v>山西电信</v>
      </c>
      <c r="Y329" s="37" t="str">
        <f>IF(N329=O329,IF(N329="","0","1"),IF(N329=P329,IF(N329="","0","1"),IF(O329=P329,IF(O329="","0","1"),IF(N329="","0","0"))))</f>
        <v>0</v>
      </c>
      <c r="Z329" s="167"/>
    </row>
    <row r="330" spans="1:26" ht="15" customHeight="1">
      <c r="A330" s="89" t="s">
        <v>234</v>
      </c>
      <c r="B330" s="89" t="s">
        <v>235</v>
      </c>
      <c r="C330" s="89" t="s">
        <v>857</v>
      </c>
      <c r="D330" s="89" t="s">
        <v>933</v>
      </c>
      <c r="E330" s="89" t="s">
        <v>859</v>
      </c>
      <c r="F330" s="89" t="s">
        <v>860</v>
      </c>
      <c r="G330" s="89" t="s">
        <v>1</v>
      </c>
      <c r="H330" s="89" t="s">
        <v>861</v>
      </c>
      <c r="I330" s="89" t="s">
        <v>48</v>
      </c>
      <c r="J330" s="99" t="s">
        <v>1528</v>
      </c>
      <c r="K330" s="90"/>
      <c r="L330" s="90"/>
      <c r="M330" s="90"/>
      <c r="N330" s="101" t="s">
        <v>1319</v>
      </c>
      <c r="O330" s="90" t="s">
        <v>966</v>
      </c>
      <c r="P330" s="101" t="s">
        <v>967</v>
      </c>
      <c r="Q330" s="90" t="s">
        <v>48</v>
      </c>
      <c r="R330" s="89"/>
      <c r="S330" s="13" t="s">
        <v>1000</v>
      </c>
      <c r="T330" s="168">
        <v>13</v>
      </c>
      <c r="U330" s="168">
        <v>0</v>
      </c>
      <c r="V330" s="168">
        <v>0</v>
      </c>
      <c r="W330" s="48" t="str">
        <f>IFERROR(IF(G330="CRM_CUI",G330,(IF(G330="CRM_CMI",G330,IF(G330="CEOMO_ITD",G330,MID(G330,1,FIND("_",G330)-1))))),G330)</f>
        <v>BILLING</v>
      </c>
      <c r="X330" s="13" t="str">
        <f>MID(A330,5,LEN(A330)-4)</f>
        <v>山西电信</v>
      </c>
      <c r="Y330" s="37" t="str">
        <f>IF(N330=O330,IF(N330="","0","1"),IF(N330=P330,IF(N330="","0","1"),IF(O330=P330,IF(O330="","0","1"),IF(N330="","0","0"))))</f>
        <v>0</v>
      </c>
      <c r="Z330" s="167"/>
    </row>
    <row r="331" spans="1:26" ht="15" customHeight="1">
      <c r="A331" s="89" t="s">
        <v>247</v>
      </c>
      <c r="B331" s="89" t="s">
        <v>248</v>
      </c>
      <c r="C331" s="89" t="s">
        <v>245</v>
      </c>
      <c r="D331" s="89" t="s">
        <v>246</v>
      </c>
      <c r="E331" s="89" t="s">
        <v>1297</v>
      </c>
      <c r="F331" s="89" t="s">
        <v>874</v>
      </c>
      <c r="G331" s="89" t="s">
        <v>1</v>
      </c>
      <c r="H331" s="89" t="s">
        <v>904</v>
      </c>
      <c r="I331" s="89" t="s">
        <v>48</v>
      </c>
      <c r="J331" s="90" t="s">
        <v>86</v>
      </c>
      <c r="K331" s="90"/>
      <c r="L331" s="90"/>
      <c r="M331" s="90"/>
      <c r="N331" s="90" t="s">
        <v>996</v>
      </c>
      <c r="O331" s="90" t="s">
        <v>997</v>
      </c>
      <c r="P331" s="103" t="s">
        <v>998</v>
      </c>
      <c r="Q331" s="90" t="s">
        <v>48</v>
      </c>
      <c r="R331" s="89"/>
      <c r="S331" s="146" t="s">
        <v>472</v>
      </c>
      <c r="T331" s="168">
        <v>0</v>
      </c>
      <c r="U331" s="168">
        <v>0</v>
      </c>
      <c r="V331" s="168">
        <v>1</v>
      </c>
      <c r="W331" s="48" t="str">
        <f>IFERROR(IF(G331="CRM_CUI",G331,(IF(G331="CRM_CMI",G331,IF(G331="CEOMO_ITD",G331,MID(G331,1,FIND("_",G331)-1))))),G331)</f>
        <v>BILLING</v>
      </c>
      <c r="X331" s="13" t="str">
        <f>MID(A331,5,LEN(A331)-4)</f>
        <v>虚拟运营商天音</v>
      </c>
      <c r="Y331" s="37" t="str">
        <f>IF(N331=O331,IF(N331="","0","1"),IF(N331=P331,IF(N331="","0","1"),IF(O331=P331,IF(O331="","0","1"),IF(N331="","0","0"))))</f>
        <v>0</v>
      </c>
      <c r="Z331" s="167"/>
    </row>
    <row r="332" spans="1:26" ht="15" customHeight="1">
      <c r="A332" s="89" t="s">
        <v>247</v>
      </c>
      <c r="B332" s="89" t="s">
        <v>248</v>
      </c>
      <c r="C332" s="89" t="s">
        <v>245</v>
      </c>
      <c r="D332" s="89" t="s">
        <v>246</v>
      </c>
      <c r="E332" s="89" t="s">
        <v>905</v>
      </c>
      <c r="F332" s="89" t="s">
        <v>860</v>
      </c>
      <c r="G332" s="89" t="s">
        <v>1</v>
      </c>
      <c r="H332" s="89" t="s">
        <v>906</v>
      </c>
      <c r="I332" s="89" t="s">
        <v>48</v>
      </c>
      <c r="J332" s="90" t="s">
        <v>86</v>
      </c>
      <c r="K332" s="90"/>
      <c r="L332" s="90"/>
      <c r="M332" s="90"/>
      <c r="N332" s="90" t="s">
        <v>996</v>
      </c>
      <c r="O332" s="90" t="s">
        <v>997</v>
      </c>
      <c r="P332" s="106" t="s">
        <v>998</v>
      </c>
      <c r="Q332" s="90" t="s">
        <v>48</v>
      </c>
      <c r="R332" s="89"/>
      <c r="S332" s="146" t="s">
        <v>472</v>
      </c>
      <c r="T332" s="168">
        <v>0</v>
      </c>
      <c r="U332" s="168">
        <v>0</v>
      </c>
      <c r="V332" s="168">
        <v>1</v>
      </c>
      <c r="W332" s="48" t="str">
        <f>IFERROR(IF(G332="CRM_CUI",G332,(IF(G332="CRM_CMI",G332,IF(G332="CEOMO_ITD",G332,MID(G332,1,FIND("_",G332)-1))))),G332)</f>
        <v>BILLING</v>
      </c>
      <c r="X332" s="13" t="str">
        <f>MID(A332,5,LEN(A332)-4)</f>
        <v>虚拟运营商天音</v>
      </c>
      <c r="Y332" s="37" t="str">
        <f>IF(N332=O332,IF(N332="","0","1"),IF(N332=P332,IF(N332="","0","1"),IF(O332=P332,IF(O332="","0","1"),IF(N332="","0","0"))))</f>
        <v>0</v>
      </c>
      <c r="Z332" s="167"/>
    </row>
    <row r="333" spans="1:26" ht="15" customHeight="1">
      <c r="A333" s="89" t="s">
        <v>247</v>
      </c>
      <c r="B333" s="89" t="s">
        <v>248</v>
      </c>
      <c r="C333" s="89" t="s">
        <v>245</v>
      </c>
      <c r="D333" s="89" t="s">
        <v>246</v>
      </c>
      <c r="E333" s="89" t="s">
        <v>922</v>
      </c>
      <c r="F333" s="89" t="s">
        <v>885</v>
      </c>
      <c r="G333" s="89" t="s">
        <v>1</v>
      </c>
      <c r="H333" s="89" t="s">
        <v>923</v>
      </c>
      <c r="I333" s="89" t="s">
        <v>48</v>
      </c>
      <c r="J333" s="90" t="s">
        <v>86</v>
      </c>
      <c r="K333" s="90"/>
      <c r="L333" s="90"/>
      <c r="M333" s="90"/>
      <c r="N333" s="90" t="s">
        <v>996</v>
      </c>
      <c r="O333" s="90" t="s">
        <v>997</v>
      </c>
      <c r="P333" s="106" t="s">
        <v>998</v>
      </c>
      <c r="Q333" s="90" t="s">
        <v>48</v>
      </c>
      <c r="R333" s="89"/>
      <c r="S333" s="146" t="s">
        <v>472</v>
      </c>
      <c r="T333" s="168">
        <v>0</v>
      </c>
      <c r="U333" s="168">
        <v>0</v>
      </c>
      <c r="V333" s="168">
        <v>1</v>
      </c>
      <c r="W333" s="48" t="str">
        <f>IFERROR(IF(G333="CRM_CUI",G333,(IF(G333="CRM_CMI",G333,IF(G333="CEOMO_ITD",G333,MID(G333,1,FIND("_",G333)-1))))),G333)</f>
        <v>BILLING</v>
      </c>
      <c r="X333" s="13" t="str">
        <f>MID(A333,5,LEN(A333)-4)</f>
        <v>虚拟运营商天音</v>
      </c>
      <c r="Y333" s="37" t="str">
        <f>IF(N333=O333,IF(N333="","0","1"),IF(N333=P333,IF(N333="","0","1"),IF(O333=P333,IF(O333="","0","1"),IF(N333="","0","0"))))</f>
        <v>0</v>
      </c>
      <c r="Z333" s="167"/>
    </row>
    <row r="334" spans="1:26" ht="15" customHeight="1">
      <c r="A334" s="89" t="s">
        <v>247</v>
      </c>
      <c r="B334" s="89" t="s">
        <v>248</v>
      </c>
      <c r="C334" s="89" t="s">
        <v>245</v>
      </c>
      <c r="D334" s="89" t="s">
        <v>246</v>
      </c>
      <c r="E334" s="89" t="s">
        <v>890</v>
      </c>
      <c r="F334" s="89" t="s">
        <v>891</v>
      </c>
      <c r="G334" s="89" t="s">
        <v>1</v>
      </c>
      <c r="H334" s="89" t="s">
        <v>861</v>
      </c>
      <c r="I334" s="89" t="s">
        <v>48</v>
      </c>
      <c r="J334" s="90" t="s">
        <v>86</v>
      </c>
      <c r="K334" s="90"/>
      <c r="L334" s="90"/>
      <c r="M334" s="90"/>
      <c r="N334" s="90" t="s">
        <v>996</v>
      </c>
      <c r="O334" s="90" t="s">
        <v>997</v>
      </c>
      <c r="P334" s="106" t="s">
        <v>998</v>
      </c>
      <c r="Q334" s="90" t="s">
        <v>48</v>
      </c>
      <c r="R334" s="89"/>
      <c r="S334" s="146" t="s">
        <v>472</v>
      </c>
      <c r="T334" s="168">
        <v>0</v>
      </c>
      <c r="U334" s="168">
        <v>0</v>
      </c>
      <c r="V334" s="168">
        <v>1</v>
      </c>
      <c r="W334" s="48" t="str">
        <f>IFERROR(IF(G334="CRM_CUI",G334,(IF(G334="CRM_CMI",G334,IF(G334="CEOMO_ITD",G334,MID(G334,1,FIND("_",G334)-1))))),G334)</f>
        <v>BILLING</v>
      </c>
      <c r="X334" s="13" t="str">
        <f>MID(A334,5,LEN(A334)-4)</f>
        <v>虚拟运营商天音</v>
      </c>
      <c r="Y334" s="37" t="str">
        <f>IF(N334=O334,IF(N334="","0","1"),IF(N334=P334,IF(N334="","0","1"),IF(O334=P334,IF(O334="","0","1"),IF(N334="","0","0"))))</f>
        <v>0</v>
      </c>
      <c r="Z334" s="167"/>
    </row>
    <row r="335" spans="1:26" ht="15" customHeight="1">
      <c r="A335" s="89" t="s">
        <v>247</v>
      </c>
      <c r="B335" s="89" t="s">
        <v>248</v>
      </c>
      <c r="C335" s="89" t="s">
        <v>245</v>
      </c>
      <c r="D335" s="89" t="s">
        <v>246</v>
      </c>
      <c r="E335" s="89" t="s">
        <v>942</v>
      </c>
      <c r="F335" s="89" t="s">
        <v>869</v>
      </c>
      <c r="G335" s="89" t="s">
        <v>1</v>
      </c>
      <c r="H335" s="89" t="s">
        <v>722</v>
      </c>
      <c r="I335" s="89" t="s">
        <v>48</v>
      </c>
      <c r="J335" s="90" t="s">
        <v>86</v>
      </c>
      <c r="K335" s="90"/>
      <c r="L335" s="90"/>
      <c r="M335" s="90"/>
      <c r="N335" s="90" t="s">
        <v>996</v>
      </c>
      <c r="O335" s="90" t="s">
        <v>997</v>
      </c>
      <c r="P335" s="106" t="s">
        <v>998</v>
      </c>
      <c r="Q335" s="90" t="s">
        <v>48</v>
      </c>
      <c r="R335" s="89"/>
      <c r="S335" s="146" t="s">
        <v>472</v>
      </c>
      <c r="T335" s="168">
        <v>0</v>
      </c>
      <c r="U335" s="168">
        <v>0</v>
      </c>
      <c r="V335" s="168">
        <v>1</v>
      </c>
      <c r="W335" s="48" t="str">
        <f>IFERROR(IF(G335="CRM_CUI",G335,(IF(G335="CRM_CMI",G335,IF(G335="CEOMO_ITD",G335,MID(G335,1,FIND("_",G335)-1))))),G335)</f>
        <v>BILLING</v>
      </c>
      <c r="X335" s="13" t="str">
        <f>MID(A335,5,LEN(A335)-4)</f>
        <v>虚拟运营商天音</v>
      </c>
      <c r="Y335" s="37" t="str">
        <f>IF(N335=O335,IF(N335="","0","1"),IF(N335=P335,IF(N335="","0","1"),IF(O335=P335,IF(O335="","0","1"),IF(N335="","0","0"))))</f>
        <v>0</v>
      </c>
      <c r="Z335" s="167"/>
    </row>
    <row r="336" spans="1:26" ht="15" customHeight="1">
      <c r="A336" s="89" t="s">
        <v>247</v>
      </c>
      <c r="B336" s="89" t="s">
        <v>248</v>
      </c>
      <c r="C336" s="89" t="s">
        <v>245</v>
      </c>
      <c r="D336" s="89" t="s">
        <v>246</v>
      </c>
      <c r="E336" s="89" t="s">
        <v>940</v>
      </c>
      <c r="F336" s="89" t="s">
        <v>941</v>
      </c>
      <c r="G336" s="89" t="s">
        <v>1</v>
      </c>
      <c r="H336" s="89" t="s">
        <v>98</v>
      </c>
      <c r="I336" s="89" t="s">
        <v>48</v>
      </c>
      <c r="J336" s="90" t="s">
        <v>86</v>
      </c>
      <c r="K336" s="90"/>
      <c r="L336" s="90"/>
      <c r="M336" s="90"/>
      <c r="N336" s="90" t="s">
        <v>996</v>
      </c>
      <c r="O336" s="90" t="s">
        <v>997</v>
      </c>
      <c r="P336" s="106" t="s">
        <v>998</v>
      </c>
      <c r="Q336" s="90" t="s">
        <v>48</v>
      </c>
      <c r="R336" s="89"/>
      <c r="S336" s="146" t="s">
        <v>472</v>
      </c>
      <c r="T336" s="168">
        <v>0</v>
      </c>
      <c r="U336" s="168">
        <v>0</v>
      </c>
      <c r="V336" s="168">
        <v>1</v>
      </c>
      <c r="W336" s="48" t="str">
        <f>IFERROR(IF(G336="CRM_CUI",G336,(IF(G336="CRM_CMI",G336,IF(G336="CEOMO_ITD",G336,MID(G336,1,FIND("_",G336)-1))))),G336)</f>
        <v>BILLING</v>
      </c>
      <c r="X336" s="13" t="str">
        <f>MID(A336,5,LEN(A336)-4)</f>
        <v>虚拟运营商天音</v>
      </c>
      <c r="Y336" s="37" t="str">
        <f>IF(N336=O336,IF(N336="","0","1"),IF(N336=P336,IF(N336="","0","1"),IF(O336=P336,IF(O336="","0","1"),IF(N336="","0","0"))))</f>
        <v>0</v>
      </c>
      <c r="Z336" s="167"/>
    </row>
    <row r="337" spans="1:26" ht="15" customHeight="1">
      <c r="A337" s="89" t="s">
        <v>247</v>
      </c>
      <c r="B337" s="89" t="s">
        <v>248</v>
      </c>
      <c r="C337" s="89" t="s">
        <v>245</v>
      </c>
      <c r="D337" s="89" t="s">
        <v>246</v>
      </c>
      <c r="E337" s="89" t="s">
        <v>1299</v>
      </c>
      <c r="F337" s="89" t="s">
        <v>866</v>
      </c>
      <c r="G337" s="89" t="s">
        <v>1</v>
      </c>
      <c r="H337" s="89" t="s">
        <v>925</v>
      </c>
      <c r="I337" s="89" t="s">
        <v>48</v>
      </c>
      <c r="J337" s="90" t="s">
        <v>86</v>
      </c>
      <c r="K337" s="90"/>
      <c r="L337" s="90"/>
      <c r="M337" s="90"/>
      <c r="N337" s="90" t="s">
        <v>996</v>
      </c>
      <c r="O337" s="90" t="s">
        <v>997</v>
      </c>
      <c r="P337" s="106" t="s">
        <v>998</v>
      </c>
      <c r="Q337" s="90" t="s">
        <v>48</v>
      </c>
      <c r="R337" s="89"/>
      <c r="S337" s="146" t="s">
        <v>472</v>
      </c>
      <c r="T337" s="168">
        <v>0</v>
      </c>
      <c r="U337" s="168">
        <v>0</v>
      </c>
      <c r="V337" s="168">
        <v>1</v>
      </c>
      <c r="W337" s="48" t="str">
        <f>IFERROR(IF(G337="CRM_CUI",G337,(IF(G337="CRM_CMI",G337,IF(G337="CEOMO_ITD",G337,MID(G337,1,FIND("_",G337)-1))))),G337)</f>
        <v>BILLING</v>
      </c>
      <c r="X337" s="13" t="str">
        <f>MID(A337,5,LEN(A337)-4)</f>
        <v>虚拟运营商天音</v>
      </c>
      <c r="Y337" s="37" t="str">
        <f>IF(N337=O337,IF(N337="","0","1"),IF(N337=P337,IF(N337="","0","1"),IF(O337=P337,IF(O337="","0","1"),IF(N337="","0","0"))))</f>
        <v>0</v>
      </c>
      <c r="Z337" s="167"/>
    </row>
    <row r="338" spans="1:26" ht="15" customHeight="1">
      <c r="A338" s="89" t="s">
        <v>247</v>
      </c>
      <c r="B338" s="89" t="s">
        <v>248</v>
      </c>
      <c r="C338" s="89" t="s">
        <v>245</v>
      </c>
      <c r="D338" s="89" t="s">
        <v>246</v>
      </c>
      <c r="E338" s="89" t="s">
        <v>1331</v>
      </c>
      <c r="F338" s="89" t="s">
        <v>879</v>
      </c>
      <c r="G338" s="89" t="s">
        <v>1</v>
      </c>
      <c r="H338" s="89" t="s">
        <v>899</v>
      </c>
      <c r="I338" s="89" t="s">
        <v>48</v>
      </c>
      <c r="J338" s="90" t="s">
        <v>86</v>
      </c>
      <c r="K338" s="90"/>
      <c r="L338" s="90"/>
      <c r="M338" s="90"/>
      <c r="N338" s="90" t="s">
        <v>996</v>
      </c>
      <c r="O338" s="90" t="s">
        <v>997</v>
      </c>
      <c r="P338" s="106" t="s">
        <v>998</v>
      </c>
      <c r="Q338" s="90" t="s">
        <v>48</v>
      </c>
      <c r="R338" s="89"/>
      <c r="S338" s="146" t="s">
        <v>472</v>
      </c>
      <c r="T338" s="168">
        <v>0</v>
      </c>
      <c r="U338" s="168">
        <v>0</v>
      </c>
      <c r="V338" s="168">
        <v>1</v>
      </c>
      <c r="W338" s="48" t="str">
        <f>IFERROR(IF(G338="CRM_CUI",G338,(IF(G338="CRM_CMI",G338,IF(G338="CEOMO_ITD",G338,MID(G338,1,FIND("_",G338)-1))))),G338)</f>
        <v>BILLING</v>
      </c>
      <c r="X338" s="13" t="str">
        <f>MID(A338,5,LEN(A338)-4)</f>
        <v>虚拟运营商天音</v>
      </c>
      <c r="Y338" s="37" t="str">
        <f>IF(N338=O338,IF(N338="","0","1"),IF(N338=P338,IF(N338="","0","1"),IF(O338=P338,IF(O338="","0","1"),IF(N338="","0","0"))))</f>
        <v>0</v>
      </c>
      <c r="Z338" s="167"/>
    </row>
    <row r="339" spans="1:26" ht="15" customHeight="1">
      <c r="A339" s="89" t="s">
        <v>247</v>
      </c>
      <c r="B339" s="89" t="s">
        <v>248</v>
      </c>
      <c r="C339" s="89" t="s">
        <v>245</v>
      </c>
      <c r="D339" s="89" t="s">
        <v>246</v>
      </c>
      <c r="E339" s="89" t="s">
        <v>926</v>
      </c>
      <c r="F339" s="89" t="s">
        <v>881</v>
      </c>
      <c r="G339" s="89" t="s">
        <v>1</v>
      </c>
      <c r="H339" s="89" t="s">
        <v>923</v>
      </c>
      <c r="I339" s="89" t="s">
        <v>48</v>
      </c>
      <c r="J339" s="90" t="s">
        <v>86</v>
      </c>
      <c r="K339" s="90"/>
      <c r="L339" s="90"/>
      <c r="M339" s="90"/>
      <c r="N339" s="90" t="s">
        <v>996</v>
      </c>
      <c r="O339" s="90" t="s">
        <v>997</v>
      </c>
      <c r="P339" s="106" t="s">
        <v>998</v>
      </c>
      <c r="Q339" s="90" t="s">
        <v>48</v>
      </c>
      <c r="R339" s="89"/>
      <c r="S339" s="146" t="s">
        <v>472</v>
      </c>
      <c r="T339" s="168">
        <v>0</v>
      </c>
      <c r="U339" s="168">
        <v>0</v>
      </c>
      <c r="V339" s="168">
        <v>1</v>
      </c>
      <c r="W339" s="48" t="str">
        <f>IFERROR(IF(G339="CRM_CUI",G339,(IF(G339="CRM_CMI",G339,IF(G339="CEOMO_ITD",G339,MID(G339,1,FIND("_",G339)-1))))),G339)</f>
        <v>BILLING</v>
      </c>
      <c r="X339" s="13" t="str">
        <f>MID(A339,5,LEN(A339)-4)</f>
        <v>虚拟运营商天音</v>
      </c>
      <c r="Y339" s="37" t="str">
        <f>IF(N339=O339,IF(N339="","0","1"),IF(N339=P339,IF(N339="","0","1"),IF(O339=P339,IF(O339="","0","1"),IF(N339="","0","0"))))</f>
        <v>0</v>
      </c>
      <c r="Z339" s="167"/>
    </row>
    <row r="340" spans="1:26" ht="15" customHeight="1">
      <c r="A340" s="89" t="s">
        <v>247</v>
      </c>
      <c r="B340" s="89" t="s">
        <v>248</v>
      </c>
      <c r="C340" s="89" t="s">
        <v>245</v>
      </c>
      <c r="D340" s="89" t="s">
        <v>246</v>
      </c>
      <c r="E340" s="89" t="s">
        <v>927</v>
      </c>
      <c r="F340" s="89" t="s">
        <v>872</v>
      </c>
      <c r="G340" s="89" t="s">
        <v>1</v>
      </c>
      <c r="H340" s="89" t="s">
        <v>923</v>
      </c>
      <c r="I340" s="89" t="s">
        <v>48</v>
      </c>
      <c r="J340" s="90" t="s">
        <v>86</v>
      </c>
      <c r="K340" s="90"/>
      <c r="L340" s="90"/>
      <c r="M340" s="90"/>
      <c r="N340" s="90" t="s">
        <v>996</v>
      </c>
      <c r="O340" s="90" t="s">
        <v>997</v>
      </c>
      <c r="P340" s="106" t="s">
        <v>998</v>
      </c>
      <c r="Q340" s="90" t="s">
        <v>48</v>
      </c>
      <c r="R340" s="89"/>
      <c r="S340" s="146" t="s">
        <v>472</v>
      </c>
      <c r="T340" s="168">
        <v>0</v>
      </c>
      <c r="U340" s="168">
        <v>0</v>
      </c>
      <c r="V340" s="168">
        <v>1</v>
      </c>
      <c r="W340" s="48" t="str">
        <f>IFERROR(IF(G340="CRM_CUI",G340,(IF(G340="CRM_CMI",G340,IF(G340="CEOMO_ITD",G340,MID(G340,1,FIND("_",G340)-1))))),G340)</f>
        <v>BILLING</v>
      </c>
      <c r="X340" s="13" t="str">
        <f>MID(A340,5,LEN(A340)-4)</f>
        <v>虚拟运营商天音</v>
      </c>
      <c r="Y340" s="37" t="str">
        <f>IF(N340=O340,IF(N340="","0","1"),IF(N340=P340,IF(N340="","0","1"),IF(O340=P340,IF(O340="","0","1"),IF(N340="","0","0"))))</f>
        <v>0</v>
      </c>
      <c r="Z340" s="167"/>
    </row>
    <row r="341" spans="1:26" ht="15" customHeight="1">
      <c r="A341" s="89" t="s">
        <v>247</v>
      </c>
      <c r="B341" s="89" t="s">
        <v>248</v>
      </c>
      <c r="C341" s="89" t="s">
        <v>245</v>
      </c>
      <c r="D341" s="89" t="s">
        <v>246</v>
      </c>
      <c r="E341" s="89" t="s">
        <v>859</v>
      </c>
      <c r="F341" s="89" t="s">
        <v>860</v>
      </c>
      <c r="G341" s="89" t="s">
        <v>1</v>
      </c>
      <c r="H341" s="89" t="s">
        <v>861</v>
      </c>
      <c r="I341" s="89" t="s">
        <v>48</v>
      </c>
      <c r="J341" s="90" t="s">
        <v>86</v>
      </c>
      <c r="K341" s="90"/>
      <c r="L341" s="90"/>
      <c r="M341" s="90"/>
      <c r="N341" s="90" t="s">
        <v>996</v>
      </c>
      <c r="O341" s="90" t="s">
        <v>997</v>
      </c>
      <c r="P341" s="106" t="s">
        <v>998</v>
      </c>
      <c r="Q341" s="90" t="s">
        <v>48</v>
      </c>
      <c r="R341" s="89"/>
      <c r="S341" s="146" t="s">
        <v>472</v>
      </c>
      <c r="T341" s="168">
        <v>0</v>
      </c>
      <c r="U341" s="168">
        <v>0</v>
      </c>
      <c r="V341" s="168">
        <v>1</v>
      </c>
      <c r="W341" s="48" t="str">
        <f>IFERROR(IF(G341="CRM_CUI",G341,(IF(G341="CRM_CMI",G341,IF(G341="CEOMO_ITD",G341,MID(G341,1,FIND("_",G341)-1))))),G341)</f>
        <v>BILLING</v>
      </c>
      <c r="X341" s="13" t="str">
        <f>MID(A341,5,LEN(A341)-4)</f>
        <v>虚拟运营商天音</v>
      </c>
      <c r="Y341" s="37" t="str">
        <f>IF(N341=O341,IF(N341="","0","1"),IF(N341=P341,IF(N341="","0","1"),IF(O341=P341,IF(O341="","0","1"),IF(N341="","0","0"))))</f>
        <v>0</v>
      </c>
      <c r="Z341" s="167"/>
    </row>
    <row r="342" spans="1:26" ht="15" customHeight="1">
      <c r="A342" s="89" t="s">
        <v>247</v>
      </c>
      <c r="B342" s="89" t="s">
        <v>248</v>
      </c>
      <c r="C342" s="89" t="s">
        <v>245</v>
      </c>
      <c r="D342" s="89" t="s">
        <v>246</v>
      </c>
      <c r="E342" s="89" t="s">
        <v>882</v>
      </c>
      <c r="F342" s="89" t="s">
        <v>883</v>
      </c>
      <c r="G342" s="89" t="s">
        <v>1</v>
      </c>
      <c r="H342" s="89" t="s">
        <v>98</v>
      </c>
      <c r="I342" s="89" t="s">
        <v>48</v>
      </c>
      <c r="J342" s="90" t="s">
        <v>86</v>
      </c>
      <c r="K342" s="89"/>
      <c r="L342" s="89"/>
      <c r="M342" s="89"/>
      <c r="N342" s="90" t="s">
        <v>996</v>
      </c>
      <c r="O342" s="90" t="s">
        <v>997</v>
      </c>
      <c r="P342" s="106" t="s">
        <v>998</v>
      </c>
      <c r="Q342" s="99" t="s">
        <v>1296</v>
      </c>
      <c r="R342" s="89"/>
      <c r="S342" s="146" t="s">
        <v>472</v>
      </c>
      <c r="T342" s="168">
        <v>0</v>
      </c>
      <c r="U342" s="168">
        <v>0</v>
      </c>
      <c r="V342" s="168">
        <v>1</v>
      </c>
      <c r="W342" s="48" t="str">
        <f>IFERROR(IF(G342="CRM_CUI",G342,(IF(G342="CRM_CMI",G342,IF(G342="CEOMO_ITD",G342,MID(G342,1,FIND("_",G342)-1))))),G342)</f>
        <v>BILLING</v>
      </c>
      <c r="X342" s="13" t="str">
        <f>MID(A342,5,LEN(A342)-4)</f>
        <v>虚拟运营商天音</v>
      </c>
      <c r="Y342" s="37" t="str">
        <f>IF(N342=O342,IF(N342="","0","1"),IF(N342=P342,IF(N342="","0","1"),IF(O342=P342,IF(O342="","0","1"),IF(N342="","0","0"))))</f>
        <v>0</v>
      </c>
      <c r="Z342" s="167"/>
    </row>
    <row r="343" spans="1:26" ht="15" customHeight="1">
      <c r="A343" s="89" t="s">
        <v>247</v>
      </c>
      <c r="B343" s="89" t="s">
        <v>248</v>
      </c>
      <c r="C343" s="89" t="s">
        <v>245</v>
      </c>
      <c r="D343" s="89" t="s">
        <v>246</v>
      </c>
      <c r="E343" s="89" t="s">
        <v>928</v>
      </c>
      <c r="F343" s="89" t="s">
        <v>889</v>
      </c>
      <c r="G343" s="89" t="s">
        <v>1</v>
      </c>
      <c r="H343" s="89" t="s">
        <v>923</v>
      </c>
      <c r="I343" s="89" t="s">
        <v>48</v>
      </c>
      <c r="J343" s="90" t="s">
        <v>86</v>
      </c>
      <c r="K343" s="90"/>
      <c r="L343" s="90"/>
      <c r="M343" s="90"/>
      <c r="N343" s="90" t="s">
        <v>996</v>
      </c>
      <c r="O343" s="90" t="s">
        <v>997</v>
      </c>
      <c r="P343" s="106" t="s">
        <v>998</v>
      </c>
      <c r="Q343" s="90" t="s">
        <v>48</v>
      </c>
      <c r="R343" s="89"/>
      <c r="S343" s="146" t="s">
        <v>472</v>
      </c>
      <c r="T343" s="168">
        <v>0</v>
      </c>
      <c r="U343" s="168">
        <v>0</v>
      </c>
      <c r="V343" s="168">
        <v>1</v>
      </c>
      <c r="W343" s="48" t="str">
        <f>IFERROR(IF(G343="CRM_CUI",G343,(IF(G343="CRM_CMI",G343,IF(G343="CEOMO_ITD",G343,MID(G343,1,FIND("_",G343)-1))))),G343)</f>
        <v>BILLING</v>
      </c>
      <c r="X343" s="13" t="str">
        <f>MID(A343,5,LEN(A343)-4)</f>
        <v>虚拟运营商天音</v>
      </c>
      <c r="Y343" s="37" t="str">
        <f>IF(N343=O343,IF(N343="","0","1"),IF(N343=P343,IF(N343="","0","1"),IF(O343=P343,IF(O343="","0","1"),IF(N343="","0","0"))))</f>
        <v>0</v>
      </c>
      <c r="Z343" s="167"/>
    </row>
    <row r="344" spans="1:26" ht="15" customHeight="1">
      <c r="A344" s="89" t="s">
        <v>127</v>
      </c>
      <c r="B344" s="89" t="s">
        <v>128</v>
      </c>
      <c r="C344" s="89" t="s">
        <v>857</v>
      </c>
      <c r="D344" s="89" t="s">
        <v>858</v>
      </c>
      <c r="E344" s="89" t="s">
        <v>859</v>
      </c>
      <c r="F344" s="89" t="s">
        <v>860</v>
      </c>
      <c r="G344" s="89" t="s">
        <v>1</v>
      </c>
      <c r="H344" s="89" t="s">
        <v>861</v>
      </c>
      <c r="I344" s="89" t="s">
        <v>48</v>
      </c>
      <c r="J344" s="99" t="s">
        <v>1531</v>
      </c>
      <c r="K344" s="99" t="s">
        <v>120</v>
      </c>
      <c r="L344" s="99" t="s">
        <v>988</v>
      </c>
      <c r="M344" s="90" t="s">
        <v>56</v>
      </c>
      <c r="N344" s="105" t="s">
        <v>989</v>
      </c>
      <c r="O344" s="90" t="s">
        <v>990</v>
      </c>
      <c r="P344" s="90" t="s">
        <v>991</v>
      </c>
      <c r="Q344" s="99" t="s">
        <v>48</v>
      </c>
      <c r="R344" s="89"/>
      <c r="S344" s="146" t="s">
        <v>472</v>
      </c>
      <c r="T344" s="168">
        <v>27</v>
      </c>
      <c r="U344" s="168">
        <v>0</v>
      </c>
      <c r="V344" s="168">
        <v>1</v>
      </c>
      <c r="W344" s="48" t="str">
        <f>IFERROR(IF(G344="CRM_CUI",G344,(IF(G344="CRM_CMI",G344,IF(G344="CEOMO_ITD",G344,MID(G344,1,FIND("_",G344)-1))))),G344)</f>
        <v>BILLING</v>
      </c>
      <c r="X344" s="13" t="str">
        <f>MID(A344,5,LEN(A344)-4)</f>
        <v>新疆联通</v>
      </c>
      <c r="Y344" s="37" t="str">
        <f>IF(N344=O344,IF(N344="","0","1"),IF(N344=P344,IF(N344="","0","1"),IF(O344=P344,IF(O344="","0","1"),IF(N344="","0","0"))))</f>
        <v>0</v>
      </c>
      <c r="Z344" s="167"/>
    </row>
    <row r="345" spans="1:26" ht="15" customHeight="1">
      <c r="A345" s="89" t="s">
        <v>127</v>
      </c>
      <c r="B345" s="89" t="s">
        <v>128</v>
      </c>
      <c r="C345" s="89" t="s">
        <v>864</v>
      </c>
      <c r="D345" s="89" t="s">
        <v>1</v>
      </c>
      <c r="E345" s="89" t="s">
        <v>865</v>
      </c>
      <c r="F345" s="89" t="s">
        <v>866</v>
      </c>
      <c r="G345" s="89" t="s">
        <v>1</v>
      </c>
      <c r="H345" s="89" t="s">
        <v>867</v>
      </c>
      <c r="I345" s="89" t="s">
        <v>48</v>
      </c>
      <c r="J345" s="99" t="s">
        <v>1531</v>
      </c>
      <c r="K345" s="90" t="s">
        <v>120</v>
      </c>
      <c r="L345" s="99" t="s">
        <v>988</v>
      </c>
      <c r="M345" s="90" t="s">
        <v>56</v>
      </c>
      <c r="N345" s="105" t="s">
        <v>989</v>
      </c>
      <c r="O345" s="90" t="s">
        <v>990</v>
      </c>
      <c r="P345" s="90" t="s">
        <v>991</v>
      </c>
      <c r="Q345" s="99" t="s">
        <v>48</v>
      </c>
      <c r="R345" s="89"/>
      <c r="S345" s="146" t="s">
        <v>472</v>
      </c>
      <c r="T345" s="168">
        <v>27</v>
      </c>
      <c r="U345" s="168">
        <v>0</v>
      </c>
      <c r="V345" s="168">
        <v>1</v>
      </c>
      <c r="W345" s="48" t="str">
        <f>IFERROR(IF(G345="CRM_CUI",G345,(IF(G345="CRM_CMI",G345,IF(G345="CEOMO_ITD",G345,MID(G345,1,FIND("_",G345)-1))))),G345)</f>
        <v>BILLING</v>
      </c>
      <c r="X345" s="13" t="str">
        <f>MID(A345,5,LEN(A345)-4)</f>
        <v>新疆联通</v>
      </c>
      <c r="Y345" s="37" t="str">
        <f>IF(N345=O345,IF(N345="","0","1"),IF(N345=P345,IF(N345="","0","1"),IF(O345=P345,IF(O345="","0","1"),IF(N345="","0","0"))))</f>
        <v>0</v>
      </c>
      <c r="Z345" s="167"/>
    </row>
    <row r="346" spans="1:26" ht="15" customHeight="1">
      <c r="A346" s="89" t="s">
        <v>127</v>
      </c>
      <c r="B346" s="89" t="s">
        <v>128</v>
      </c>
      <c r="C346" s="89" t="s">
        <v>864</v>
      </c>
      <c r="D346" s="89" t="s">
        <v>1</v>
      </c>
      <c r="E346" s="89" t="s">
        <v>886</v>
      </c>
      <c r="F346" s="89" t="s">
        <v>887</v>
      </c>
      <c r="G346" s="89" t="s">
        <v>1</v>
      </c>
      <c r="H346" s="89" t="s">
        <v>867</v>
      </c>
      <c r="I346" s="89" t="s">
        <v>48</v>
      </c>
      <c r="J346" s="99" t="s">
        <v>1531</v>
      </c>
      <c r="K346" s="90" t="s">
        <v>120</v>
      </c>
      <c r="L346" s="99" t="s">
        <v>988</v>
      </c>
      <c r="M346" s="90" t="s">
        <v>56</v>
      </c>
      <c r="N346" s="105" t="s">
        <v>989</v>
      </c>
      <c r="O346" s="90" t="s">
        <v>990</v>
      </c>
      <c r="P346" s="90" t="s">
        <v>991</v>
      </c>
      <c r="Q346" s="99" t="s">
        <v>48</v>
      </c>
      <c r="R346" s="89"/>
      <c r="S346" s="146" t="s">
        <v>472</v>
      </c>
      <c r="T346" s="168">
        <v>27</v>
      </c>
      <c r="U346" s="168">
        <v>0</v>
      </c>
      <c r="V346" s="168">
        <v>1</v>
      </c>
      <c r="W346" s="48" t="str">
        <f>IFERROR(IF(G346="CRM_CUI",G346,(IF(G346="CRM_CMI",G346,IF(G346="CEOMO_ITD",G346,MID(G346,1,FIND("_",G346)-1))))),G346)</f>
        <v>BILLING</v>
      </c>
      <c r="X346" s="13" t="str">
        <f>MID(A346,5,LEN(A346)-4)</f>
        <v>新疆联通</v>
      </c>
      <c r="Y346" s="37" t="str">
        <f>IF(N346=O346,IF(N346="","0","1"),IF(N346=P346,IF(N346="","0","1"),IF(O346=P346,IF(O346="","0","1"),IF(N346="","0","0"))))</f>
        <v>0</v>
      </c>
      <c r="Z346" s="167"/>
    </row>
    <row r="347" spans="1:26" ht="15" customHeight="1">
      <c r="A347" s="89" t="s">
        <v>127</v>
      </c>
      <c r="B347" s="89" t="s">
        <v>128</v>
      </c>
      <c r="C347" s="89" t="s">
        <v>864</v>
      </c>
      <c r="D347" s="89" t="s">
        <v>1</v>
      </c>
      <c r="E347" s="89" t="s">
        <v>884</v>
      </c>
      <c r="F347" s="89" t="s">
        <v>885</v>
      </c>
      <c r="G347" s="89" t="s">
        <v>1</v>
      </c>
      <c r="H347" s="89" t="s">
        <v>867</v>
      </c>
      <c r="I347" s="89" t="s">
        <v>48</v>
      </c>
      <c r="J347" s="99" t="s">
        <v>1531</v>
      </c>
      <c r="K347" s="90" t="s">
        <v>120</v>
      </c>
      <c r="L347" s="99" t="s">
        <v>988</v>
      </c>
      <c r="M347" s="90" t="s">
        <v>56</v>
      </c>
      <c r="N347" s="105" t="s">
        <v>989</v>
      </c>
      <c r="O347" s="90" t="s">
        <v>990</v>
      </c>
      <c r="P347" s="90" t="s">
        <v>991</v>
      </c>
      <c r="Q347" s="99" t="s">
        <v>48</v>
      </c>
      <c r="R347" s="89"/>
      <c r="S347" s="146" t="s">
        <v>472</v>
      </c>
      <c r="T347" s="168">
        <v>27</v>
      </c>
      <c r="U347" s="168">
        <v>0</v>
      </c>
      <c r="V347" s="168">
        <v>1</v>
      </c>
      <c r="W347" s="48" t="str">
        <f>IFERROR(IF(G347="CRM_CUI",G347,(IF(G347="CRM_CMI",G347,IF(G347="CEOMO_ITD",G347,MID(G347,1,FIND("_",G347)-1))))),G347)</f>
        <v>BILLING</v>
      </c>
      <c r="X347" s="13" t="str">
        <f>MID(A347,5,LEN(A347)-4)</f>
        <v>新疆联通</v>
      </c>
      <c r="Y347" s="37" t="str">
        <f>IF(N347=O347,IF(N347="","0","1"),IF(N347=P347,IF(N347="","0","1"),IF(O347=P347,IF(O347="","0","1"),IF(N347="","0","0"))))</f>
        <v>0</v>
      </c>
      <c r="Z347" s="167"/>
    </row>
    <row r="348" spans="1:26" ht="15" customHeight="1">
      <c r="A348" s="89" t="s">
        <v>127</v>
      </c>
      <c r="B348" s="89" t="s">
        <v>128</v>
      </c>
      <c r="C348" s="89" t="s">
        <v>864</v>
      </c>
      <c r="D348" s="89" t="s">
        <v>1</v>
      </c>
      <c r="E348" s="89" t="s">
        <v>873</v>
      </c>
      <c r="F348" s="89" t="s">
        <v>874</v>
      </c>
      <c r="G348" s="89" t="s">
        <v>1</v>
      </c>
      <c r="H348" s="89" t="s">
        <v>875</v>
      </c>
      <c r="I348" s="89" t="s">
        <v>48</v>
      </c>
      <c r="J348" s="99" t="s">
        <v>1531</v>
      </c>
      <c r="K348" s="90" t="s">
        <v>120</v>
      </c>
      <c r="L348" s="99" t="s">
        <v>988</v>
      </c>
      <c r="M348" s="90" t="s">
        <v>56</v>
      </c>
      <c r="N348" s="105" t="s">
        <v>989</v>
      </c>
      <c r="O348" s="90" t="s">
        <v>990</v>
      </c>
      <c r="P348" s="90" t="s">
        <v>991</v>
      </c>
      <c r="Q348" s="99" t="s">
        <v>48</v>
      </c>
      <c r="R348" s="89"/>
      <c r="S348" s="146" t="s">
        <v>472</v>
      </c>
      <c r="T348" s="168">
        <v>27</v>
      </c>
      <c r="U348" s="168">
        <v>0</v>
      </c>
      <c r="V348" s="168">
        <v>1</v>
      </c>
      <c r="W348" s="48" t="str">
        <f>IFERROR(IF(G348="CRM_CUI",G348,(IF(G348="CRM_CMI",G348,IF(G348="CEOMO_ITD",G348,MID(G348,1,FIND("_",G348)-1))))),G348)</f>
        <v>BILLING</v>
      </c>
      <c r="X348" s="13" t="str">
        <f>MID(A348,5,LEN(A348)-4)</f>
        <v>新疆联通</v>
      </c>
      <c r="Y348" s="37" t="str">
        <f>IF(N348=O348,IF(N348="","0","1"),IF(N348=P348,IF(N348="","0","1"),IF(O348=P348,IF(O348="","0","1"),IF(N348="","0","0"))))</f>
        <v>0</v>
      </c>
      <c r="Z348" s="167"/>
    </row>
    <row r="349" spans="1:26" ht="15" customHeight="1">
      <c r="A349" s="89" t="s">
        <v>127</v>
      </c>
      <c r="B349" s="89" t="s">
        <v>128</v>
      </c>
      <c r="C349" s="89" t="s">
        <v>864</v>
      </c>
      <c r="D349" s="89" t="s">
        <v>1</v>
      </c>
      <c r="E349" s="89" t="s">
        <v>859</v>
      </c>
      <c r="F349" s="89" t="s">
        <v>860</v>
      </c>
      <c r="G349" s="89" t="s">
        <v>1</v>
      </c>
      <c r="H349" s="89" t="s">
        <v>861</v>
      </c>
      <c r="I349" s="89" t="s">
        <v>48</v>
      </c>
      <c r="J349" s="99" t="s">
        <v>1531</v>
      </c>
      <c r="K349" s="90" t="s">
        <v>120</v>
      </c>
      <c r="L349" s="99" t="s">
        <v>988</v>
      </c>
      <c r="M349" s="90" t="s">
        <v>56</v>
      </c>
      <c r="N349" s="105" t="s">
        <v>989</v>
      </c>
      <c r="O349" s="90" t="s">
        <v>990</v>
      </c>
      <c r="P349" s="90" t="s">
        <v>991</v>
      </c>
      <c r="Q349" s="99" t="s">
        <v>48</v>
      </c>
      <c r="R349" s="89"/>
      <c r="S349" s="146" t="s">
        <v>472</v>
      </c>
      <c r="T349" s="168">
        <v>27</v>
      </c>
      <c r="U349" s="168">
        <v>0</v>
      </c>
      <c r="V349" s="168">
        <v>1</v>
      </c>
      <c r="W349" s="48" t="str">
        <f>IFERROR(IF(G349="CRM_CUI",G349,(IF(G349="CRM_CMI",G349,IF(G349="CEOMO_ITD",G349,MID(G349,1,FIND("_",G349)-1))))),G349)</f>
        <v>BILLING</v>
      </c>
      <c r="X349" s="13" t="str">
        <f>MID(A349,5,LEN(A349)-4)</f>
        <v>新疆联通</v>
      </c>
      <c r="Y349" s="37" t="str">
        <f>IF(N349=O349,IF(N349="","0","1"),IF(N349=P349,IF(N349="","0","1"),IF(O349=P349,IF(O349="","0","1"),IF(N349="","0","0"))))</f>
        <v>0</v>
      </c>
      <c r="Z349" s="167"/>
    </row>
    <row r="350" spans="1:26" ht="15" customHeight="1">
      <c r="A350" s="89" t="s">
        <v>127</v>
      </c>
      <c r="B350" s="89" t="s">
        <v>128</v>
      </c>
      <c r="C350" s="89" t="s">
        <v>864</v>
      </c>
      <c r="D350" s="89" t="s">
        <v>1</v>
      </c>
      <c r="E350" s="89" t="s">
        <v>882</v>
      </c>
      <c r="F350" s="89" t="s">
        <v>883</v>
      </c>
      <c r="G350" s="89" t="s">
        <v>1</v>
      </c>
      <c r="H350" s="89" t="s">
        <v>98</v>
      </c>
      <c r="I350" s="89" t="s">
        <v>48</v>
      </c>
      <c r="J350" s="99" t="s">
        <v>1531</v>
      </c>
      <c r="K350" s="90" t="s">
        <v>120</v>
      </c>
      <c r="L350" s="99" t="s">
        <v>988</v>
      </c>
      <c r="M350" s="90" t="s">
        <v>56</v>
      </c>
      <c r="N350" s="105" t="s">
        <v>989</v>
      </c>
      <c r="O350" s="90" t="s">
        <v>990</v>
      </c>
      <c r="P350" s="90" t="s">
        <v>991</v>
      </c>
      <c r="Q350" s="99" t="s">
        <v>48</v>
      </c>
      <c r="R350" s="89"/>
      <c r="S350" s="146" t="s">
        <v>472</v>
      </c>
      <c r="T350" s="168">
        <v>27</v>
      </c>
      <c r="U350" s="168">
        <v>0</v>
      </c>
      <c r="V350" s="168">
        <v>1</v>
      </c>
      <c r="W350" s="48" t="str">
        <f>IFERROR(IF(G350="CRM_CUI",G350,(IF(G350="CRM_CMI",G350,IF(G350="CEOMO_ITD",G350,MID(G350,1,FIND("_",G350)-1))))),G350)</f>
        <v>BILLING</v>
      </c>
      <c r="X350" s="13" t="str">
        <f>MID(A350,5,LEN(A350)-4)</f>
        <v>新疆联通</v>
      </c>
      <c r="Y350" s="37" t="str">
        <f>IF(N350=O350,IF(N350="","0","1"),IF(N350=P350,IF(N350="","0","1"),IF(O350=P350,IF(O350="","0","1"),IF(N350="","0","0"))))</f>
        <v>0</v>
      </c>
      <c r="Z350" s="167"/>
    </row>
    <row r="351" spans="1:26" ht="15" customHeight="1">
      <c r="A351" s="89" t="s">
        <v>127</v>
      </c>
      <c r="B351" s="89" t="s">
        <v>128</v>
      </c>
      <c r="C351" s="89" t="s">
        <v>864</v>
      </c>
      <c r="D351" s="89" t="s">
        <v>1</v>
      </c>
      <c r="E351" s="89" t="s">
        <v>880</v>
      </c>
      <c r="F351" s="89" t="s">
        <v>881</v>
      </c>
      <c r="G351" s="89" t="s">
        <v>1</v>
      </c>
      <c r="H351" s="89" t="s">
        <v>867</v>
      </c>
      <c r="I351" s="89" t="s">
        <v>48</v>
      </c>
      <c r="J351" s="99" t="s">
        <v>1531</v>
      </c>
      <c r="K351" s="90" t="s">
        <v>120</v>
      </c>
      <c r="L351" s="99" t="s">
        <v>988</v>
      </c>
      <c r="M351" s="90" t="s">
        <v>56</v>
      </c>
      <c r="N351" s="105" t="s">
        <v>989</v>
      </c>
      <c r="O351" s="90" t="s">
        <v>990</v>
      </c>
      <c r="P351" s="90" t="s">
        <v>991</v>
      </c>
      <c r="Q351" s="99" t="s">
        <v>48</v>
      </c>
      <c r="R351" s="89"/>
      <c r="S351" s="146" t="s">
        <v>472</v>
      </c>
      <c r="T351" s="168">
        <v>27</v>
      </c>
      <c r="U351" s="168">
        <v>0</v>
      </c>
      <c r="V351" s="168">
        <v>1</v>
      </c>
      <c r="W351" s="48" t="str">
        <f>IFERROR(IF(G351="CRM_CUI",G351,(IF(G351="CRM_CMI",G351,IF(G351="CEOMO_ITD",G351,MID(G351,1,FIND("_",G351)-1))))),G351)</f>
        <v>BILLING</v>
      </c>
      <c r="X351" s="13" t="str">
        <f>MID(A351,5,LEN(A351)-4)</f>
        <v>新疆联通</v>
      </c>
      <c r="Y351" s="37" t="str">
        <f>IF(N351=O351,IF(N351="","0","1"),IF(N351=P351,IF(N351="","0","1"),IF(O351=P351,IF(O351="","0","1"),IF(N351="","0","0"))))</f>
        <v>0</v>
      </c>
      <c r="Z351" s="167"/>
    </row>
    <row r="352" spans="1:26" ht="15" customHeight="1">
      <c r="A352" s="89" t="s">
        <v>127</v>
      </c>
      <c r="B352" s="89" t="s">
        <v>128</v>
      </c>
      <c r="C352" s="89" t="s">
        <v>864</v>
      </c>
      <c r="D352" s="89" t="s">
        <v>1</v>
      </c>
      <c r="E352" s="89" t="s">
        <v>878</v>
      </c>
      <c r="F352" s="89" t="s">
        <v>879</v>
      </c>
      <c r="G352" s="89" t="s">
        <v>1</v>
      </c>
      <c r="H352" s="89" t="s">
        <v>867</v>
      </c>
      <c r="I352" s="89" t="s">
        <v>48</v>
      </c>
      <c r="J352" s="99" t="s">
        <v>1531</v>
      </c>
      <c r="K352" s="90" t="s">
        <v>120</v>
      </c>
      <c r="L352" s="99" t="s">
        <v>988</v>
      </c>
      <c r="M352" s="90" t="s">
        <v>56</v>
      </c>
      <c r="N352" s="105" t="s">
        <v>989</v>
      </c>
      <c r="O352" s="90" t="s">
        <v>990</v>
      </c>
      <c r="P352" s="90" t="s">
        <v>991</v>
      </c>
      <c r="Q352" s="99" t="s">
        <v>48</v>
      </c>
      <c r="R352" s="89"/>
      <c r="S352" s="146" t="s">
        <v>472</v>
      </c>
      <c r="T352" s="168">
        <v>27</v>
      </c>
      <c r="U352" s="168">
        <v>0</v>
      </c>
      <c r="V352" s="168">
        <v>1</v>
      </c>
      <c r="W352" s="48" t="str">
        <f>IFERROR(IF(G352="CRM_CUI",G352,(IF(G352="CRM_CMI",G352,IF(G352="CEOMO_ITD",G352,MID(G352,1,FIND("_",G352)-1))))),G352)</f>
        <v>BILLING</v>
      </c>
      <c r="X352" s="13" t="str">
        <f>MID(A352,5,LEN(A352)-4)</f>
        <v>新疆联通</v>
      </c>
      <c r="Y352" s="37" t="str">
        <f>IF(N352=O352,IF(N352="","0","1"),IF(N352=P352,IF(N352="","0","1"),IF(O352=P352,IF(O352="","0","1"),IF(N352="","0","0"))))</f>
        <v>0</v>
      </c>
      <c r="Z352" s="167"/>
    </row>
    <row r="353" spans="1:26" ht="15" customHeight="1">
      <c r="A353" s="89" t="s">
        <v>127</v>
      </c>
      <c r="B353" s="89" t="s">
        <v>128</v>
      </c>
      <c r="C353" s="89" t="s">
        <v>864</v>
      </c>
      <c r="D353" s="89" t="s">
        <v>1</v>
      </c>
      <c r="E353" s="89" t="s">
        <v>888</v>
      </c>
      <c r="F353" s="89" t="s">
        <v>889</v>
      </c>
      <c r="G353" s="89" t="s">
        <v>1</v>
      </c>
      <c r="H353" s="89" t="s">
        <v>867</v>
      </c>
      <c r="I353" s="89" t="s">
        <v>48</v>
      </c>
      <c r="J353" s="99" t="s">
        <v>1531</v>
      </c>
      <c r="K353" s="90" t="s">
        <v>120</v>
      </c>
      <c r="L353" s="99" t="s">
        <v>988</v>
      </c>
      <c r="M353" s="90" t="s">
        <v>56</v>
      </c>
      <c r="N353" s="105" t="s">
        <v>989</v>
      </c>
      <c r="O353" s="90" t="s">
        <v>990</v>
      </c>
      <c r="P353" s="90" t="s">
        <v>991</v>
      </c>
      <c r="Q353" s="99" t="s">
        <v>48</v>
      </c>
      <c r="R353" s="89"/>
      <c r="S353" s="146" t="s">
        <v>472</v>
      </c>
      <c r="T353" s="168">
        <v>27</v>
      </c>
      <c r="U353" s="168">
        <v>0</v>
      </c>
      <c r="V353" s="168">
        <v>1</v>
      </c>
      <c r="W353" s="48" t="str">
        <f>IFERROR(IF(G353="CRM_CUI",G353,(IF(G353="CRM_CMI",G353,IF(G353="CEOMO_ITD",G353,MID(G353,1,FIND("_",G353)-1))))),G353)</f>
        <v>BILLING</v>
      </c>
      <c r="X353" s="13" t="str">
        <f>MID(A353,5,LEN(A353)-4)</f>
        <v>新疆联通</v>
      </c>
      <c r="Y353" s="37" t="str">
        <f>IF(N353=O353,IF(N353="","0","1"),IF(N353=P353,IF(N353="","0","1"),IF(O353=P353,IF(O353="","0","1"),IF(N353="","0","0"))))</f>
        <v>0</v>
      </c>
      <c r="Z353" s="167"/>
    </row>
    <row r="354" spans="1:26" ht="15" customHeight="1">
      <c r="A354" s="89" t="s">
        <v>114</v>
      </c>
      <c r="B354" s="89" t="s">
        <v>115</v>
      </c>
      <c r="C354" s="89" t="s">
        <v>864</v>
      </c>
      <c r="D354" s="89" t="s">
        <v>1</v>
      </c>
      <c r="E354" s="89" t="s">
        <v>910</v>
      </c>
      <c r="F354" s="89" t="s">
        <v>911</v>
      </c>
      <c r="G354" s="89" t="s">
        <v>1</v>
      </c>
      <c r="H354" s="89" t="s">
        <v>72</v>
      </c>
      <c r="I354" s="89" t="s">
        <v>86</v>
      </c>
      <c r="J354" s="104" t="s">
        <v>1530</v>
      </c>
      <c r="K354" s="89" t="s">
        <v>50</v>
      </c>
      <c r="L354" s="89" t="s">
        <v>1315</v>
      </c>
      <c r="M354" s="104" t="s">
        <v>1316</v>
      </c>
      <c r="N354" s="102" t="s">
        <v>1317</v>
      </c>
      <c r="O354" s="104" t="s">
        <v>1318</v>
      </c>
      <c r="P354" s="104" t="s">
        <v>1318</v>
      </c>
      <c r="Q354" s="104" t="s">
        <v>86</v>
      </c>
      <c r="R354" s="89"/>
      <c r="S354" s="13" t="s">
        <v>1000</v>
      </c>
      <c r="T354" s="168">
        <v>0</v>
      </c>
      <c r="U354" s="168">
        <v>0</v>
      </c>
      <c r="V354" s="168">
        <v>0</v>
      </c>
      <c r="W354" s="48" t="str">
        <f>IFERROR(IF(G354="CRM_CUI",G354,(IF(G354="CRM_CMI",G354,IF(G354="CEOMO_ITD",G354,MID(G354,1,FIND("_",G354)-1))))),G354)</f>
        <v>BILLING</v>
      </c>
      <c r="X354" s="13" t="str">
        <f>MID(A354,5,LEN(A354)-4)</f>
        <v>山东联通</v>
      </c>
      <c r="Y354" s="37" t="str">
        <f>IF(N354=O354,IF(N354="","0","1"),IF(N354=P354,IF(N354="","0","1"),IF(O354=P354,IF(O354="","0","1"),IF(N354="","0","0"))))</f>
        <v>1</v>
      </c>
      <c r="Z354" s="167"/>
    </row>
    <row r="355" spans="1:26" ht="15" customHeight="1">
      <c r="A355" s="89" t="s">
        <v>101</v>
      </c>
      <c r="B355" s="89" t="s">
        <v>102</v>
      </c>
      <c r="C355" s="89" t="s">
        <v>934</v>
      </c>
      <c r="D355" s="89" t="s">
        <v>935</v>
      </c>
      <c r="E355" s="89" t="s">
        <v>960</v>
      </c>
      <c r="F355" s="89" t="s">
        <v>885</v>
      </c>
      <c r="G355" s="89" t="s">
        <v>1</v>
      </c>
      <c r="H355" s="89" t="s">
        <v>961</v>
      </c>
      <c r="I355" s="89" t="s">
        <v>48</v>
      </c>
      <c r="J355" s="90"/>
      <c r="K355" s="90"/>
      <c r="L355" s="90"/>
      <c r="M355" s="90"/>
      <c r="N355" s="90"/>
      <c r="O355" s="90"/>
      <c r="P355" s="90"/>
      <c r="Q355" s="90"/>
      <c r="R355" s="104" t="s">
        <v>1313</v>
      </c>
      <c r="S355" s="146" t="s">
        <v>1000</v>
      </c>
      <c r="T355" s="168">
        <v>0</v>
      </c>
      <c r="U355" s="168">
        <v>0</v>
      </c>
      <c r="V355" s="168">
        <v>0</v>
      </c>
      <c r="W355" s="48" t="str">
        <f>IFERROR(IF(G355="CRM_CUI",G355,(IF(G355="CRM_CMI",G355,IF(G355="CEOMO_ITD",G355,MID(G355,1,FIND("_",G355)-1))))),G355)</f>
        <v>BILLING</v>
      </c>
      <c r="X355" s="13" t="str">
        <f>MID(A355,5,LEN(A355)-4)</f>
        <v>联通总部</v>
      </c>
      <c r="Y355" s="37" t="str">
        <f>IF(N355=O355,IF(N355="","0","1"),IF(N355=P355,IF(N355="","0","1"),IF(O355=P355,IF(O355="","0","1"),IF(N355="","0","0"))))</f>
        <v>0</v>
      </c>
      <c r="Z355" s="167"/>
    </row>
    <row r="356" spans="1:26" ht="15" customHeight="1">
      <c r="A356" s="89" t="s">
        <v>101</v>
      </c>
      <c r="B356" s="89" t="s">
        <v>102</v>
      </c>
      <c r="C356" s="89" t="s">
        <v>934</v>
      </c>
      <c r="D356" s="89" t="s">
        <v>935</v>
      </c>
      <c r="E356" s="89" t="s">
        <v>859</v>
      </c>
      <c r="F356" s="89" t="s">
        <v>860</v>
      </c>
      <c r="G356" s="89" t="s">
        <v>1</v>
      </c>
      <c r="H356" s="89" t="s">
        <v>861</v>
      </c>
      <c r="I356" s="89" t="s">
        <v>48</v>
      </c>
      <c r="J356" s="90"/>
      <c r="K356" s="90"/>
      <c r="L356" s="90"/>
      <c r="M356" s="90"/>
      <c r="N356" s="90"/>
      <c r="O356" s="90"/>
      <c r="P356" s="90"/>
      <c r="Q356" s="90"/>
      <c r="R356" s="104" t="s">
        <v>1313</v>
      </c>
      <c r="S356" s="146" t="s">
        <v>1000</v>
      </c>
      <c r="T356" s="168">
        <v>0</v>
      </c>
      <c r="U356" s="168">
        <v>0</v>
      </c>
      <c r="V356" s="168">
        <v>0</v>
      </c>
      <c r="W356" s="48" t="str">
        <f>IFERROR(IF(G356="CRM_CUI",G356,(IF(G356="CRM_CMI",G356,IF(G356="CEOMO_ITD",G356,MID(G356,1,FIND("_",G356)-1))))),G356)</f>
        <v>BILLING</v>
      </c>
      <c r="X356" s="13" t="str">
        <f>MID(A356,5,LEN(A356)-4)</f>
        <v>联通总部</v>
      </c>
      <c r="Y356" s="37" t="str">
        <f>IF(N356=O356,IF(N356="","0","1"),IF(N356=P356,IF(N356="","0","1"),IF(O356=P356,IF(O356="","0","1"),IF(N356="","0","0"))))</f>
        <v>0</v>
      </c>
      <c r="Z356" s="167"/>
    </row>
    <row r="357" spans="1:26" ht="15" customHeight="1">
      <c r="A357" s="89" t="s">
        <v>101</v>
      </c>
      <c r="B357" s="89" t="s">
        <v>102</v>
      </c>
      <c r="C357" s="89" t="s">
        <v>934</v>
      </c>
      <c r="D357" s="89" t="s">
        <v>935</v>
      </c>
      <c r="E357" s="89" t="s">
        <v>905</v>
      </c>
      <c r="F357" s="89" t="s">
        <v>860</v>
      </c>
      <c r="G357" s="89" t="s">
        <v>1</v>
      </c>
      <c r="H357" s="89" t="s">
        <v>906</v>
      </c>
      <c r="I357" s="89" t="s">
        <v>48</v>
      </c>
      <c r="J357" s="90"/>
      <c r="K357" s="90"/>
      <c r="L357" s="90"/>
      <c r="M357" s="90"/>
      <c r="N357" s="90"/>
      <c r="O357" s="90"/>
      <c r="P357" s="90"/>
      <c r="Q357" s="90"/>
      <c r="R357" s="104" t="s">
        <v>1313</v>
      </c>
      <c r="S357" s="146" t="s">
        <v>1000</v>
      </c>
      <c r="T357" s="168">
        <v>0</v>
      </c>
      <c r="U357" s="168">
        <v>0</v>
      </c>
      <c r="V357" s="168">
        <v>0</v>
      </c>
      <c r="W357" s="48" t="str">
        <f>IFERROR(IF(G357="CRM_CUI",G357,(IF(G357="CRM_CMI",G357,IF(G357="CEOMO_ITD",G357,MID(G357,1,FIND("_",G357)-1))))),G357)</f>
        <v>BILLING</v>
      </c>
      <c r="X357" s="13" t="str">
        <f>MID(A357,5,LEN(A357)-4)</f>
        <v>联通总部</v>
      </c>
      <c r="Y357" s="37" t="str">
        <f>IF(N357=O357,IF(N357="","0","1"),IF(N357=P357,IF(N357="","0","1"),IF(O357=P357,IF(O357="","0","1"),IF(N357="","0","0"))))</f>
        <v>0</v>
      </c>
      <c r="Z357" s="167"/>
    </row>
    <row r="358" spans="1:26" ht="15" customHeight="1">
      <c r="A358" s="89" t="s">
        <v>101</v>
      </c>
      <c r="B358" s="89" t="s">
        <v>102</v>
      </c>
      <c r="C358" s="89" t="s">
        <v>934</v>
      </c>
      <c r="D358" s="89" t="s">
        <v>935</v>
      </c>
      <c r="E358" s="89" t="s">
        <v>962</v>
      </c>
      <c r="F358" s="89" t="s">
        <v>879</v>
      </c>
      <c r="G358" s="89" t="s">
        <v>1</v>
      </c>
      <c r="H358" s="89" t="s">
        <v>961</v>
      </c>
      <c r="I358" s="89" t="s">
        <v>48</v>
      </c>
      <c r="J358" s="90"/>
      <c r="K358" s="90"/>
      <c r="L358" s="90"/>
      <c r="M358" s="90"/>
      <c r="N358" s="90"/>
      <c r="O358" s="90"/>
      <c r="P358" s="90"/>
      <c r="Q358" s="90"/>
      <c r="R358" s="104" t="s">
        <v>1313</v>
      </c>
      <c r="S358" s="146" t="s">
        <v>1000</v>
      </c>
      <c r="T358" s="168">
        <v>0</v>
      </c>
      <c r="U358" s="168">
        <v>0</v>
      </c>
      <c r="V358" s="168">
        <v>0</v>
      </c>
      <c r="W358" s="48" t="str">
        <f>IFERROR(IF(G358="CRM_CUI",G358,(IF(G358="CRM_CMI",G358,IF(G358="CEOMO_ITD",G358,MID(G358,1,FIND("_",G358)-1))))),G358)</f>
        <v>BILLING</v>
      </c>
      <c r="X358" s="13" t="str">
        <f>MID(A358,5,LEN(A358)-4)</f>
        <v>联通总部</v>
      </c>
      <c r="Y358" s="37" t="str">
        <f>IF(N358=O358,IF(N358="","0","1"),IF(N358=P358,IF(N358="","0","1"),IF(O358=P358,IF(O358="","0","1"),IF(N358="","0","0"))))</f>
        <v>0</v>
      </c>
      <c r="Z358" s="167"/>
    </row>
    <row r="359" spans="1:26" ht="15" customHeight="1">
      <c r="A359" s="89" t="s">
        <v>101</v>
      </c>
      <c r="B359" s="89" t="s">
        <v>102</v>
      </c>
      <c r="C359" s="89" t="s">
        <v>934</v>
      </c>
      <c r="D359" s="89" t="s">
        <v>935</v>
      </c>
      <c r="E359" s="89" t="s">
        <v>936</v>
      </c>
      <c r="F359" s="89" t="s">
        <v>879</v>
      </c>
      <c r="G359" s="89" t="s">
        <v>1</v>
      </c>
      <c r="H359" s="89" t="s">
        <v>937</v>
      </c>
      <c r="I359" s="89" t="s">
        <v>48</v>
      </c>
      <c r="J359" s="90"/>
      <c r="K359" s="90"/>
      <c r="L359" s="90"/>
      <c r="M359" s="90"/>
      <c r="N359" s="90"/>
      <c r="O359" s="90"/>
      <c r="P359" s="90"/>
      <c r="Q359" s="90"/>
      <c r="R359" s="104" t="s">
        <v>1313</v>
      </c>
      <c r="S359" s="146" t="s">
        <v>1000</v>
      </c>
      <c r="T359" s="168">
        <v>0</v>
      </c>
      <c r="U359" s="168">
        <v>0</v>
      </c>
      <c r="V359" s="168">
        <v>0</v>
      </c>
      <c r="W359" s="48" t="str">
        <f>IFERROR(IF(G359="CRM_CUI",G359,(IF(G359="CRM_CMI",G359,IF(G359="CEOMO_ITD",G359,MID(G359,1,FIND("_",G359)-1))))),G359)</f>
        <v>BILLING</v>
      </c>
      <c r="X359" s="13" t="str">
        <f>MID(A359,5,LEN(A359)-4)</f>
        <v>联通总部</v>
      </c>
      <c r="Y359" s="37" t="str">
        <f>IF(N359=O359,IF(N359="","0","1"),IF(N359=P359,IF(N359="","0","1"),IF(O359=P359,IF(O359="","0","1"),IF(N359="","0","0"))))</f>
        <v>0</v>
      </c>
      <c r="Z359" s="167"/>
    </row>
    <row r="360" spans="1:26" ht="15" customHeight="1">
      <c r="A360" s="89" t="s">
        <v>101</v>
      </c>
      <c r="B360" s="89" t="s">
        <v>102</v>
      </c>
      <c r="C360" s="89" t="s">
        <v>934</v>
      </c>
      <c r="D360" s="89" t="s">
        <v>935</v>
      </c>
      <c r="E360" s="89" t="s">
        <v>945</v>
      </c>
      <c r="F360" s="89" t="s">
        <v>881</v>
      </c>
      <c r="G360" s="89" t="s">
        <v>1</v>
      </c>
      <c r="H360" s="89" t="s">
        <v>937</v>
      </c>
      <c r="I360" s="89" t="s">
        <v>48</v>
      </c>
      <c r="J360" s="90"/>
      <c r="K360" s="90"/>
      <c r="L360" s="90"/>
      <c r="M360" s="90"/>
      <c r="N360" s="90"/>
      <c r="O360" s="90"/>
      <c r="P360" s="90"/>
      <c r="Q360" s="90"/>
      <c r="R360" s="104" t="s">
        <v>1313</v>
      </c>
      <c r="S360" s="146" t="s">
        <v>1000</v>
      </c>
      <c r="T360" s="168">
        <v>0</v>
      </c>
      <c r="U360" s="168">
        <v>0</v>
      </c>
      <c r="V360" s="168">
        <v>0</v>
      </c>
      <c r="W360" s="48" t="str">
        <f>IFERROR(IF(G360="CRM_CUI",G360,(IF(G360="CRM_CMI",G360,IF(G360="CEOMO_ITD",G360,MID(G360,1,FIND("_",G360)-1))))),G360)</f>
        <v>BILLING</v>
      </c>
      <c r="X360" s="13" t="str">
        <f>MID(A360,5,LEN(A360)-4)</f>
        <v>联通总部</v>
      </c>
      <c r="Y360" s="37" t="str">
        <f>IF(N360=O360,IF(N360="","0","1"),IF(N360=P360,IF(N360="","0","1"),IF(O360=P360,IF(O360="","0","1"),IF(N360="","0","0"))))</f>
        <v>0</v>
      </c>
      <c r="Z360" s="167"/>
    </row>
    <row r="361" spans="1:26" ht="15" customHeight="1">
      <c r="A361" s="89" t="s">
        <v>101</v>
      </c>
      <c r="B361" s="89" t="s">
        <v>102</v>
      </c>
      <c r="C361" s="89" t="s">
        <v>934</v>
      </c>
      <c r="D361" s="89" t="s">
        <v>935</v>
      </c>
      <c r="E361" s="89" t="s">
        <v>963</v>
      </c>
      <c r="F361" s="89" t="s">
        <v>881</v>
      </c>
      <c r="G361" s="89" t="s">
        <v>1</v>
      </c>
      <c r="H361" s="89" t="s">
        <v>961</v>
      </c>
      <c r="I361" s="89" t="s">
        <v>48</v>
      </c>
      <c r="J361" s="90"/>
      <c r="K361" s="90"/>
      <c r="L361" s="90"/>
      <c r="M361" s="90"/>
      <c r="N361" s="90"/>
      <c r="O361" s="90"/>
      <c r="P361" s="90"/>
      <c r="Q361" s="90"/>
      <c r="R361" s="104" t="s">
        <v>1313</v>
      </c>
      <c r="S361" s="146" t="s">
        <v>1000</v>
      </c>
      <c r="T361" s="168">
        <v>0</v>
      </c>
      <c r="U361" s="168">
        <v>0</v>
      </c>
      <c r="V361" s="168">
        <v>0</v>
      </c>
      <c r="W361" s="48" t="str">
        <f>IFERROR(IF(G361="CRM_CUI",G361,(IF(G361="CRM_CMI",G361,IF(G361="CEOMO_ITD",G361,MID(G361,1,FIND("_",G361)-1))))),G361)</f>
        <v>BILLING</v>
      </c>
      <c r="X361" s="13" t="str">
        <f>MID(A361,5,LEN(A361)-4)</f>
        <v>联通总部</v>
      </c>
      <c r="Y361" s="37" t="str">
        <f>IF(N361=O361,IF(N361="","0","1"),IF(N361=P361,IF(N361="","0","1"),IF(O361=P361,IF(O361="","0","1"),IF(N361="","0","0"))))</f>
        <v>0</v>
      </c>
      <c r="Z361" s="167"/>
    </row>
    <row r="362" spans="1:26" ht="15" customHeight="1">
      <c r="A362" s="89" t="s">
        <v>101</v>
      </c>
      <c r="B362" s="89" t="s">
        <v>102</v>
      </c>
      <c r="C362" s="89" t="s">
        <v>934</v>
      </c>
      <c r="D362" s="89" t="s">
        <v>935</v>
      </c>
      <c r="E362" s="89" t="s">
        <v>959</v>
      </c>
      <c r="F362" s="89" t="s">
        <v>869</v>
      </c>
      <c r="G362" s="89" t="s">
        <v>1</v>
      </c>
      <c r="H362" s="89" t="s">
        <v>137</v>
      </c>
      <c r="I362" s="89" t="s">
        <v>48</v>
      </c>
      <c r="J362" s="90"/>
      <c r="K362" s="90"/>
      <c r="L362" s="90"/>
      <c r="M362" s="90"/>
      <c r="N362" s="90"/>
      <c r="O362" s="90"/>
      <c r="P362" s="90"/>
      <c r="Q362" s="90"/>
      <c r="R362" s="104" t="s">
        <v>1313</v>
      </c>
      <c r="S362" s="146" t="s">
        <v>1000</v>
      </c>
      <c r="T362" s="168">
        <v>0</v>
      </c>
      <c r="U362" s="168">
        <v>0</v>
      </c>
      <c r="V362" s="168">
        <v>0</v>
      </c>
      <c r="W362" s="48" t="str">
        <f>IFERROR(IF(G362="CRM_CUI",G362,(IF(G362="CRM_CMI",G362,IF(G362="CEOMO_ITD",G362,MID(G362,1,FIND("_",G362)-1))))),G362)</f>
        <v>BILLING</v>
      </c>
      <c r="X362" s="13" t="str">
        <f>MID(A362,5,LEN(A362)-4)</f>
        <v>联通总部</v>
      </c>
      <c r="Y362" s="37" t="str">
        <f>IF(N362=O362,IF(N362="","0","1"),IF(N362=P362,IF(N362="","0","1"),IF(O362=P362,IF(O362="","0","1"),IF(N362="","0","0"))))</f>
        <v>0</v>
      </c>
      <c r="Z362" s="167"/>
    </row>
    <row r="363" spans="1:26" ht="15" customHeight="1">
      <c r="A363" s="89" t="s">
        <v>101</v>
      </c>
      <c r="B363" s="89" t="s">
        <v>102</v>
      </c>
      <c r="C363" s="89" t="s">
        <v>934</v>
      </c>
      <c r="D363" s="89" t="s">
        <v>935</v>
      </c>
      <c r="E363" s="89" t="s">
        <v>886</v>
      </c>
      <c r="F363" s="89" t="s">
        <v>887</v>
      </c>
      <c r="G363" s="89" t="s">
        <v>1</v>
      </c>
      <c r="H363" s="89" t="s">
        <v>867</v>
      </c>
      <c r="I363" s="89" t="s">
        <v>48</v>
      </c>
      <c r="J363" s="90"/>
      <c r="K363" s="90"/>
      <c r="L363" s="90"/>
      <c r="M363" s="90"/>
      <c r="N363" s="90"/>
      <c r="O363" s="90"/>
      <c r="P363" s="90"/>
      <c r="Q363" s="90"/>
      <c r="R363" s="104" t="s">
        <v>1313</v>
      </c>
      <c r="S363" s="146" t="s">
        <v>1000</v>
      </c>
      <c r="T363" s="168">
        <v>0</v>
      </c>
      <c r="U363" s="168">
        <v>0</v>
      </c>
      <c r="V363" s="168">
        <v>0</v>
      </c>
      <c r="W363" s="48" t="str">
        <f>IFERROR(IF(G363="CRM_CUI",G363,(IF(G363="CRM_CMI",G363,IF(G363="CEOMO_ITD",G363,MID(G363,1,FIND("_",G363)-1))))),G363)</f>
        <v>BILLING</v>
      </c>
      <c r="X363" s="13" t="str">
        <f>MID(A363,5,LEN(A363)-4)</f>
        <v>联通总部</v>
      </c>
      <c r="Y363" s="37" t="str">
        <f>IF(N363=O363,IF(N363="","0","1"),IF(N363=P363,IF(N363="","0","1"),IF(O363=P363,IF(O363="","0","1"),IF(N363="","0","0"))))</f>
        <v>0</v>
      </c>
      <c r="Z363" s="167"/>
    </row>
    <row r="364" spans="1:26" ht="15" customHeight="1">
      <c r="A364" s="89" t="s">
        <v>101</v>
      </c>
      <c r="B364" s="89" t="s">
        <v>102</v>
      </c>
      <c r="C364" s="89" t="s">
        <v>934</v>
      </c>
      <c r="D364" s="89" t="s">
        <v>935</v>
      </c>
      <c r="E364" s="89" t="s">
        <v>943</v>
      </c>
      <c r="F364" s="89" t="s">
        <v>944</v>
      </c>
      <c r="G364" s="89" t="s">
        <v>1</v>
      </c>
      <c r="H364" s="89" t="s">
        <v>98</v>
      </c>
      <c r="I364" s="89" t="s">
        <v>48</v>
      </c>
      <c r="J364" s="90"/>
      <c r="K364" s="90"/>
      <c r="L364" s="90"/>
      <c r="M364" s="90"/>
      <c r="N364" s="90"/>
      <c r="O364" s="90"/>
      <c r="P364" s="90"/>
      <c r="Q364" s="90"/>
      <c r="R364" s="104" t="s">
        <v>1313</v>
      </c>
      <c r="S364" s="146" t="s">
        <v>1000</v>
      </c>
      <c r="T364" s="168">
        <v>0</v>
      </c>
      <c r="U364" s="168">
        <v>0</v>
      </c>
      <c r="V364" s="168">
        <v>0</v>
      </c>
      <c r="W364" s="48" t="str">
        <f>IFERROR(IF(G364="CRM_CUI",G364,(IF(G364="CRM_CMI",G364,IF(G364="CEOMO_ITD",G364,MID(G364,1,FIND("_",G364)-1))))),G364)</f>
        <v>BILLING</v>
      </c>
      <c r="X364" s="13" t="str">
        <f>MID(A364,5,LEN(A364)-4)</f>
        <v>联通总部</v>
      </c>
      <c r="Y364" s="37" t="str">
        <f>IF(N364=O364,IF(N364="","0","1"),IF(N364=P364,IF(N364="","0","1"),IF(O364=P364,IF(O364="","0","1"),IF(N364="","0","0"))))</f>
        <v>0</v>
      </c>
      <c r="Z364" s="167"/>
    </row>
    <row r="365" spans="1:26" ht="15" customHeight="1">
      <c r="A365" s="89" t="s">
        <v>101</v>
      </c>
      <c r="B365" s="89" t="s">
        <v>102</v>
      </c>
      <c r="C365" s="89" t="s">
        <v>934</v>
      </c>
      <c r="D365" s="89" t="s">
        <v>935</v>
      </c>
      <c r="E365" s="89" t="s">
        <v>868</v>
      </c>
      <c r="F365" s="89" t="s">
        <v>869</v>
      </c>
      <c r="G365" s="89" t="s">
        <v>1</v>
      </c>
      <c r="H365" s="89" t="s">
        <v>41</v>
      </c>
      <c r="I365" s="89" t="s">
        <v>48</v>
      </c>
      <c r="J365" s="90"/>
      <c r="K365" s="90"/>
      <c r="L365" s="90"/>
      <c r="M365" s="90"/>
      <c r="N365" s="90"/>
      <c r="O365" s="90"/>
      <c r="P365" s="90"/>
      <c r="Q365" s="90"/>
      <c r="R365" s="104" t="s">
        <v>1313</v>
      </c>
      <c r="S365" s="146" t="s">
        <v>1000</v>
      </c>
      <c r="T365" s="168">
        <v>0</v>
      </c>
      <c r="U365" s="168">
        <v>0</v>
      </c>
      <c r="V365" s="168">
        <v>0</v>
      </c>
      <c r="W365" s="48" t="str">
        <f>IFERROR(IF(G365="CRM_CUI",G365,(IF(G365="CRM_CMI",G365,IF(G365="CEOMO_ITD",G365,MID(G365,1,FIND("_",G365)-1))))),G365)</f>
        <v>BILLING</v>
      </c>
      <c r="X365" s="13" t="str">
        <f>MID(A365,5,LEN(A365)-4)</f>
        <v>联通总部</v>
      </c>
      <c r="Y365" s="37" t="str">
        <f>IF(N365=O365,IF(N365="","0","1"),IF(N365=P365,IF(N365="","0","1"),IF(O365=P365,IF(O365="","0","1"),IF(N365="","0","0"))))</f>
        <v>0</v>
      </c>
      <c r="Z365" s="167"/>
    </row>
    <row r="366" spans="1:26" ht="15" customHeight="1">
      <c r="A366" s="89" t="s">
        <v>101</v>
      </c>
      <c r="B366" s="89" t="s">
        <v>102</v>
      </c>
      <c r="C366" s="89" t="s">
        <v>934</v>
      </c>
      <c r="D366" s="89" t="s">
        <v>935</v>
      </c>
      <c r="E366" s="89" t="s">
        <v>942</v>
      </c>
      <c r="F366" s="89" t="s">
        <v>869</v>
      </c>
      <c r="G366" s="89" t="s">
        <v>1</v>
      </c>
      <c r="H366" s="89" t="s">
        <v>722</v>
      </c>
      <c r="I366" s="89" t="s">
        <v>48</v>
      </c>
      <c r="J366" s="90"/>
      <c r="K366" s="90"/>
      <c r="L366" s="90"/>
      <c r="M366" s="90"/>
      <c r="N366" s="90"/>
      <c r="O366" s="90"/>
      <c r="P366" s="90"/>
      <c r="Q366" s="90"/>
      <c r="R366" s="104" t="s">
        <v>1313</v>
      </c>
      <c r="S366" s="146" t="s">
        <v>1000</v>
      </c>
      <c r="T366" s="168">
        <v>0</v>
      </c>
      <c r="U366" s="168">
        <v>0</v>
      </c>
      <c r="V366" s="168">
        <v>0</v>
      </c>
      <c r="W366" s="48" t="str">
        <f>IFERROR(IF(G366="CRM_CUI",G366,(IF(G366="CRM_CMI",G366,IF(G366="CEOMO_ITD",G366,MID(G366,1,FIND("_",G366)-1))))),G366)</f>
        <v>BILLING</v>
      </c>
      <c r="X366" s="13" t="str">
        <f>MID(A366,5,LEN(A366)-4)</f>
        <v>联通总部</v>
      </c>
      <c r="Y366" s="37" t="str">
        <f>IF(N366=O366,IF(N366="","0","1"),IF(N366=P366,IF(N366="","0","1"),IF(O366=P366,IF(O366="","0","1"),IF(N366="","0","0"))))</f>
        <v>0</v>
      </c>
      <c r="Z366" s="167"/>
    </row>
    <row r="367" spans="1:26" ht="15" customHeight="1">
      <c r="A367" s="89" t="s">
        <v>101</v>
      </c>
      <c r="B367" s="89" t="s">
        <v>102</v>
      </c>
      <c r="C367" s="89" t="s">
        <v>934</v>
      </c>
      <c r="D367" s="89" t="s">
        <v>935</v>
      </c>
      <c r="E367" s="89" t="s">
        <v>940</v>
      </c>
      <c r="F367" s="89" t="s">
        <v>941</v>
      </c>
      <c r="G367" s="89" t="s">
        <v>1</v>
      </c>
      <c r="H367" s="89" t="s">
        <v>98</v>
      </c>
      <c r="I367" s="89" t="s">
        <v>48</v>
      </c>
      <c r="J367" s="90"/>
      <c r="K367" s="90"/>
      <c r="L367" s="90"/>
      <c r="M367" s="90"/>
      <c r="N367" s="90"/>
      <c r="O367" s="90"/>
      <c r="P367" s="90"/>
      <c r="Q367" s="90"/>
      <c r="R367" s="104" t="s">
        <v>1313</v>
      </c>
      <c r="S367" s="146" t="s">
        <v>1000</v>
      </c>
      <c r="T367" s="168">
        <v>0</v>
      </c>
      <c r="U367" s="168">
        <v>0</v>
      </c>
      <c r="V367" s="168">
        <v>0</v>
      </c>
      <c r="W367" s="48" t="str">
        <f>IFERROR(IF(G367="CRM_CUI",G367,(IF(G367="CRM_CMI",G367,IF(G367="CEOMO_ITD",G367,MID(G367,1,FIND("_",G367)-1))))),G367)</f>
        <v>BILLING</v>
      </c>
      <c r="X367" s="13" t="str">
        <f>MID(A367,5,LEN(A367)-4)</f>
        <v>联通总部</v>
      </c>
      <c r="Y367" s="37" t="str">
        <f>IF(N367=O367,IF(N367="","0","1"),IF(N367=P367,IF(N367="","0","1"),IF(O367=P367,IF(O367="","0","1"),IF(N367="","0","0"))))</f>
        <v>0</v>
      </c>
      <c r="Z367" s="167"/>
    </row>
    <row r="368" spans="1:26" ht="15" customHeight="1">
      <c r="A368" s="89" t="s">
        <v>101</v>
      </c>
      <c r="B368" s="89" t="s">
        <v>102</v>
      </c>
      <c r="C368" s="89" t="s">
        <v>934</v>
      </c>
      <c r="D368" s="89" t="s">
        <v>935</v>
      </c>
      <c r="E368" s="89" t="s">
        <v>939</v>
      </c>
      <c r="F368" s="89" t="s">
        <v>885</v>
      </c>
      <c r="G368" s="89" t="s">
        <v>1</v>
      </c>
      <c r="H368" s="89" t="s">
        <v>937</v>
      </c>
      <c r="I368" s="89" t="s">
        <v>48</v>
      </c>
      <c r="J368" s="90"/>
      <c r="K368" s="90"/>
      <c r="L368" s="90"/>
      <c r="M368" s="90"/>
      <c r="N368" s="90"/>
      <c r="O368" s="90"/>
      <c r="P368" s="90"/>
      <c r="Q368" s="90"/>
      <c r="R368" s="104" t="s">
        <v>1313</v>
      </c>
      <c r="S368" s="146" t="s">
        <v>1000</v>
      </c>
      <c r="T368" s="168">
        <v>0</v>
      </c>
      <c r="U368" s="168">
        <v>0</v>
      </c>
      <c r="V368" s="168">
        <v>0</v>
      </c>
      <c r="W368" s="48" t="str">
        <f>IFERROR(IF(G368="CRM_CUI",G368,(IF(G368="CRM_CMI",G368,IF(G368="CEOMO_ITD",G368,MID(G368,1,FIND("_",G368)-1))))),G368)</f>
        <v>BILLING</v>
      </c>
      <c r="X368" s="13" t="str">
        <f>MID(A368,5,LEN(A368)-4)</f>
        <v>联通总部</v>
      </c>
      <c r="Y368" s="37" t="str">
        <f>IF(N368=O368,IF(N368="","0","1"),IF(N368=P368,IF(N368="","0","1"),IF(O368=P368,IF(O368="","0","1"),IF(N368="","0","0"))))</f>
        <v>0</v>
      </c>
      <c r="Z368" s="167"/>
    </row>
    <row r="369" spans="1:26" ht="15" customHeight="1">
      <c r="A369" s="89" t="s">
        <v>101</v>
      </c>
      <c r="B369" s="89" t="s">
        <v>102</v>
      </c>
      <c r="C369" s="89" t="s">
        <v>934</v>
      </c>
      <c r="D369" s="89" t="s">
        <v>935</v>
      </c>
      <c r="E369" s="89" t="s">
        <v>938</v>
      </c>
      <c r="F369" s="89" t="s">
        <v>872</v>
      </c>
      <c r="G369" s="89" t="s">
        <v>1</v>
      </c>
      <c r="H369" s="89" t="s">
        <v>937</v>
      </c>
      <c r="I369" s="89" t="s">
        <v>48</v>
      </c>
      <c r="J369" s="90"/>
      <c r="K369" s="90"/>
      <c r="L369" s="90"/>
      <c r="M369" s="90"/>
      <c r="N369" s="90"/>
      <c r="O369" s="90"/>
      <c r="P369" s="90"/>
      <c r="Q369" s="90"/>
      <c r="R369" s="104" t="s">
        <v>1313</v>
      </c>
      <c r="S369" s="146" t="s">
        <v>1000</v>
      </c>
      <c r="T369" s="168">
        <v>0</v>
      </c>
      <c r="U369" s="168">
        <v>0</v>
      </c>
      <c r="V369" s="168">
        <v>0</v>
      </c>
      <c r="W369" s="48" t="str">
        <f>IFERROR(IF(G369="CRM_CUI",G369,(IF(G369="CRM_CMI",G369,IF(G369="CEOMO_ITD",G369,MID(G369,1,FIND("_",G369)-1))))),G369)</f>
        <v>BILLING</v>
      </c>
      <c r="X369" s="13" t="str">
        <f>MID(A369,5,LEN(A369)-4)</f>
        <v>联通总部</v>
      </c>
      <c r="Y369" s="37" t="str">
        <f>IF(N369=O369,IF(N369="","0","1"),IF(N369=P369,IF(N369="","0","1"),IF(O369=P369,IF(O369="","0","1"),IF(N369="","0","0"))))</f>
        <v>0</v>
      </c>
      <c r="Z369" s="167"/>
    </row>
    <row r="370" spans="1:26" ht="15" customHeight="1">
      <c r="A370" s="89" t="s">
        <v>101</v>
      </c>
      <c r="B370" s="89" t="s">
        <v>102</v>
      </c>
      <c r="C370" s="89" t="s">
        <v>934</v>
      </c>
      <c r="D370" s="89" t="s">
        <v>935</v>
      </c>
      <c r="E370" s="89" t="s">
        <v>873</v>
      </c>
      <c r="F370" s="89" t="s">
        <v>874</v>
      </c>
      <c r="G370" s="89" t="s">
        <v>1</v>
      </c>
      <c r="H370" s="89" t="s">
        <v>875</v>
      </c>
      <c r="I370" s="89" t="s">
        <v>48</v>
      </c>
      <c r="J370" s="90"/>
      <c r="K370" s="90"/>
      <c r="L370" s="90"/>
      <c r="M370" s="90"/>
      <c r="N370" s="90"/>
      <c r="O370" s="90"/>
      <c r="P370" s="90"/>
      <c r="Q370" s="90"/>
      <c r="R370" s="104" t="s">
        <v>1313</v>
      </c>
      <c r="S370" s="146" t="s">
        <v>1000</v>
      </c>
      <c r="T370" s="168">
        <v>0</v>
      </c>
      <c r="U370" s="168">
        <v>0</v>
      </c>
      <c r="V370" s="168">
        <v>0</v>
      </c>
      <c r="W370" s="48" t="str">
        <f>IFERROR(IF(G370="CRM_CUI",G370,(IF(G370="CRM_CMI",G370,IF(G370="CEOMO_ITD",G370,MID(G370,1,FIND("_",G370)-1))))),G370)</f>
        <v>BILLING</v>
      </c>
      <c r="X370" s="13" t="str">
        <f>MID(A370,5,LEN(A370)-4)</f>
        <v>联通总部</v>
      </c>
      <c r="Y370" s="37" t="str">
        <f>IF(N370=O370,IF(N370="","0","1"),IF(N370=P370,IF(N370="","0","1"),IF(O370=P370,IF(O370="","0","1"),IF(N370="","0","0"))))</f>
        <v>0</v>
      </c>
      <c r="Z370" s="167"/>
    </row>
    <row r="371" spans="1:26" ht="15" customHeight="1">
      <c r="A371" s="89" t="s">
        <v>101</v>
      </c>
      <c r="B371" s="89" t="s">
        <v>102</v>
      </c>
      <c r="C371" s="89" t="s">
        <v>934</v>
      </c>
      <c r="D371" s="89" t="s">
        <v>935</v>
      </c>
      <c r="E371" s="89" t="s">
        <v>964</v>
      </c>
      <c r="F371" s="89" t="s">
        <v>872</v>
      </c>
      <c r="G371" s="89" t="s">
        <v>1</v>
      </c>
      <c r="H371" s="89" t="s">
        <v>961</v>
      </c>
      <c r="I371" s="89" t="s">
        <v>48</v>
      </c>
      <c r="J371" s="90"/>
      <c r="K371" s="90"/>
      <c r="L371" s="90"/>
      <c r="M371" s="90"/>
      <c r="N371" s="90"/>
      <c r="O371" s="90"/>
      <c r="P371" s="90"/>
      <c r="Q371" s="90"/>
      <c r="R371" s="104" t="s">
        <v>1313</v>
      </c>
      <c r="S371" s="146" t="s">
        <v>1000</v>
      </c>
      <c r="T371" s="168">
        <v>0</v>
      </c>
      <c r="U371" s="168">
        <v>0</v>
      </c>
      <c r="V371" s="168">
        <v>0</v>
      </c>
      <c r="W371" s="48" t="str">
        <f>IFERROR(IF(G371="CRM_CUI",G371,(IF(G371="CRM_CMI",G371,IF(G371="CEOMO_ITD",G371,MID(G371,1,FIND("_",G371)-1))))),G371)</f>
        <v>BILLING</v>
      </c>
      <c r="X371" s="13" t="str">
        <f>MID(A371,5,LEN(A371)-4)</f>
        <v>联通总部</v>
      </c>
      <c r="Y371" s="37" t="str">
        <f>IF(N371=O371,IF(N371="","0","1"),IF(N371=P371,IF(N371="","0","1"),IF(O371=P371,IF(O371="","0","1"),IF(N371="","0","0"))))</f>
        <v>0</v>
      </c>
      <c r="Z371" s="167"/>
    </row>
    <row r="372" spans="1:26" ht="15" customHeight="1">
      <c r="A372" s="89" t="s">
        <v>101</v>
      </c>
      <c r="B372" s="89" t="s">
        <v>102</v>
      </c>
      <c r="C372" s="89" t="s">
        <v>934</v>
      </c>
      <c r="D372" s="89" t="s">
        <v>935</v>
      </c>
      <c r="E372" s="89" t="s">
        <v>876</v>
      </c>
      <c r="F372" s="89" t="s">
        <v>877</v>
      </c>
      <c r="G372" s="89" t="s">
        <v>1</v>
      </c>
      <c r="H372" s="89" t="s">
        <v>722</v>
      </c>
      <c r="I372" s="89" t="s">
        <v>48</v>
      </c>
      <c r="J372" s="90"/>
      <c r="K372" s="90"/>
      <c r="L372" s="90"/>
      <c r="M372" s="90"/>
      <c r="N372" s="90"/>
      <c r="O372" s="90"/>
      <c r="P372" s="90"/>
      <c r="Q372" s="90"/>
      <c r="R372" s="104" t="s">
        <v>1313</v>
      </c>
      <c r="S372" s="146" t="s">
        <v>1000</v>
      </c>
      <c r="T372" s="168">
        <v>0</v>
      </c>
      <c r="U372" s="168">
        <v>0</v>
      </c>
      <c r="V372" s="168">
        <v>0</v>
      </c>
      <c r="W372" s="48" t="str">
        <f>IFERROR(IF(G372="CRM_CUI",G372,(IF(G372="CRM_CMI",G372,IF(G372="CEOMO_ITD",G372,MID(G372,1,FIND("_",G372)-1))))),G372)</f>
        <v>BILLING</v>
      </c>
      <c r="X372" s="13" t="str">
        <f>MID(A372,5,LEN(A372)-4)</f>
        <v>联通总部</v>
      </c>
      <c r="Y372" s="37" t="str">
        <f>IF(N372=O372,IF(N372="","0","1"),IF(N372=P372,IF(N372="","0","1"),IF(O372=P372,IF(O372="","0","1"),IF(N372="","0","0"))))</f>
        <v>0</v>
      </c>
      <c r="Z372" s="167"/>
    </row>
    <row r="373" spans="1:26" ht="15" customHeight="1">
      <c r="A373" s="89" t="s">
        <v>101</v>
      </c>
      <c r="B373" s="89" t="s">
        <v>102</v>
      </c>
      <c r="C373" s="89" t="s">
        <v>934</v>
      </c>
      <c r="D373" s="89" t="s">
        <v>935</v>
      </c>
      <c r="E373" s="89" t="s">
        <v>882</v>
      </c>
      <c r="F373" s="89" t="s">
        <v>883</v>
      </c>
      <c r="G373" s="89" t="s">
        <v>1</v>
      </c>
      <c r="H373" s="89" t="s">
        <v>98</v>
      </c>
      <c r="I373" s="89" t="s">
        <v>48</v>
      </c>
      <c r="J373" s="90"/>
      <c r="K373" s="90"/>
      <c r="L373" s="90"/>
      <c r="M373" s="90"/>
      <c r="N373" s="90"/>
      <c r="O373" s="90"/>
      <c r="P373" s="90"/>
      <c r="Q373" s="90"/>
      <c r="R373" s="104" t="s">
        <v>1313</v>
      </c>
      <c r="S373" s="146" t="s">
        <v>1000</v>
      </c>
      <c r="T373" s="168">
        <v>0</v>
      </c>
      <c r="U373" s="168">
        <v>0</v>
      </c>
      <c r="V373" s="168">
        <v>0</v>
      </c>
      <c r="W373" s="48" t="str">
        <f>IFERROR(IF(G373="CRM_CUI",G373,(IF(G373="CRM_CMI",G373,IF(G373="CEOMO_ITD",G373,MID(G373,1,FIND("_",G373)-1))))),G373)</f>
        <v>BILLING</v>
      </c>
      <c r="X373" s="13" t="str">
        <f>MID(A373,5,LEN(A373)-4)</f>
        <v>联通总部</v>
      </c>
      <c r="Y373" s="37" t="str">
        <f>IF(N373=O373,IF(N373="","0","1"),IF(N373=P373,IF(N373="","0","1"),IF(O373=P373,IF(O373="","0","1"),IF(N373="","0","0"))))</f>
        <v>0</v>
      </c>
      <c r="Z373" s="167"/>
    </row>
    <row r="374" spans="1:26" ht="15" customHeight="1">
      <c r="A374" s="89" t="s">
        <v>101</v>
      </c>
      <c r="B374" s="89" t="s">
        <v>102</v>
      </c>
      <c r="C374" s="89" t="s">
        <v>934</v>
      </c>
      <c r="D374" s="89" t="s">
        <v>935</v>
      </c>
      <c r="E374" s="89" t="s">
        <v>965</v>
      </c>
      <c r="F374" s="89" t="s">
        <v>889</v>
      </c>
      <c r="G374" s="89" t="s">
        <v>1</v>
      </c>
      <c r="H374" s="89" t="s">
        <v>961</v>
      </c>
      <c r="I374" s="89"/>
      <c r="J374" s="90"/>
      <c r="K374" s="90"/>
      <c r="L374" s="90"/>
      <c r="M374" s="90"/>
      <c r="N374" s="90"/>
      <c r="O374" s="90"/>
      <c r="P374" s="90"/>
      <c r="Q374" s="90"/>
      <c r="R374" s="104" t="s">
        <v>1313</v>
      </c>
      <c r="S374" s="146" t="s">
        <v>1000</v>
      </c>
      <c r="T374" s="168">
        <v>0</v>
      </c>
      <c r="U374" s="168">
        <v>0</v>
      </c>
      <c r="V374" s="168">
        <v>0</v>
      </c>
      <c r="W374" s="48" t="str">
        <f>IFERROR(IF(G374="CRM_CUI",G374,(IF(G374="CRM_CMI",G374,IF(G374="CEOMO_ITD",G374,MID(G374,1,FIND("_",G374)-1))))),G374)</f>
        <v>BILLING</v>
      </c>
      <c r="X374" s="13" t="str">
        <f>MID(A374,5,LEN(A374)-4)</f>
        <v>联通总部</v>
      </c>
      <c r="Y374" s="37" t="str">
        <f>IF(N374=O374,IF(N374="","0","1"),IF(N374=P374,IF(N374="","0","1"),IF(O374=P374,IF(O374="","0","1"),IF(N374="","0","0"))))</f>
        <v>0</v>
      </c>
      <c r="Z374" s="167"/>
    </row>
    <row r="375" spans="1:26" ht="15" customHeight="1">
      <c r="A375" s="89" t="s">
        <v>101</v>
      </c>
      <c r="B375" s="89" t="s">
        <v>102</v>
      </c>
      <c r="C375" s="89" t="s">
        <v>934</v>
      </c>
      <c r="D375" s="89" t="s">
        <v>935</v>
      </c>
      <c r="E375" s="89" t="s">
        <v>946</v>
      </c>
      <c r="F375" s="89" t="s">
        <v>889</v>
      </c>
      <c r="G375" s="89" t="s">
        <v>1</v>
      </c>
      <c r="H375" s="89" t="s">
        <v>937</v>
      </c>
      <c r="I375" s="89"/>
      <c r="J375" s="90"/>
      <c r="K375" s="90"/>
      <c r="L375" s="90"/>
      <c r="M375" s="90"/>
      <c r="N375" s="90"/>
      <c r="O375" s="90"/>
      <c r="P375" s="90"/>
      <c r="Q375" s="90"/>
      <c r="R375" s="104" t="s">
        <v>1313</v>
      </c>
      <c r="S375" s="146" t="s">
        <v>1000</v>
      </c>
      <c r="T375" s="168">
        <v>0</v>
      </c>
      <c r="U375" s="168">
        <v>0</v>
      </c>
      <c r="V375" s="168">
        <v>0</v>
      </c>
      <c r="W375" s="48" t="str">
        <f>IFERROR(IF(G375="CRM_CUI",G375,(IF(G375="CRM_CMI",G375,IF(G375="CEOMO_ITD",G375,MID(G375,1,FIND("_",G375)-1))))),G375)</f>
        <v>BILLING</v>
      </c>
      <c r="X375" s="13" t="str">
        <f>MID(A375,5,LEN(A375)-4)</f>
        <v>联通总部</v>
      </c>
      <c r="Y375" s="37" t="str">
        <f>IF(N375=O375,IF(N375="","0","1"),IF(N375=P375,IF(N375="","0","1"),IF(O375=P375,IF(O375="","0","1"),IF(N375="","0","0"))))</f>
        <v>0</v>
      </c>
      <c r="Z375" s="167"/>
    </row>
    <row r="376" spans="1:26" ht="15" customHeight="1">
      <c r="A376" s="89" t="s">
        <v>101</v>
      </c>
      <c r="B376" s="89" t="s">
        <v>102</v>
      </c>
      <c r="C376" s="89" t="s">
        <v>857</v>
      </c>
      <c r="D376" s="89" t="s">
        <v>858</v>
      </c>
      <c r="E376" s="89" t="s">
        <v>859</v>
      </c>
      <c r="F376" s="89" t="s">
        <v>860</v>
      </c>
      <c r="G376" s="89" t="s">
        <v>1</v>
      </c>
      <c r="H376" s="89" t="s">
        <v>861</v>
      </c>
      <c r="I376" s="89" t="s">
        <v>48</v>
      </c>
      <c r="J376" s="90"/>
      <c r="K376" s="90"/>
      <c r="L376" s="90"/>
      <c r="M376" s="90"/>
      <c r="N376" s="90"/>
      <c r="O376" s="90"/>
      <c r="P376" s="90"/>
      <c r="Q376" s="90"/>
      <c r="R376" s="104" t="s">
        <v>1313</v>
      </c>
      <c r="S376" s="146" t="s">
        <v>1000</v>
      </c>
      <c r="T376" s="168">
        <v>0</v>
      </c>
      <c r="U376" s="168">
        <v>0</v>
      </c>
      <c r="V376" s="168">
        <v>0</v>
      </c>
      <c r="W376" s="48" t="str">
        <f>IFERROR(IF(G376="CRM_CUI",G376,(IF(G376="CRM_CMI",G376,IF(G376="CEOMO_ITD",G376,MID(G376,1,FIND("_",G376)-1))))),G376)</f>
        <v>BILLING</v>
      </c>
      <c r="X376" s="13" t="str">
        <f>MID(A376,5,LEN(A376)-4)</f>
        <v>联通总部</v>
      </c>
      <c r="Y376" s="37" t="str">
        <f>IF(N376=O376,IF(N376="","0","1"),IF(N376=P376,IF(N376="","0","1"),IF(O376=P376,IF(O376="","0","1"),IF(N376="","0","0"))))</f>
        <v>0</v>
      </c>
      <c r="Z376" s="167"/>
    </row>
    <row r="377" spans="1:26" ht="15" customHeight="1">
      <c r="A377" s="89" t="s">
        <v>101</v>
      </c>
      <c r="B377" s="89" t="s">
        <v>102</v>
      </c>
      <c r="C377" s="89" t="s">
        <v>864</v>
      </c>
      <c r="D377" s="89" t="s">
        <v>1</v>
      </c>
      <c r="E377" s="89" t="s">
        <v>859</v>
      </c>
      <c r="F377" s="89" t="s">
        <v>860</v>
      </c>
      <c r="G377" s="89" t="s">
        <v>1</v>
      </c>
      <c r="H377" s="89" t="s">
        <v>861</v>
      </c>
      <c r="I377" s="89" t="s">
        <v>48</v>
      </c>
      <c r="J377" s="90"/>
      <c r="K377" s="90"/>
      <c r="L377" s="90"/>
      <c r="M377" s="90"/>
      <c r="N377" s="90"/>
      <c r="O377" s="90"/>
      <c r="P377" s="90"/>
      <c r="Q377" s="90"/>
      <c r="R377" s="104" t="s">
        <v>1313</v>
      </c>
      <c r="S377" s="146" t="s">
        <v>1000</v>
      </c>
      <c r="T377" s="168">
        <v>0</v>
      </c>
      <c r="U377" s="168">
        <v>0</v>
      </c>
      <c r="V377" s="168">
        <v>0</v>
      </c>
      <c r="W377" s="48" t="str">
        <f>IFERROR(IF(G377="CRM_CUI",G377,(IF(G377="CRM_CMI",G377,IF(G377="CEOMO_ITD",G377,MID(G377,1,FIND("_",G377)-1))))),G377)</f>
        <v>BILLING</v>
      </c>
      <c r="X377" s="13" t="str">
        <f>MID(A377,5,LEN(A377)-4)</f>
        <v>联通总部</v>
      </c>
      <c r="Y377" s="37" t="str">
        <f>IF(N377=O377,IF(N377="","0","1"),IF(N377=P377,IF(N377="","0","1"),IF(O377=P377,IF(O377="","0","1"),IF(N377="","0","0"))))</f>
        <v>0</v>
      </c>
      <c r="Z377" s="167"/>
    </row>
    <row r="378" spans="1:26" ht="15" customHeight="1">
      <c r="A378" s="89" t="s">
        <v>101</v>
      </c>
      <c r="B378" s="89" t="s">
        <v>102</v>
      </c>
      <c r="C378" s="89" t="s">
        <v>864</v>
      </c>
      <c r="D378" s="89" t="s">
        <v>1</v>
      </c>
      <c r="E378" s="89" t="s">
        <v>865</v>
      </c>
      <c r="F378" s="89" t="s">
        <v>866</v>
      </c>
      <c r="G378" s="89" t="s">
        <v>1</v>
      </c>
      <c r="H378" s="89" t="s">
        <v>867</v>
      </c>
      <c r="I378" s="89" t="s">
        <v>48</v>
      </c>
      <c r="J378" s="90"/>
      <c r="K378" s="90"/>
      <c r="L378" s="90"/>
      <c r="M378" s="90"/>
      <c r="N378" s="90"/>
      <c r="O378" s="90"/>
      <c r="P378" s="90"/>
      <c r="Q378" s="90"/>
      <c r="R378" s="104" t="s">
        <v>1313</v>
      </c>
      <c r="S378" s="146" t="s">
        <v>1000</v>
      </c>
      <c r="T378" s="168">
        <v>0</v>
      </c>
      <c r="U378" s="168">
        <v>0</v>
      </c>
      <c r="V378" s="168">
        <v>0</v>
      </c>
      <c r="W378" s="48" t="str">
        <f>IFERROR(IF(G378="CRM_CUI",G378,(IF(G378="CRM_CMI",G378,IF(G378="CEOMO_ITD",G378,MID(G378,1,FIND("_",G378)-1))))),G378)</f>
        <v>BILLING</v>
      </c>
      <c r="X378" s="13" t="str">
        <f>MID(A378,5,LEN(A378)-4)</f>
        <v>联通总部</v>
      </c>
      <c r="Y378" s="37" t="str">
        <f>IF(N378=O378,IF(N378="","0","1"),IF(N378=P378,IF(N378="","0","1"),IF(O378=P378,IF(O378="","0","1"),IF(N378="","0","0"))))</f>
        <v>0</v>
      </c>
      <c r="Z378" s="167"/>
    </row>
    <row r="379" spans="1:26" ht="15" customHeight="1">
      <c r="A379" s="89" t="s">
        <v>101</v>
      </c>
      <c r="B379" s="89" t="s">
        <v>102</v>
      </c>
      <c r="C379" s="89" t="s">
        <v>864</v>
      </c>
      <c r="D379" s="89" t="s">
        <v>1</v>
      </c>
      <c r="E379" s="89" t="s">
        <v>882</v>
      </c>
      <c r="F379" s="89" t="s">
        <v>883</v>
      </c>
      <c r="G379" s="89" t="s">
        <v>1</v>
      </c>
      <c r="H379" s="89" t="s">
        <v>98</v>
      </c>
      <c r="I379" s="89" t="s">
        <v>48</v>
      </c>
      <c r="J379" s="90"/>
      <c r="K379" s="90"/>
      <c r="L379" s="90"/>
      <c r="M379" s="90"/>
      <c r="N379" s="90"/>
      <c r="O379" s="90"/>
      <c r="P379" s="90"/>
      <c r="Q379" s="90"/>
      <c r="R379" s="104" t="s">
        <v>1313</v>
      </c>
      <c r="S379" s="146" t="s">
        <v>1000</v>
      </c>
      <c r="T379" s="168">
        <v>0</v>
      </c>
      <c r="U379" s="168">
        <v>0</v>
      </c>
      <c r="V379" s="168">
        <v>0</v>
      </c>
      <c r="W379" s="48" t="str">
        <f>IFERROR(IF(G379="CRM_CUI",G379,(IF(G379="CRM_CMI",G379,IF(G379="CEOMO_ITD",G379,MID(G379,1,FIND("_",G379)-1))))),G379)</f>
        <v>BILLING</v>
      </c>
      <c r="X379" s="13" t="str">
        <f>MID(A379,5,LEN(A379)-4)</f>
        <v>联通总部</v>
      </c>
      <c r="Y379" s="37" t="str">
        <f>IF(N379=O379,IF(N379="","0","1"),IF(N379=P379,IF(N379="","0","1"),IF(O379=P379,IF(O379="","0","1"),IF(N379="","0","0"))))</f>
        <v>0</v>
      </c>
      <c r="Z379" s="167"/>
    </row>
    <row r="380" spans="1:26" ht="15" customHeight="1">
      <c r="A380" s="89" t="s">
        <v>101</v>
      </c>
      <c r="B380" s="89" t="s">
        <v>102</v>
      </c>
      <c r="C380" s="89" t="s">
        <v>864</v>
      </c>
      <c r="D380" s="89" t="s">
        <v>1</v>
      </c>
      <c r="E380" s="89" t="s">
        <v>880</v>
      </c>
      <c r="F380" s="89" t="s">
        <v>881</v>
      </c>
      <c r="G380" s="89" t="s">
        <v>1</v>
      </c>
      <c r="H380" s="89" t="s">
        <v>867</v>
      </c>
      <c r="I380" s="89" t="s">
        <v>48</v>
      </c>
      <c r="J380" s="90"/>
      <c r="K380" s="90"/>
      <c r="L380" s="90"/>
      <c r="M380" s="90"/>
      <c r="N380" s="90"/>
      <c r="O380" s="90"/>
      <c r="P380" s="90"/>
      <c r="Q380" s="90"/>
      <c r="R380" s="104" t="s">
        <v>1313</v>
      </c>
      <c r="S380" s="146" t="s">
        <v>1000</v>
      </c>
      <c r="T380" s="168">
        <v>0</v>
      </c>
      <c r="U380" s="168">
        <v>0</v>
      </c>
      <c r="V380" s="168">
        <v>0</v>
      </c>
      <c r="W380" s="48" t="str">
        <f>IFERROR(IF(G380="CRM_CUI",G380,(IF(G380="CRM_CMI",G380,IF(G380="CEOMO_ITD",G380,MID(G380,1,FIND("_",G380)-1))))),G380)</f>
        <v>BILLING</v>
      </c>
      <c r="X380" s="13" t="str">
        <f>MID(A380,5,LEN(A380)-4)</f>
        <v>联通总部</v>
      </c>
      <c r="Y380" s="37" t="str">
        <f>IF(N380=O380,IF(N380="","0","1"),IF(N380=P380,IF(N380="","0","1"),IF(O380=P380,IF(O380="","0","1"),IF(N380="","0","0"))))</f>
        <v>0</v>
      </c>
      <c r="Z380" s="167"/>
    </row>
    <row r="381" spans="1:26" ht="15" customHeight="1">
      <c r="A381" s="89" t="s">
        <v>101</v>
      </c>
      <c r="B381" s="89" t="s">
        <v>102</v>
      </c>
      <c r="C381" s="89" t="s">
        <v>864</v>
      </c>
      <c r="D381" s="89" t="s">
        <v>1</v>
      </c>
      <c r="E381" s="89" t="s">
        <v>878</v>
      </c>
      <c r="F381" s="89" t="s">
        <v>879</v>
      </c>
      <c r="G381" s="89" t="s">
        <v>1</v>
      </c>
      <c r="H381" s="89" t="s">
        <v>867</v>
      </c>
      <c r="I381" s="89" t="s">
        <v>48</v>
      </c>
      <c r="J381" s="90"/>
      <c r="K381" s="90"/>
      <c r="L381" s="90"/>
      <c r="M381" s="90"/>
      <c r="N381" s="90"/>
      <c r="O381" s="90"/>
      <c r="P381" s="90"/>
      <c r="Q381" s="90"/>
      <c r="R381" s="104" t="s">
        <v>1313</v>
      </c>
      <c r="S381" s="146" t="s">
        <v>1000</v>
      </c>
      <c r="T381" s="168">
        <v>0</v>
      </c>
      <c r="U381" s="168">
        <v>0</v>
      </c>
      <c r="V381" s="168">
        <v>0</v>
      </c>
      <c r="W381" s="48" t="str">
        <f>IFERROR(IF(G381="CRM_CUI",G381,(IF(G381="CRM_CMI",G381,IF(G381="CEOMO_ITD",G381,MID(G381,1,FIND("_",G381)-1))))),G381)</f>
        <v>BILLING</v>
      </c>
      <c r="X381" s="13" t="str">
        <f>MID(A381,5,LEN(A381)-4)</f>
        <v>联通总部</v>
      </c>
      <c r="Y381" s="37" t="str">
        <f>IF(N381=O381,IF(N381="","0","1"),IF(N381=P381,IF(N381="","0","1"),IF(O381=P381,IF(O381="","0","1"),IF(N381="","0","0"))))</f>
        <v>0</v>
      </c>
      <c r="Z381" s="167"/>
    </row>
    <row r="382" spans="1:26" ht="15" customHeight="1">
      <c r="A382" s="89" t="s">
        <v>101</v>
      </c>
      <c r="B382" s="89" t="s">
        <v>102</v>
      </c>
      <c r="C382" s="89" t="s">
        <v>864</v>
      </c>
      <c r="D382" s="89" t="s">
        <v>1</v>
      </c>
      <c r="E382" s="89" t="s">
        <v>876</v>
      </c>
      <c r="F382" s="89" t="s">
        <v>877</v>
      </c>
      <c r="G382" s="89" t="s">
        <v>1</v>
      </c>
      <c r="H382" s="89" t="s">
        <v>722</v>
      </c>
      <c r="I382" s="89" t="s">
        <v>48</v>
      </c>
      <c r="J382" s="90"/>
      <c r="K382" s="90"/>
      <c r="L382" s="90"/>
      <c r="M382" s="90"/>
      <c r="N382" s="90"/>
      <c r="O382" s="90"/>
      <c r="P382" s="90"/>
      <c r="Q382" s="90"/>
      <c r="R382" s="104" t="s">
        <v>1313</v>
      </c>
      <c r="S382" s="146" t="s">
        <v>1000</v>
      </c>
      <c r="T382" s="168">
        <v>0</v>
      </c>
      <c r="U382" s="168">
        <v>0</v>
      </c>
      <c r="V382" s="168">
        <v>0</v>
      </c>
      <c r="W382" s="48" t="str">
        <f>IFERROR(IF(G382="CRM_CUI",G382,(IF(G382="CRM_CMI",G382,IF(G382="CEOMO_ITD",G382,MID(G382,1,FIND("_",G382)-1))))),G382)</f>
        <v>BILLING</v>
      </c>
      <c r="X382" s="13" t="str">
        <f>MID(A382,5,LEN(A382)-4)</f>
        <v>联通总部</v>
      </c>
      <c r="Y382" s="37" t="str">
        <f>IF(N382=O382,IF(N382="","0","1"),IF(N382=P382,IF(N382="","0","1"),IF(O382=P382,IF(O382="","0","1"),IF(N382="","0","0"))))</f>
        <v>0</v>
      </c>
      <c r="Z382" s="167"/>
    </row>
    <row r="383" spans="1:26" ht="15" customHeight="1">
      <c r="A383" s="89" t="s">
        <v>101</v>
      </c>
      <c r="B383" s="89" t="s">
        <v>102</v>
      </c>
      <c r="C383" s="89" t="s">
        <v>864</v>
      </c>
      <c r="D383" s="89" t="s">
        <v>1</v>
      </c>
      <c r="E383" s="89" t="s">
        <v>873</v>
      </c>
      <c r="F383" s="89" t="s">
        <v>874</v>
      </c>
      <c r="G383" s="89" t="s">
        <v>1</v>
      </c>
      <c r="H383" s="89" t="s">
        <v>875</v>
      </c>
      <c r="I383" s="89" t="s">
        <v>48</v>
      </c>
      <c r="J383" s="90"/>
      <c r="K383" s="90"/>
      <c r="L383" s="90"/>
      <c r="M383" s="90"/>
      <c r="N383" s="90"/>
      <c r="O383" s="90"/>
      <c r="P383" s="90"/>
      <c r="Q383" s="90"/>
      <c r="R383" s="104" t="s">
        <v>1313</v>
      </c>
      <c r="S383" s="146" t="s">
        <v>1000</v>
      </c>
      <c r="T383" s="168">
        <v>0</v>
      </c>
      <c r="U383" s="168">
        <v>0</v>
      </c>
      <c r="V383" s="168">
        <v>0</v>
      </c>
      <c r="W383" s="48" t="str">
        <f>IFERROR(IF(G383="CRM_CUI",G383,(IF(G383="CRM_CMI",G383,IF(G383="CEOMO_ITD",G383,MID(G383,1,FIND("_",G383)-1))))),G383)</f>
        <v>BILLING</v>
      </c>
      <c r="X383" s="13" t="str">
        <f>MID(A383,5,LEN(A383)-4)</f>
        <v>联通总部</v>
      </c>
      <c r="Y383" s="37" t="str">
        <f>IF(N383=O383,IF(N383="","0","1"),IF(N383=P383,IF(N383="","0","1"),IF(O383=P383,IF(O383="","0","1"),IF(N383="","0","0"))))</f>
        <v>0</v>
      </c>
      <c r="Z383" s="167"/>
    </row>
    <row r="384" spans="1:26" ht="15" customHeight="1">
      <c r="A384" s="89" t="s">
        <v>101</v>
      </c>
      <c r="B384" s="89" t="s">
        <v>102</v>
      </c>
      <c r="C384" s="89" t="s">
        <v>864</v>
      </c>
      <c r="D384" s="89" t="s">
        <v>1</v>
      </c>
      <c r="E384" s="89" t="s">
        <v>871</v>
      </c>
      <c r="F384" s="89" t="s">
        <v>872</v>
      </c>
      <c r="G384" s="89" t="s">
        <v>1</v>
      </c>
      <c r="H384" s="89" t="s">
        <v>867</v>
      </c>
      <c r="I384" s="89" t="s">
        <v>48</v>
      </c>
      <c r="J384" s="90"/>
      <c r="K384" s="90"/>
      <c r="L384" s="90"/>
      <c r="M384" s="90"/>
      <c r="N384" s="90"/>
      <c r="O384" s="90"/>
      <c r="P384" s="90"/>
      <c r="Q384" s="90"/>
      <c r="R384" s="104" t="s">
        <v>1313</v>
      </c>
      <c r="S384" s="146" t="s">
        <v>1000</v>
      </c>
      <c r="T384" s="168">
        <v>0</v>
      </c>
      <c r="U384" s="168">
        <v>0</v>
      </c>
      <c r="V384" s="168">
        <v>0</v>
      </c>
      <c r="W384" s="48" t="str">
        <f>IFERROR(IF(G384="CRM_CUI",G384,(IF(G384="CRM_CMI",G384,IF(G384="CEOMO_ITD",G384,MID(G384,1,FIND("_",G384)-1))))),G384)</f>
        <v>BILLING</v>
      </c>
      <c r="X384" s="13" t="str">
        <f>MID(A384,5,LEN(A384)-4)</f>
        <v>联通总部</v>
      </c>
      <c r="Y384" s="37" t="str">
        <f>IF(N384=O384,IF(N384="","0","1"),IF(N384=P384,IF(N384="","0","1"),IF(O384=P384,IF(O384="","0","1"),IF(N384="","0","0"))))</f>
        <v>0</v>
      </c>
      <c r="Z384" s="167"/>
    </row>
    <row r="385" spans="1:26" ht="15" customHeight="1">
      <c r="A385" s="89" t="s">
        <v>101</v>
      </c>
      <c r="B385" s="89" t="s">
        <v>102</v>
      </c>
      <c r="C385" s="89" t="s">
        <v>864</v>
      </c>
      <c r="D385" s="89" t="s">
        <v>1</v>
      </c>
      <c r="E385" s="89" t="s">
        <v>868</v>
      </c>
      <c r="F385" s="89" t="s">
        <v>869</v>
      </c>
      <c r="G385" s="89" t="s">
        <v>1</v>
      </c>
      <c r="H385" s="89" t="s">
        <v>41</v>
      </c>
      <c r="I385" s="89" t="s">
        <v>48</v>
      </c>
      <c r="J385" s="90"/>
      <c r="K385" s="90"/>
      <c r="L385" s="90"/>
      <c r="M385" s="90"/>
      <c r="N385" s="90"/>
      <c r="O385" s="90"/>
      <c r="P385" s="90"/>
      <c r="Q385" s="90"/>
      <c r="R385" s="104" t="s">
        <v>1313</v>
      </c>
      <c r="S385" s="146" t="s">
        <v>1000</v>
      </c>
      <c r="T385" s="168">
        <v>0</v>
      </c>
      <c r="U385" s="168">
        <v>0</v>
      </c>
      <c r="V385" s="168">
        <v>0</v>
      </c>
      <c r="W385" s="48" t="str">
        <f>IFERROR(IF(G385="CRM_CUI",G385,(IF(G385="CRM_CMI",G385,IF(G385="CEOMO_ITD",G385,MID(G385,1,FIND("_",G385)-1))))),G385)</f>
        <v>BILLING</v>
      </c>
      <c r="X385" s="13" t="str">
        <f>MID(A385,5,LEN(A385)-4)</f>
        <v>联通总部</v>
      </c>
      <c r="Y385" s="37" t="str">
        <f>IF(N385=O385,IF(N385="","0","1"),IF(N385=P385,IF(N385="","0","1"),IF(O385=P385,IF(O385="","0","1"),IF(N385="","0","0"))))</f>
        <v>0</v>
      </c>
      <c r="Z385" s="167"/>
    </row>
    <row r="386" spans="1:26" ht="15" customHeight="1">
      <c r="A386" s="89" t="s">
        <v>101</v>
      </c>
      <c r="B386" s="89" t="s">
        <v>102</v>
      </c>
      <c r="C386" s="89" t="s">
        <v>864</v>
      </c>
      <c r="D386" s="89" t="s">
        <v>1</v>
      </c>
      <c r="E386" s="89" t="s">
        <v>886</v>
      </c>
      <c r="F386" s="89" t="s">
        <v>887</v>
      </c>
      <c r="G386" s="89" t="s">
        <v>1</v>
      </c>
      <c r="H386" s="89" t="s">
        <v>867</v>
      </c>
      <c r="I386" s="89" t="s">
        <v>48</v>
      </c>
      <c r="J386" s="90"/>
      <c r="K386" s="90"/>
      <c r="L386" s="90"/>
      <c r="M386" s="90"/>
      <c r="N386" s="90"/>
      <c r="O386" s="90"/>
      <c r="P386" s="90"/>
      <c r="Q386" s="90"/>
      <c r="R386" s="104" t="s">
        <v>1313</v>
      </c>
      <c r="S386" s="146" t="s">
        <v>1000</v>
      </c>
      <c r="T386" s="168">
        <v>0</v>
      </c>
      <c r="U386" s="168">
        <v>0</v>
      </c>
      <c r="V386" s="168">
        <v>0</v>
      </c>
      <c r="W386" s="48" t="str">
        <f>IFERROR(IF(G386="CRM_CUI",G386,(IF(G386="CRM_CMI",G386,IF(G386="CEOMO_ITD",G386,MID(G386,1,FIND("_",G386)-1))))),G386)</f>
        <v>BILLING</v>
      </c>
      <c r="X386" s="13" t="str">
        <f>MID(A386,5,LEN(A386)-4)</f>
        <v>联通总部</v>
      </c>
      <c r="Y386" s="37" t="str">
        <f>IF(N386=O386,IF(N386="","0","1"),IF(N386=P386,IF(N386="","0","1"),IF(O386=P386,IF(O386="","0","1"),IF(N386="","0","0"))))</f>
        <v>0</v>
      </c>
      <c r="Z386" s="167"/>
    </row>
    <row r="387" spans="1:26" ht="15" customHeight="1">
      <c r="A387" s="89" t="s">
        <v>101</v>
      </c>
      <c r="B387" s="89" t="s">
        <v>102</v>
      </c>
      <c r="C387" s="89" t="s">
        <v>864</v>
      </c>
      <c r="D387" s="89" t="s">
        <v>1</v>
      </c>
      <c r="E387" s="89" t="s">
        <v>884</v>
      </c>
      <c r="F387" s="89" t="s">
        <v>885</v>
      </c>
      <c r="G387" s="89" t="s">
        <v>1</v>
      </c>
      <c r="H387" s="89" t="s">
        <v>867</v>
      </c>
      <c r="I387" s="89" t="s">
        <v>48</v>
      </c>
      <c r="J387" s="90"/>
      <c r="K387" s="90"/>
      <c r="L387" s="90"/>
      <c r="M387" s="90"/>
      <c r="N387" s="90"/>
      <c r="O387" s="90"/>
      <c r="P387" s="90"/>
      <c r="Q387" s="90"/>
      <c r="R387" s="104" t="s">
        <v>1313</v>
      </c>
      <c r="S387" s="146" t="s">
        <v>1000</v>
      </c>
      <c r="T387" s="168">
        <v>0</v>
      </c>
      <c r="U387" s="168">
        <v>0</v>
      </c>
      <c r="V387" s="168">
        <v>0</v>
      </c>
      <c r="W387" s="48" t="str">
        <f>IFERROR(IF(G387="CRM_CUI",G387,(IF(G387="CRM_CMI",G387,IF(G387="CEOMO_ITD",G387,MID(G387,1,FIND("_",G387)-1))))),G387)</f>
        <v>BILLING</v>
      </c>
      <c r="X387" s="13" t="str">
        <f>MID(A387,5,LEN(A387)-4)</f>
        <v>联通总部</v>
      </c>
      <c r="Y387" s="37" t="str">
        <f>IF(N387=O387,IF(N387="","0","1"),IF(N387=P387,IF(N387="","0","1"),IF(O387=P387,IF(O387="","0","1"),IF(N387="","0","0"))))</f>
        <v>0</v>
      </c>
      <c r="Z387" s="167"/>
    </row>
    <row r="388" spans="1:26" ht="15" customHeight="1">
      <c r="A388" s="89" t="s">
        <v>101</v>
      </c>
      <c r="B388" s="89" t="s">
        <v>102</v>
      </c>
      <c r="C388" s="89" t="s">
        <v>864</v>
      </c>
      <c r="D388" s="89" t="s">
        <v>1</v>
      </c>
      <c r="E388" s="89" t="s">
        <v>888</v>
      </c>
      <c r="F388" s="89" t="s">
        <v>889</v>
      </c>
      <c r="G388" s="89" t="s">
        <v>1</v>
      </c>
      <c r="H388" s="89" t="s">
        <v>867</v>
      </c>
      <c r="I388" s="89"/>
      <c r="J388" s="90"/>
      <c r="K388" s="90"/>
      <c r="L388" s="90"/>
      <c r="M388" s="90"/>
      <c r="N388" s="90"/>
      <c r="O388" s="90"/>
      <c r="P388" s="90"/>
      <c r="Q388" s="90"/>
      <c r="R388" s="104" t="s">
        <v>1313</v>
      </c>
      <c r="S388" s="146" t="s">
        <v>1000</v>
      </c>
      <c r="T388" s="168">
        <v>0</v>
      </c>
      <c r="U388" s="168">
        <v>0</v>
      </c>
      <c r="V388" s="168">
        <v>0</v>
      </c>
      <c r="W388" s="48" t="str">
        <f>IFERROR(IF(G388="CRM_CUI",G388,(IF(G388="CRM_CMI",G388,IF(G388="CEOMO_ITD",G388,MID(G388,1,FIND("_",G388)-1))))),G388)</f>
        <v>BILLING</v>
      </c>
      <c r="X388" s="13" t="str">
        <f>MID(A388,5,LEN(A388)-4)</f>
        <v>联通总部</v>
      </c>
      <c r="Y388" s="37" t="str">
        <f>IF(N388=O388,IF(N388="","0","1"),IF(N388=P388,IF(N388="","0","1"),IF(O388=P388,IF(O388="","0","1"),IF(N388="","0","0"))))</f>
        <v>0</v>
      </c>
      <c r="Z388" s="167"/>
    </row>
    <row r="389" spans="1:26" ht="15" customHeight="1">
      <c r="A389" s="89" t="s">
        <v>118</v>
      </c>
      <c r="B389" s="89" t="s">
        <v>119</v>
      </c>
      <c r="C389" s="89" t="s">
        <v>934</v>
      </c>
      <c r="D389" s="89" t="s">
        <v>935</v>
      </c>
      <c r="E389" s="89" t="s">
        <v>940</v>
      </c>
      <c r="F389" s="89" t="s">
        <v>941</v>
      </c>
      <c r="G389" s="89" t="s">
        <v>1</v>
      </c>
      <c r="H389" s="89" t="s">
        <v>98</v>
      </c>
      <c r="I389" s="104" t="s">
        <v>48</v>
      </c>
      <c r="J389" s="99"/>
      <c r="K389" s="90"/>
      <c r="L389" s="90"/>
      <c r="M389" s="90"/>
      <c r="N389" s="102"/>
      <c r="O389" s="102"/>
      <c r="P389" s="102"/>
      <c r="Q389" s="90"/>
      <c r="R389" s="89"/>
      <c r="S389" s="146" t="s">
        <v>472</v>
      </c>
      <c r="T389" s="168">
        <v>0</v>
      </c>
      <c r="U389" s="168">
        <v>0</v>
      </c>
      <c r="V389" s="168">
        <v>0</v>
      </c>
      <c r="W389" s="48" t="str">
        <f>IFERROR(IF(G389="CRM_CUI",G389,(IF(G389="CRM_CMI",G389,IF(G389="CEOMO_ITD",G389,MID(G389,1,FIND("_",G389)-1))))),G389)</f>
        <v>BILLING</v>
      </c>
      <c r="X389" s="13" t="str">
        <f>MID(A389,5,LEN(A389)-4)</f>
        <v>深港联通</v>
      </c>
      <c r="Y389" s="37" t="str">
        <f>IF(N389=O389,IF(N389="","0","1"),IF(N389=P389,IF(N389="","0","1"),IF(O389=P389,IF(O389="","0","1"),IF(N389="","0","0"))))</f>
        <v>0</v>
      </c>
      <c r="Z389" s="167"/>
    </row>
    <row r="390" spans="1:26" ht="15" customHeight="1">
      <c r="A390" s="48" t="s">
        <v>228</v>
      </c>
      <c r="B390" s="48" t="s">
        <v>229</v>
      </c>
      <c r="C390" s="48" t="s">
        <v>188</v>
      </c>
      <c r="D390" s="48" t="s">
        <v>16</v>
      </c>
      <c r="E390" s="48" t="s">
        <v>135</v>
      </c>
      <c r="F390" s="48" t="s">
        <v>136</v>
      </c>
      <c r="G390" s="48" t="s">
        <v>10</v>
      </c>
      <c r="H390" s="48" t="s">
        <v>137</v>
      </c>
      <c r="I390" s="48" t="s">
        <v>48</v>
      </c>
      <c r="J390" s="48" t="s">
        <v>1512</v>
      </c>
      <c r="K390" s="48" t="s">
        <v>120</v>
      </c>
      <c r="L390" s="48" t="s">
        <v>1542</v>
      </c>
      <c r="M390" s="48" t="s">
        <v>140</v>
      </c>
      <c r="N390" s="213" t="s">
        <v>1597</v>
      </c>
      <c r="O390" s="213" t="s">
        <v>1640</v>
      </c>
      <c r="P390" s="213"/>
      <c r="Q390" s="137" t="s">
        <v>666</v>
      </c>
      <c r="R390" s="13"/>
      <c r="S390" s="48" t="s">
        <v>472</v>
      </c>
      <c r="T390" s="167"/>
      <c r="U390"/>
      <c r="V390" s="167"/>
      <c r="W390" s="48" t="str">
        <f>IFERROR(IF(G390="CRM_CUI",G390,(IF(G390="CRM_CMI",G390,IF(G390="CEOMO_ITD",G390,MID(G390,1,FIND("_",G390)-1))))),G390)</f>
        <v>BOSD</v>
      </c>
      <c r="X390" s="13" t="str">
        <f>MID(A390,5,LEN(A390)-4)</f>
        <v>内蒙古电信</v>
      </c>
      <c r="Y390" s="37" t="str">
        <f>IF(N390=O390,IF(N390="","0","1"),IF(N390=P390,IF(N390="","0","1"),IF(O390=P390,IF(O390="","0","1"),IF(N390="","0","0"))))</f>
        <v>0</v>
      </c>
      <c r="Z390" s="167"/>
    </row>
    <row r="391" spans="1:26" ht="15" customHeight="1">
      <c r="A391" s="48" t="s">
        <v>241</v>
      </c>
      <c r="B391" s="48" t="s">
        <v>242</v>
      </c>
      <c r="C391" s="48" t="s">
        <v>63</v>
      </c>
      <c r="D391" s="48" t="s">
        <v>64</v>
      </c>
      <c r="E391" s="48" t="s">
        <v>135</v>
      </c>
      <c r="F391" s="48" t="s">
        <v>136</v>
      </c>
      <c r="G391" s="48" t="s">
        <v>10</v>
      </c>
      <c r="H391" s="48" t="s">
        <v>137</v>
      </c>
      <c r="I391" s="48" t="s">
        <v>48</v>
      </c>
      <c r="J391" s="48" t="s">
        <v>1512</v>
      </c>
      <c r="K391" s="48" t="s">
        <v>120</v>
      </c>
      <c r="L391" s="48" t="s">
        <v>1542</v>
      </c>
      <c r="M391" s="48" t="s">
        <v>140</v>
      </c>
      <c r="N391" s="213" t="s">
        <v>1597</v>
      </c>
      <c r="O391" s="213" t="s">
        <v>1621</v>
      </c>
      <c r="P391" s="213"/>
      <c r="Q391" s="137" t="s">
        <v>666</v>
      </c>
      <c r="R391" s="13"/>
      <c r="S391" s="48" t="s">
        <v>472</v>
      </c>
      <c r="T391" s="167"/>
      <c r="U391"/>
      <c r="V391" s="167"/>
      <c r="W391" s="48" t="str">
        <f>IFERROR(IF(G391="CRM_CUI",G391,(IF(G391="CRM_CMI",G391,IF(G391="CEOMO_ITD",G391,MID(G391,1,FIND("_",G391)-1))))),G391)</f>
        <v>BOSD</v>
      </c>
      <c r="X391" s="13" t="str">
        <f>MID(A391,5,LEN(A391)-4)</f>
        <v>天津电信</v>
      </c>
      <c r="Y391" s="37" t="str">
        <f>IF(N391=O391,IF(N391="","0","1"),IF(N391=P391,IF(N391="","0","1"),IF(O391=P391,IF(O391="","0","1"),IF(N391="","0","0"))))</f>
        <v>0</v>
      </c>
      <c r="Z391" s="167"/>
    </row>
    <row r="392" spans="1:26" ht="15" customHeight="1">
      <c r="A392" s="48" t="s">
        <v>224</v>
      </c>
      <c r="B392" s="48" t="s">
        <v>225</v>
      </c>
      <c r="C392" s="48" t="s">
        <v>63</v>
      </c>
      <c r="D392" s="48" t="s">
        <v>64</v>
      </c>
      <c r="E392" s="48" t="s">
        <v>135</v>
      </c>
      <c r="F392" s="48" t="s">
        <v>136</v>
      </c>
      <c r="G392" s="48" t="s">
        <v>10</v>
      </c>
      <c r="H392" s="48" t="s">
        <v>137</v>
      </c>
      <c r="I392" s="48" t="s">
        <v>48</v>
      </c>
      <c r="J392" s="48" t="s">
        <v>1512</v>
      </c>
      <c r="K392" s="48" t="s">
        <v>120</v>
      </c>
      <c r="L392" s="48" t="s">
        <v>1542</v>
      </c>
      <c r="M392" s="48" t="s">
        <v>140</v>
      </c>
      <c r="N392" s="213" t="s">
        <v>1662</v>
      </c>
      <c r="O392" s="213"/>
      <c r="P392" s="213"/>
      <c r="Q392" s="137" t="s">
        <v>666</v>
      </c>
      <c r="R392" s="13"/>
      <c r="S392" s="48" t="s">
        <v>472</v>
      </c>
      <c r="T392" s="167"/>
      <c r="U392"/>
      <c r="V392" s="167"/>
      <c r="W392" s="48" t="str">
        <f>IFERROR(IF(G392="CRM_CUI",G392,(IF(G392="CRM_CMI",G392,IF(G392="CEOMO_ITD",G392,MID(G392,1,FIND("_",G392)-1))))),G392)</f>
        <v>BOSD</v>
      </c>
      <c r="X392" s="13" t="str">
        <f>MID(A392,5,LEN(A392)-4)</f>
        <v>江西电信</v>
      </c>
      <c r="Y392" s="37" t="str">
        <f>IF(N392=O392,IF(N392="","0","1"),IF(N392=P392,IF(N392="","0","1"),IF(O392=P392,IF(O392="","0","1"),IF(N392="","0","0"))))</f>
        <v>0</v>
      </c>
      <c r="Z392" s="167"/>
    </row>
    <row r="393" spans="1:26" ht="15" customHeight="1">
      <c r="A393" s="48" t="s">
        <v>251</v>
      </c>
      <c r="B393" s="48" t="s">
        <v>252</v>
      </c>
      <c r="C393" s="48" t="s">
        <v>63</v>
      </c>
      <c r="D393" s="48" t="s">
        <v>64</v>
      </c>
      <c r="E393" s="48" t="s">
        <v>135</v>
      </c>
      <c r="F393" s="48" t="s">
        <v>136</v>
      </c>
      <c r="G393" s="48" t="s">
        <v>10</v>
      </c>
      <c r="H393" s="48" t="s">
        <v>137</v>
      </c>
      <c r="I393" s="48" t="s">
        <v>48</v>
      </c>
      <c r="J393" s="48" t="s">
        <v>1512</v>
      </c>
      <c r="K393" s="48" t="s">
        <v>120</v>
      </c>
      <c r="L393" s="48" t="s">
        <v>1542</v>
      </c>
      <c r="M393" s="48" t="s">
        <v>140</v>
      </c>
      <c r="N393" s="247" t="s">
        <v>1723</v>
      </c>
      <c r="O393" s="213" t="s">
        <v>1634</v>
      </c>
      <c r="P393" s="213" t="s">
        <v>1635</v>
      </c>
      <c r="Q393" s="137" t="s">
        <v>666</v>
      </c>
      <c r="R393" s="13"/>
      <c r="S393" s="48" t="s">
        <v>472</v>
      </c>
      <c r="T393" s="167"/>
      <c r="U393"/>
      <c r="V393" s="167"/>
      <c r="W393" s="48" t="str">
        <f>IFERROR(IF(G393="CRM_CUI",G393,(IF(G393="CRM_CMI",G393,IF(G393="CEOMO_ITD",G393,MID(G393,1,FIND("_",G393)-1))))),G393)</f>
        <v>BOSD</v>
      </c>
      <c r="X393" s="13" t="str">
        <f>MID(A393,5,LEN(A393)-4)</f>
        <v>浙江电信</v>
      </c>
      <c r="Y393" s="37" t="str">
        <f>IF(N393=O393,IF(N393="","0","1"),IF(N393=P393,IF(N393="","0","1"),IF(O393=P393,IF(O393="","0","1"),IF(N393="","0","0"))))</f>
        <v>0</v>
      </c>
      <c r="Z393" s="167"/>
    </row>
    <row r="394" spans="1:26" ht="15" customHeight="1">
      <c r="A394" s="48" t="s">
        <v>182</v>
      </c>
      <c r="B394" s="48" t="s">
        <v>75</v>
      </c>
      <c r="C394" s="48" t="s">
        <v>63</v>
      </c>
      <c r="D394" s="48" t="s">
        <v>157</v>
      </c>
      <c r="E394" s="48" t="s">
        <v>135</v>
      </c>
      <c r="F394" s="48" t="s">
        <v>136</v>
      </c>
      <c r="G394" s="48" t="s">
        <v>10</v>
      </c>
      <c r="H394" s="48" t="s">
        <v>137</v>
      </c>
      <c r="I394" s="48" t="s">
        <v>48</v>
      </c>
      <c r="J394" s="48" t="s">
        <v>1512</v>
      </c>
      <c r="K394" s="48" t="s">
        <v>120</v>
      </c>
      <c r="L394" s="48" t="s">
        <v>1542</v>
      </c>
      <c r="M394" s="48" t="s">
        <v>140</v>
      </c>
      <c r="N394" s="247" t="s">
        <v>1591</v>
      </c>
      <c r="O394" s="213" t="s">
        <v>1592</v>
      </c>
      <c r="P394" s="213" t="s">
        <v>1593</v>
      </c>
      <c r="Q394" s="137" t="s">
        <v>666</v>
      </c>
      <c r="R394" s="13"/>
      <c r="S394" s="48" t="s">
        <v>472</v>
      </c>
      <c r="T394" s="167"/>
      <c r="U394"/>
      <c r="V394" s="167"/>
      <c r="W394" s="48" t="str">
        <f>IFERROR(IF(G394="CRM_CUI",G394,(IF(G394="CRM_CMI",G394,IF(G394="CEOMO_ITD",G394,MID(G394,1,FIND("_",G394)-1))))),G394)</f>
        <v>BOSD</v>
      </c>
      <c r="X394" s="13" t="str">
        <f>MID(A394,5,LEN(A394)-4)</f>
        <v>北京移动</v>
      </c>
      <c r="Y394" s="37" t="str">
        <f>IF(N394=O394,IF(N394="","0","1"),IF(N394=P394,IF(N394="","0","1"),IF(O394=P394,IF(O394="","0","1"),IF(N394="","0","0"))))</f>
        <v>0</v>
      </c>
      <c r="Z394" s="167"/>
    </row>
    <row r="395" spans="1:26" ht="15" customHeight="1">
      <c r="A395" s="48" t="s">
        <v>182</v>
      </c>
      <c r="B395" s="48" t="s">
        <v>75</v>
      </c>
      <c r="C395" s="48" t="s">
        <v>176</v>
      </c>
      <c r="D395" s="48" t="s">
        <v>183</v>
      </c>
      <c r="E395" s="48" t="s">
        <v>178</v>
      </c>
      <c r="F395" s="48" t="s">
        <v>177</v>
      </c>
      <c r="G395" s="48" t="s">
        <v>10</v>
      </c>
      <c r="H395" s="48" t="s">
        <v>41</v>
      </c>
      <c r="I395" s="48" t="s">
        <v>48</v>
      </c>
      <c r="J395" s="48" t="s">
        <v>1512</v>
      </c>
      <c r="K395" s="48" t="s">
        <v>120</v>
      </c>
      <c r="L395" s="48" t="s">
        <v>1542</v>
      </c>
      <c r="M395" s="48" t="s">
        <v>140</v>
      </c>
      <c r="N395" s="247" t="s">
        <v>1594</v>
      </c>
      <c r="O395" s="213" t="s">
        <v>1595</v>
      </c>
      <c r="P395" s="213" t="s">
        <v>1596</v>
      </c>
      <c r="Q395" s="137" t="s">
        <v>666</v>
      </c>
      <c r="R395" s="13"/>
      <c r="S395" s="48" t="s">
        <v>472</v>
      </c>
      <c r="T395" s="167"/>
      <c r="U395"/>
      <c r="V395" s="167"/>
      <c r="W395" s="48" t="str">
        <f>IFERROR(IF(G395="CRM_CUI",G395,(IF(G395="CRM_CMI",G395,IF(G395="CEOMO_ITD",G395,MID(G395,1,FIND("_",G395)-1))))),G395)</f>
        <v>BOSD</v>
      </c>
      <c r="X395" s="13" t="str">
        <f>MID(A395,5,LEN(A395)-4)</f>
        <v>北京移动</v>
      </c>
      <c r="Y395" s="37" t="str">
        <f>IF(N395=O395,IF(N395="","0","1"),IF(N395=P395,IF(N395="","0","1"),IF(O395=P395,IF(O395="","0","1"),IF(N395="","0","0"))))</f>
        <v>0</v>
      </c>
      <c r="Z395" s="167"/>
    </row>
    <row r="396" spans="1:26" ht="15" customHeight="1">
      <c r="A396" s="48" t="s">
        <v>174</v>
      </c>
      <c r="B396" s="48" t="s">
        <v>175</v>
      </c>
      <c r="C396" s="48" t="s">
        <v>63</v>
      </c>
      <c r="D396" s="48" t="s">
        <v>64</v>
      </c>
      <c r="E396" s="48" t="s">
        <v>135</v>
      </c>
      <c r="F396" s="48" t="s">
        <v>136</v>
      </c>
      <c r="G396" s="48" t="s">
        <v>10</v>
      </c>
      <c r="H396" s="48" t="s">
        <v>137</v>
      </c>
      <c r="I396" s="48" t="s">
        <v>48</v>
      </c>
      <c r="J396" s="48" t="s">
        <v>1512</v>
      </c>
      <c r="K396" s="48" t="s">
        <v>120</v>
      </c>
      <c r="L396" s="48" t="s">
        <v>1542</v>
      </c>
      <c r="M396" s="48" t="s">
        <v>140</v>
      </c>
      <c r="N396" s="247" t="s">
        <v>1582</v>
      </c>
      <c r="O396" s="213" t="s">
        <v>1583</v>
      </c>
      <c r="P396" s="213" t="s">
        <v>1584</v>
      </c>
      <c r="Q396" s="137" t="s">
        <v>666</v>
      </c>
      <c r="R396" s="13"/>
      <c r="S396" s="48" t="s">
        <v>472</v>
      </c>
      <c r="T396" s="167"/>
      <c r="U396"/>
      <c r="V396" s="167"/>
      <c r="W396" s="48" t="str">
        <f>IFERROR(IF(G396="CRM_CUI",G396,(IF(G396="CRM_CMI",G396,IF(G396="CEOMO_ITD",G396,MID(G396,1,FIND("_",G396)-1))))),G396)</f>
        <v>BOSD</v>
      </c>
      <c r="X396" s="13" t="str">
        <f>MID(A396,5,LEN(A396)-4)</f>
        <v>北京电信</v>
      </c>
      <c r="Y396" s="37" t="str">
        <f>IF(N396=O396,IF(N396="","0","1"),IF(N396=P396,IF(N396="","0","1"),IF(O396=P396,IF(O396="","0","1"),IF(N396="","0","0"))))</f>
        <v>0</v>
      </c>
      <c r="Z396" s="167"/>
    </row>
    <row r="397" spans="1:26" ht="15" customHeight="1">
      <c r="A397" s="48" t="s">
        <v>174</v>
      </c>
      <c r="B397" s="48" t="s">
        <v>175</v>
      </c>
      <c r="C397" s="48" t="s">
        <v>176</v>
      </c>
      <c r="D397" s="48" t="s">
        <v>177</v>
      </c>
      <c r="E397" s="48" t="s">
        <v>178</v>
      </c>
      <c r="F397" s="48" t="s">
        <v>177</v>
      </c>
      <c r="G397" s="48" t="s">
        <v>10</v>
      </c>
      <c r="H397" s="48" t="s">
        <v>41</v>
      </c>
      <c r="I397" s="48" t="s">
        <v>48</v>
      </c>
      <c r="J397" s="48" t="s">
        <v>1512</v>
      </c>
      <c r="K397" s="48" t="s">
        <v>120</v>
      </c>
      <c r="L397" s="48" t="s">
        <v>1542</v>
      </c>
      <c r="M397" s="48" t="s">
        <v>140</v>
      </c>
      <c r="N397" s="247" t="s">
        <v>1582</v>
      </c>
      <c r="O397" s="213" t="s">
        <v>1583</v>
      </c>
      <c r="P397" s="213" t="s">
        <v>1585</v>
      </c>
      <c r="Q397" s="137" t="s">
        <v>666</v>
      </c>
      <c r="R397" s="13"/>
      <c r="S397" s="48" t="s">
        <v>472</v>
      </c>
      <c r="T397" s="167"/>
      <c r="U397"/>
      <c r="V397" s="167"/>
      <c r="W397" s="48" t="str">
        <f>IFERROR(IF(G397="CRM_CUI",G397,(IF(G397="CRM_CMI",G397,IF(G397="CEOMO_ITD",G397,MID(G397,1,FIND("_",G397)-1))))),G397)</f>
        <v>BOSD</v>
      </c>
      <c r="X397" s="13" t="str">
        <f>MID(A397,5,LEN(A397)-4)</f>
        <v>北京电信</v>
      </c>
      <c r="Y397" s="37" t="str">
        <f>IF(N397=O397,IF(N397="","0","1"),IF(N397=P397,IF(N397="","0","1"),IF(O397=P397,IF(O397="","0","1"),IF(N397="","0","0"))))</f>
        <v>0</v>
      </c>
      <c r="Z397" s="167"/>
    </row>
    <row r="398" spans="1:26" ht="15" customHeight="1">
      <c r="A398" s="48" t="s">
        <v>215</v>
      </c>
      <c r="B398" s="48" t="s">
        <v>214</v>
      </c>
      <c r="C398" s="48" t="s">
        <v>176</v>
      </c>
      <c r="D398" s="48" t="s">
        <v>183</v>
      </c>
      <c r="E398" s="48" t="s">
        <v>178</v>
      </c>
      <c r="F398" s="48" t="s">
        <v>177</v>
      </c>
      <c r="G398" s="48" t="s">
        <v>10</v>
      </c>
      <c r="H398" s="48" t="s">
        <v>41</v>
      </c>
      <c r="I398" s="48" t="s">
        <v>48</v>
      </c>
      <c r="J398" s="48" t="s">
        <v>1512</v>
      </c>
      <c r="K398" s="48" t="s">
        <v>120</v>
      </c>
      <c r="L398" s="48" t="s">
        <v>1542</v>
      </c>
      <c r="M398" s="48" t="s">
        <v>140</v>
      </c>
      <c r="N398" s="247" t="s">
        <v>1582</v>
      </c>
      <c r="O398" s="213" t="s">
        <v>1646</v>
      </c>
      <c r="P398" s="213" t="s">
        <v>1647</v>
      </c>
      <c r="Q398" s="137" t="s">
        <v>666</v>
      </c>
      <c r="R398" s="13"/>
      <c r="S398" s="48" t="s">
        <v>472</v>
      </c>
      <c r="T398" s="167"/>
      <c r="U398"/>
      <c r="V398" s="167"/>
      <c r="W398" s="48" t="str">
        <f>IFERROR(IF(G398="CRM_CUI",G398,(IF(G398="CRM_CMI",G398,IF(G398="CEOMO_ITD",G398,MID(G398,1,FIND("_",G398)-1))))),G398)</f>
        <v>BOSD</v>
      </c>
      <c r="X398" s="13" t="str">
        <f>MID(A398,5,LEN(A398)-4)</f>
        <v>湖北移动</v>
      </c>
      <c r="Y398" s="37" t="str">
        <f>IF(N398=O398,IF(N398="","0","1"),IF(N398=P398,IF(N398="","0","1"),IF(O398=P398,IF(O398="","0","1"),IF(N398="","0","0"))))</f>
        <v>0</v>
      </c>
      <c r="Z398" s="167"/>
    </row>
    <row r="399" spans="1:26" ht="15" customHeight="1">
      <c r="A399" s="48" t="s">
        <v>155</v>
      </c>
      <c r="B399" s="48" t="s">
        <v>156</v>
      </c>
      <c r="C399" s="48" t="s">
        <v>63</v>
      </c>
      <c r="D399" s="48" t="s">
        <v>157</v>
      </c>
      <c r="E399" s="48" t="s">
        <v>135</v>
      </c>
      <c r="F399" s="48" t="s">
        <v>136</v>
      </c>
      <c r="G399" s="48" t="s">
        <v>10</v>
      </c>
      <c r="H399" s="48" t="s">
        <v>137</v>
      </c>
      <c r="I399" s="48" t="s">
        <v>48</v>
      </c>
      <c r="J399" s="48" t="s">
        <v>1512</v>
      </c>
      <c r="K399" s="48" t="s">
        <v>120</v>
      </c>
      <c r="L399" s="48" t="s">
        <v>1543</v>
      </c>
      <c r="M399" s="48" t="s">
        <v>521</v>
      </c>
      <c r="N399" s="247" t="s">
        <v>1569</v>
      </c>
      <c r="O399" s="213" t="s">
        <v>1570</v>
      </c>
      <c r="P399" s="213" t="s">
        <v>1571</v>
      </c>
      <c r="Q399" s="137" t="s">
        <v>666</v>
      </c>
      <c r="R399" s="13"/>
      <c r="S399" s="48" t="s">
        <v>472</v>
      </c>
      <c r="T399" s="167"/>
      <c r="U399"/>
      <c r="V399" s="167"/>
      <c r="W399" s="48" t="str">
        <f>IFERROR(IF(G399="CRM_CUI",G399,(IF(G399="CRM_CMI",G399,IF(G399="CEOMO_ITD",G399,MID(G399,1,FIND("_",G399)-1))))),G399)</f>
        <v>BOSD</v>
      </c>
      <c r="X399" s="13" t="str">
        <f>MID(A399,5,LEN(A399)-4)</f>
        <v>安徽移动</v>
      </c>
      <c r="Y399" s="37" t="str">
        <f>IF(N399=O399,IF(N399="","0","1"),IF(N399=P399,IF(N399="","0","1"),IF(O399=P399,IF(O399="","0","1"),IF(N399="","0","0"))))</f>
        <v>0</v>
      </c>
      <c r="Z399" s="167"/>
    </row>
    <row r="400" spans="1:26" ht="15" customHeight="1">
      <c r="A400" s="48" t="s">
        <v>133</v>
      </c>
      <c r="B400" s="48" t="s">
        <v>134</v>
      </c>
      <c r="C400" s="48" t="s">
        <v>63</v>
      </c>
      <c r="D400" s="48" t="s">
        <v>64</v>
      </c>
      <c r="E400" s="48" t="s">
        <v>135</v>
      </c>
      <c r="F400" s="48" t="s">
        <v>136</v>
      </c>
      <c r="G400" s="48" t="s">
        <v>10</v>
      </c>
      <c r="H400" s="48" t="s">
        <v>137</v>
      </c>
      <c r="I400" s="48" t="s">
        <v>48</v>
      </c>
      <c r="J400" s="48" t="s">
        <v>1512</v>
      </c>
      <c r="K400" s="48" t="s">
        <v>1541</v>
      </c>
      <c r="L400" s="48" t="s">
        <v>1542</v>
      </c>
      <c r="M400" s="48" t="s">
        <v>140</v>
      </c>
      <c r="N400" s="247" t="s">
        <v>1558</v>
      </c>
      <c r="O400" s="213" t="s">
        <v>1559</v>
      </c>
      <c r="P400" s="213" t="s">
        <v>1560</v>
      </c>
      <c r="Q400" s="13" t="s">
        <v>666</v>
      </c>
      <c r="R400" s="13"/>
      <c r="S400" s="48" t="s">
        <v>472</v>
      </c>
      <c r="T400" s="167"/>
      <c r="U400"/>
      <c r="V400" s="167"/>
      <c r="W400" s="48" t="str">
        <f>IFERROR(IF(G400="CRM_CUI",G400,(IF(G400="CRM_CMI",G400,IF(G400="CEOMO_ITD",G400,MID(G400,1,FIND("_",G400)-1))))),G400)</f>
        <v>BOSD</v>
      </c>
      <c r="X400" s="13" t="str">
        <f>MID(A400,5,LEN(A400)-4)</f>
        <v>安徽电信</v>
      </c>
      <c r="Y400" s="37" t="str">
        <f>IF(N400=O400,IF(N400="","0","1"),IF(N400=P400,IF(N400="","0","1"),IF(O400=P400,IF(O400="","0","1"),IF(N400="","0","0"))))</f>
        <v>0</v>
      </c>
      <c r="Z400" s="167"/>
    </row>
    <row r="401" spans="1:26" ht="15" customHeight="1">
      <c r="A401" s="48" t="s">
        <v>198</v>
      </c>
      <c r="B401" s="48" t="s">
        <v>194</v>
      </c>
      <c r="C401" s="48" t="s">
        <v>63</v>
      </c>
      <c r="D401" s="48" t="s">
        <v>157</v>
      </c>
      <c r="E401" s="48" t="s">
        <v>135</v>
      </c>
      <c r="F401" s="48" t="s">
        <v>136</v>
      </c>
      <c r="G401" s="48" t="s">
        <v>10</v>
      </c>
      <c r="H401" s="48" t="s">
        <v>137</v>
      </c>
      <c r="I401" s="48" t="s">
        <v>48</v>
      </c>
      <c r="J401" s="48" t="s">
        <v>1512</v>
      </c>
      <c r="K401" s="48" t="s">
        <v>120</v>
      </c>
      <c r="L401" s="48" t="s">
        <v>1542</v>
      </c>
      <c r="M401" s="48" t="s">
        <v>140</v>
      </c>
      <c r="N401" s="247" t="s">
        <v>1614</v>
      </c>
      <c r="O401" s="213" t="s">
        <v>1615</v>
      </c>
      <c r="P401" s="213" t="s">
        <v>1616</v>
      </c>
      <c r="Q401" s="137" t="s">
        <v>666</v>
      </c>
      <c r="R401" s="13"/>
      <c r="S401" s="48" t="s">
        <v>472</v>
      </c>
      <c r="T401" s="167"/>
      <c r="U401"/>
      <c r="V401" s="167"/>
      <c r="W401" s="48" t="str">
        <f>IFERROR(IF(G401="CRM_CUI",G401,(IF(G401="CRM_CMI",G401,IF(G401="CEOMO_ITD",G401,MID(G401,1,FIND("_",G401)-1))))),G401)</f>
        <v>BOSD</v>
      </c>
      <c r="X401" s="13" t="str">
        <f>MID(A401,5,LEN(A401)-4)</f>
        <v>广西移动</v>
      </c>
      <c r="Y401" s="37" t="str">
        <f>IF(N401=O401,IF(N401="","0","1"),IF(N401=P401,IF(N401="","0","1"),IF(O401=P401,IF(O401="","0","1"),IF(N401="","0","0"))))</f>
        <v>0</v>
      </c>
      <c r="Z401" s="167"/>
    </row>
    <row r="402" spans="1:26" ht="15" customHeight="1">
      <c r="A402" s="48" t="s">
        <v>213</v>
      </c>
      <c r="B402" s="48" t="s">
        <v>214</v>
      </c>
      <c r="C402" s="48" t="s">
        <v>188</v>
      </c>
      <c r="D402" s="48" t="s">
        <v>16</v>
      </c>
      <c r="E402" s="48" t="s">
        <v>135</v>
      </c>
      <c r="F402" s="48" t="s">
        <v>136</v>
      </c>
      <c r="G402" s="48" t="s">
        <v>10</v>
      </c>
      <c r="H402" s="48" t="s">
        <v>137</v>
      </c>
      <c r="I402" s="48" t="s">
        <v>48</v>
      </c>
      <c r="J402" s="48" t="s">
        <v>1512</v>
      </c>
      <c r="K402" s="48" t="s">
        <v>120</v>
      </c>
      <c r="L402" s="48" t="s">
        <v>1542</v>
      </c>
      <c r="M402" s="48" t="s">
        <v>140</v>
      </c>
      <c r="N402" s="247" t="s">
        <v>1644</v>
      </c>
      <c r="O402" s="213" t="s">
        <v>1645</v>
      </c>
      <c r="P402" s="213" t="s">
        <v>1604</v>
      </c>
      <c r="Q402" s="137" t="s">
        <v>666</v>
      </c>
      <c r="R402" s="13"/>
      <c r="S402" s="48" t="s">
        <v>472</v>
      </c>
      <c r="T402" s="167"/>
      <c r="U402"/>
      <c r="V402" s="167"/>
      <c r="W402" s="48" t="str">
        <f>IFERROR(IF(G402="CRM_CUI",G402,(IF(G402="CRM_CMI",G402,IF(G402="CEOMO_ITD",G402,MID(G402,1,FIND("_",G402)-1))))),G402)</f>
        <v>BOSD</v>
      </c>
      <c r="X402" s="13" t="str">
        <f>MID(A402,5,LEN(A402)-4)</f>
        <v>湖北电信</v>
      </c>
      <c r="Y402" s="37" t="str">
        <f>IF(N402=O402,IF(N402="","0","1"),IF(N402=P402,IF(N402="","0","1"),IF(O402=P402,IF(O402="","0","1"),IF(N402="","0","0"))))</f>
        <v>0</v>
      </c>
      <c r="Z402" s="167"/>
    </row>
    <row r="403" spans="1:26" ht="15" customHeight="1">
      <c r="A403" s="48" t="s">
        <v>93</v>
      </c>
      <c r="B403" s="48" t="s">
        <v>12</v>
      </c>
      <c r="C403" s="48" t="s">
        <v>63</v>
      </c>
      <c r="D403" s="48" t="s">
        <v>157</v>
      </c>
      <c r="E403" s="48" t="s">
        <v>135</v>
      </c>
      <c r="F403" s="48" t="s">
        <v>136</v>
      </c>
      <c r="G403" s="48" t="s">
        <v>10</v>
      </c>
      <c r="H403" s="48" t="s">
        <v>137</v>
      </c>
      <c r="I403" s="48" t="s">
        <v>48</v>
      </c>
      <c r="J403" s="48" t="s">
        <v>1512</v>
      </c>
      <c r="K403" s="48" t="s">
        <v>120</v>
      </c>
      <c r="L403" s="48" t="s">
        <v>1542</v>
      </c>
      <c r="M403" s="48" t="s">
        <v>140</v>
      </c>
      <c r="N403" s="247" t="s">
        <v>1623</v>
      </c>
      <c r="O403" s="213" t="s">
        <v>1624</v>
      </c>
      <c r="P403" s="213" t="s">
        <v>1616</v>
      </c>
      <c r="Q403" s="137" t="s">
        <v>666</v>
      </c>
      <c r="R403" s="13"/>
      <c r="S403" s="48" t="s">
        <v>472</v>
      </c>
      <c r="T403" s="167"/>
      <c r="U403"/>
      <c r="V403" s="167"/>
      <c r="W403" s="48" t="str">
        <f>IFERROR(IF(G403="CRM_CUI",G403,(IF(G403="CRM_CMI",G403,IF(G403="CEOMO_ITD",G403,MID(G403,1,FIND("_",G403)-1))))),G403)</f>
        <v>BOSD</v>
      </c>
      <c r="X403" s="13" t="str">
        <f>MID(A403,5,LEN(A403)-4)</f>
        <v>黑龙江移动</v>
      </c>
      <c r="Y403" s="37" t="str">
        <f>IF(N403=O403,IF(N403="","0","1"),IF(N403=P403,IF(N403="","0","1"),IF(O403=P403,IF(O403="","0","1"),IF(N403="","0","0"))))</f>
        <v>0</v>
      </c>
      <c r="Z403" s="167"/>
    </row>
    <row r="404" spans="1:26" ht="15" customHeight="1">
      <c r="A404" s="48" t="s">
        <v>216</v>
      </c>
      <c r="B404" s="48" t="s">
        <v>217</v>
      </c>
      <c r="C404" s="48" t="s">
        <v>63</v>
      </c>
      <c r="D404" s="48" t="s">
        <v>157</v>
      </c>
      <c r="E404" s="48" t="s">
        <v>135</v>
      </c>
      <c r="F404" s="48" t="s">
        <v>136</v>
      </c>
      <c r="G404" s="48" t="s">
        <v>10</v>
      </c>
      <c r="H404" s="48" t="s">
        <v>137</v>
      </c>
      <c r="I404" s="48" t="s">
        <v>48</v>
      </c>
      <c r="J404" s="48" t="s">
        <v>1512</v>
      </c>
      <c r="K404" s="48" t="s">
        <v>120</v>
      </c>
      <c r="L404" s="48" t="s">
        <v>1542</v>
      </c>
      <c r="M404" s="48" t="s">
        <v>140</v>
      </c>
      <c r="N404" s="213" t="s">
        <v>1650</v>
      </c>
      <c r="O404" s="213" t="s">
        <v>1651</v>
      </c>
      <c r="P404" s="213" t="s">
        <v>1616</v>
      </c>
      <c r="Q404" s="137" t="s">
        <v>666</v>
      </c>
      <c r="R404" s="13"/>
      <c r="S404" s="48" t="s">
        <v>472</v>
      </c>
      <c r="T404" s="167"/>
      <c r="U404"/>
      <c r="V404" s="167"/>
      <c r="W404" s="48" t="str">
        <f>IFERROR(IF(G404="CRM_CUI",G404,(IF(G404="CRM_CMI",G404,IF(G404="CEOMO_ITD",G404,MID(G404,1,FIND("_",G404)-1))))),G404)</f>
        <v>BOSD</v>
      </c>
      <c r="X404" s="13" t="str">
        <f>MID(A404,5,LEN(A404)-4)</f>
        <v>吉林移动</v>
      </c>
      <c r="Y404" s="37" t="str">
        <f>IF(N404=O404,IF(N404="","0","1"),IF(N404=P404,IF(N404="","0","1"),IF(O404=P404,IF(O404="","0","1"),IF(N404="","0","0"))))</f>
        <v>0</v>
      </c>
      <c r="Z404" s="167"/>
    </row>
    <row r="405" spans="1:26" ht="15" customHeight="1">
      <c r="A405" s="48" t="s">
        <v>216</v>
      </c>
      <c r="B405" s="48" t="s">
        <v>217</v>
      </c>
      <c r="C405" s="48" t="s">
        <v>176</v>
      </c>
      <c r="D405" s="48" t="s">
        <v>183</v>
      </c>
      <c r="E405" s="48" t="s">
        <v>178</v>
      </c>
      <c r="F405" s="48" t="s">
        <v>177</v>
      </c>
      <c r="G405" s="48" t="s">
        <v>10</v>
      </c>
      <c r="H405" s="48" t="s">
        <v>41</v>
      </c>
      <c r="I405" s="48" t="s">
        <v>48</v>
      </c>
      <c r="J405" s="48" t="s">
        <v>1512</v>
      </c>
      <c r="K405" s="48" t="s">
        <v>120</v>
      </c>
      <c r="L405" s="48" t="s">
        <v>1542</v>
      </c>
      <c r="M405" s="48" t="s">
        <v>140</v>
      </c>
      <c r="N405" s="213" t="s">
        <v>1655</v>
      </c>
      <c r="O405" s="213" t="s">
        <v>1656</v>
      </c>
      <c r="P405" s="213" t="s">
        <v>1657</v>
      </c>
      <c r="Q405" s="137" t="s">
        <v>666</v>
      </c>
      <c r="R405" s="13"/>
      <c r="S405" s="48" t="s">
        <v>472</v>
      </c>
      <c r="T405" s="167"/>
      <c r="U405"/>
      <c r="V405" s="167"/>
      <c r="W405" s="48" t="str">
        <f>IFERROR(IF(G405="CRM_CUI",G405,(IF(G405="CRM_CMI",G405,IF(G405="CEOMO_ITD",G405,MID(G405,1,FIND("_",G405)-1))))),G405)</f>
        <v>BOSD</v>
      </c>
      <c r="X405" s="13" t="str">
        <f>MID(A405,5,LEN(A405)-4)</f>
        <v>吉林移动</v>
      </c>
      <c r="Y405" s="37" t="str">
        <f>IF(N405=O405,IF(N405="","0","1"),IF(N405=P405,IF(N405="","0","1"),IF(O405=P405,IF(O405="","0","1"),IF(N405="","0","0"))))</f>
        <v>0</v>
      </c>
      <c r="Z405" s="167"/>
    </row>
    <row r="406" spans="1:26" ht="15" customHeight="1">
      <c r="A406" s="48" t="s">
        <v>220</v>
      </c>
      <c r="B406" s="48" t="s">
        <v>221</v>
      </c>
      <c r="C406" s="48" t="s">
        <v>188</v>
      </c>
      <c r="D406" s="48" t="s">
        <v>16</v>
      </c>
      <c r="E406" s="48" t="s">
        <v>135</v>
      </c>
      <c r="F406" s="48" t="s">
        <v>136</v>
      </c>
      <c r="G406" s="48" t="s">
        <v>10</v>
      </c>
      <c r="H406" s="48" t="s">
        <v>137</v>
      </c>
      <c r="I406" s="48" t="s">
        <v>48</v>
      </c>
      <c r="J406" s="48" t="s">
        <v>1512</v>
      </c>
      <c r="K406" s="48" t="s">
        <v>120</v>
      </c>
      <c r="L406" s="48" t="s">
        <v>1542</v>
      </c>
      <c r="M406" s="48" t="s">
        <v>140</v>
      </c>
      <c r="N406" s="213" t="s">
        <v>1659</v>
      </c>
      <c r="O406" s="213" t="s">
        <v>1660</v>
      </c>
      <c r="P406" s="213" t="s">
        <v>1604</v>
      </c>
      <c r="Q406" s="137" t="s">
        <v>666</v>
      </c>
      <c r="R406" s="13"/>
      <c r="S406" s="48" t="s">
        <v>472</v>
      </c>
      <c r="T406" s="167"/>
      <c r="U406"/>
      <c r="V406" s="167"/>
      <c r="W406" s="48" t="str">
        <f>IFERROR(IF(G406="CRM_CUI",G406,(IF(G406="CRM_CMI",G406,IF(G406="CEOMO_ITD",G406,MID(G406,1,FIND("_",G406)-1))))),G406)</f>
        <v>BOSD</v>
      </c>
      <c r="X406" s="13" t="str">
        <f>MID(A406,5,LEN(A406)-4)</f>
        <v>江苏电信</v>
      </c>
      <c r="Y406" s="37" t="str">
        <f>IF(N406=O406,IF(N406="","0","1"),IF(N406=P406,IF(N406="","0","1"),IF(O406=P406,IF(O406="","0","1"),IF(N406="","0","0"))))</f>
        <v>0</v>
      </c>
      <c r="Z406" s="167"/>
    </row>
    <row r="407" spans="1:26" ht="15" customHeight="1">
      <c r="A407" s="48" t="s">
        <v>186</v>
      </c>
      <c r="B407" s="48" t="s">
        <v>187</v>
      </c>
      <c r="C407" s="48" t="s">
        <v>188</v>
      </c>
      <c r="D407" s="48" t="s">
        <v>16</v>
      </c>
      <c r="E407" s="48" t="s">
        <v>135</v>
      </c>
      <c r="F407" s="48" t="s">
        <v>136</v>
      </c>
      <c r="G407" s="48" t="s">
        <v>10</v>
      </c>
      <c r="H407" s="48" t="s">
        <v>137</v>
      </c>
      <c r="I407" s="48" t="s">
        <v>48</v>
      </c>
      <c r="J407" s="48" t="s">
        <v>1512</v>
      </c>
      <c r="K407" s="48" t="s">
        <v>120</v>
      </c>
      <c r="L407" s="48" t="s">
        <v>1542</v>
      </c>
      <c r="M407" s="48" t="s">
        <v>140</v>
      </c>
      <c r="N407" s="213" t="s">
        <v>1602</v>
      </c>
      <c r="O407" s="213" t="s">
        <v>1603</v>
      </c>
      <c r="P407" s="213" t="s">
        <v>1604</v>
      </c>
      <c r="Q407" s="137" t="s">
        <v>666</v>
      </c>
      <c r="R407" s="13"/>
      <c r="S407" s="48" t="s">
        <v>472</v>
      </c>
      <c r="T407" s="167"/>
      <c r="U407"/>
      <c r="V407" s="167"/>
      <c r="W407" s="48" t="str">
        <f>IFERROR(IF(G407="CRM_CUI",G407,(IF(G407="CRM_CMI",G407,IF(G407="CEOMO_ITD",G407,MID(G407,1,FIND("_",G407)-1))))),G407)</f>
        <v>BOSD</v>
      </c>
      <c r="X407" s="13" t="str">
        <f>MID(A407,5,LEN(A407)-4)</f>
        <v>电信总部</v>
      </c>
      <c r="Y407" s="37" t="str">
        <f>IF(N407=O407,IF(N407="","0","1"),IF(N407=P407,IF(N407="","0","1"),IF(O407=P407,IF(O407="","0","1"),IF(N407="","0","0"))))</f>
        <v>0</v>
      </c>
      <c r="Z407" s="167"/>
    </row>
    <row r="408" spans="1:26" ht="15" customHeight="1">
      <c r="A408" s="48" t="s">
        <v>230</v>
      </c>
      <c r="B408" s="48" t="s">
        <v>231</v>
      </c>
      <c r="C408" s="48" t="s">
        <v>188</v>
      </c>
      <c r="D408" s="48" t="s">
        <v>16</v>
      </c>
      <c r="E408" s="48" t="s">
        <v>135</v>
      </c>
      <c r="F408" s="48" t="s">
        <v>136</v>
      </c>
      <c r="G408" s="48" t="s">
        <v>10</v>
      </c>
      <c r="H408" s="48" t="s">
        <v>137</v>
      </c>
      <c r="I408" s="48" t="s">
        <v>48</v>
      </c>
      <c r="J408" s="48" t="s">
        <v>1512</v>
      </c>
      <c r="K408" s="48" t="s">
        <v>120</v>
      </c>
      <c r="L408" s="48" t="s">
        <v>1542</v>
      </c>
      <c r="M408" s="48" t="s">
        <v>140</v>
      </c>
      <c r="N408" s="247" t="s">
        <v>1670</v>
      </c>
      <c r="O408" s="340" t="s">
        <v>1671</v>
      </c>
      <c r="P408" s="340" t="s">
        <v>1604</v>
      </c>
      <c r="Q408" s="137" t="s">
        <v>666</v>
      </c>
      <c r="R408" s="13"/>
      <c r="S408" s="48" t="s">
        <v>472</v>
      </c>
      <c r="T408" s="167"/>
      <c r="U408"/>
      <c r="V408" s="167"/>
      <c r="W408" s="48" t="str">
        <f>IFERROR(IF(G408="CRM_CUI",G408,(IF(G408="CRM_CMI",G408,IF(G408="CEOMO_ITD",G408,MID(G408,1,FIND("_",G408)-1))))),G408)</f>
        <v>BOSD</v>
      </c>
      <c r="X408" s="13" t="str">
        <f>MID(A408,5,LEN(A408)-4)</f>
        <v>青海电信</v>
      </c>
      <c r="Y408" s="37" t="str">
        <f>IF(N408=O408,IF(N408="","0","1"),IF(N408=P408,IF(N408="","0","1"),IF(O408=P408,IF(O408="","0","1"),IF(N408="","0","0"))))</f>
        <v>0</v>
      </c>
      <c r="Z408" s="167"/>
    </row>
    <row r="409" spans="1:26" ht="15" customHeight="1">
      <c r="A409" s="48" t="s">
        <v>114</v>
      </c>
      <c r="B409" s="48" t="s">
        <v>115</v>
      </c>
      <c r="C409" s="48" t="s">
        <v>176</v>
      </c>
      <c r="D409" s="48" t="s">
        <v>177</v>
      </c>
      <c r="E409" s="48" t="s">
        <v>178</v>
      </c>
      <c r="F409" s="48" t="s">
        <v>177</v>
      </c>
      <c r="G409" s="48" t="s">
        <v>10</v>
      </c>
      <c r="H409" s="48" t="s">
        <v>41</v>
      </c>
      <c r="I409" s="48" t="s">
        <v>48</v>
      </c>
      <c r="J409" s="48" t="s">
        <v>1512</v>
      </c>
      <c r="K409" s="48" t="s">
        <v>120</v>
      </c>
      <c r="L409" s="48" t="s">
        <v>1542</v>
      </c>
      <c r="M409" s="48" t="s">
        <v>140</v>
      </c>
      <c r="N409" s="247" t="s">
        <v>1674</v>
      </c>
      <c r="O409" s="340" t="s">
        <v>1675</v>
      </c>
      <c r="P409" s="340" t="s">
        <v>1604</v>
      </c>
      <c r="Q409" s="137" t="s">
        <v>666</v>
      </c>
      <c r="R409" s="13"/>
      <c r="S409" s="48" t="s">
        <v>472</v>
      </c>
      <c r="T409" s="167"/>
      <c r="U409"/>
      <c r="V409" s="167"/>
      <c r="W409" s="48" t="str">
        <f>IFERROR(IF(G409="CRM_CUI",G409,(IF(G409="CRM_CMI",G409,IF(G409="CEOMO_ITD",G409,MID(G409,1,FIND("_",G409)-1))))),G409)</f>
        <v>BOSD</v>
      </c>
      <c r="X409" s="13" t="str">
        <f>MID(A409,5,LEN(A409)-4)</f>
        <v>山东联通</v>
      </c>
      <c r="Y409" s="37" t="str">
        <f>IF(N409=O409,IF(N409="","0","1"),IF(N409=P409,IF(N409="","0","1"),IF(O409=P409,IF(O409="","0","1"),IF(N409="","0","0"))))</f>
        <v>0</v>
      </c>
      <c r="Z409" s="167"/>
    </row>
    <row r="410" spans="1:26" ht="15" customHeight="1">
      <c r="A410" s="48" t="s">
        <v>239</v>
      </c>
      <c r="B410" s="48" t="s">
        <v>240</v>
      </c>
      <c r="C410" s="48" t="s">
        <v>176</v>
      </c>
      <c r="D410" s="48" t="s">
        <v>183</v>
      </c>
      <c r="E410" s="48" t="s">
        <v>178</v>
      </c>
      <c r="F410" s="48" t="s">
        <v>177</v>
      </c>
      <c r="G410" s="48" t="s">
        <v>10</v>
      </c>
      <c r="H410" s="48" t="s">
        <v>41</v>
      </c>
      <c r="I410" s="48" t="s">
        <v>48</v>
      </c>
      <c r="J410" s="48" t="s">
        <v>1512</v>
      </c>
      <c r="K410" s="48" t="s">
        <v>120</v>
      </c>
      <c r="L410" s="48" t="s">
        <v>1542</v>
      </c>
      <c r="M410" s="48" t="s">
        <v>140</v>
      </c>
      <c r="N410" s="213" t="s">
        <v>1705</v>
      </c>
      <c r="O410" s="337" t="s">
        <v>1706</v>
      </c>
      <c r="P410" s="337" t="s">
        <v>1563</v>
      </c>
      <c r="Q410" s="137" t="s">
        <v>666</v>
      </c>
      <c r="R410" s="13"/>
      <c r="S410" s="48" t="s">
        <v>472</v>
      </c>
      <c r="T410" s="167"/>
      <c r="U410"/>
      <c r="V410" s="167"/>
      <c r="W410" s="48" t="str">
        <f>IFERROR(IF(G410="CRM_CUI",G410,(IF(G410="CRM_CMI",G410,IF(G410="CEOMO_ITD",G410,MID(G410,1,FIND("_",G410)-1))))),G410)</f>
        <v>BOSD</v>
      </c>
      <c r="X410" s="13" t="str">
        <f>MID(A410,5,LEN(A410)-4)</f>
        <v>四川移动</v>
      </c>
      <c r="Y410" s="37" t="str">
        <f>IF(N410=O410,IF(N410="","0","1"),IF(N410=P410,IF(N410="","0","1"),IF(O410=P410,IF(O410="","0","1"),IF(N410="","0","0"))))</f>
        <v>0</v>
      </c>
      <c r="Z410" s="167"/>
    </row>
    <row r="411" spans="1:26" ht="15" customHeight="1">
      <c r="A411" s="48" t="s">
        <v>234</v>
      </c>
      <c r="B411" s="48" t="s">
        <v>235</v>
      </c>
      <c r="C411" s="48" t="s">
        <v>63</v>
      </c>
      <c r="D411" s="48" t="s">
        <v>64</v>
      </c>
      <c r="E411" s="48" t="s">
        <v>135</v>
      </c>
      <c r="F411" s="48" t="s">
        <v>136</v>
      </c>
      <c r="G411" s="48" t="s">
        <v>10</v>
      </c>
      <c r="H411" s="48" t="s">
        <v>137</v>
      </c>
      <c r="I411" s="48" t="s">
        <v>48</v>
      </c>
      <c r="J411" s="48" t="s">
        <v>1475</v>
      </c>
      <c r="K411" s="48" t="s">
        <v>120</v>
      </c>
      <c r="L411" s="48" t="s">
        <v>1542</v>
      </c>
      <c r="M411" s="48" t="s">
        <v>140</v>
      </c>
      <c r="N411" s="213" t="s">
        <v>1680</v>
      </c>
      <c r="O411" s="337" t="s">
        <v>1681</v>
      </c>
      <c r="P411" s="337" t="s">
        <v>1682</v>
      </c>
      <c r="Q411" s="137"/>
      <c r="R411" s="13"/>
      <c r="S411" s="48" t="s">
        <v>472</v>
      </c>
      <c r="T411" s="167"/>
      <c r="U411"/>
      <c r="V411" s="167"/>
      <c r="W411" s="48" t="str">
        <f>IFERROR(IF(G411="CRM_CUI",G411,(IF(G411="CRM_CMI",G411,IF(G411="CEOMO_ITD",G411,MID(G411,1,FIND("_",G411)-1))))),G411)</f>
        <v>BOSD</v>
      </c>
      <c r="X411" s="13" t="str">
        <f>MID(A411,5,LEN(A411)-4)</f>
        <v>山西电信</v>
      </c>
      <c r="Y411" s="37" t="str">
        <f>IF(N411=O411,IF(N411="","0","1"),IF(N411=P411,IF(N411="","0","1"),IF(O411=P411,IF(O411="","0","1"),IF(N411="","0","0"))))</f>
        <v>0</v>
      </c>
      <c r="Z411" s="167"/>
    </row>
    <row r="412" spans="1:26" ht="15" customHeight="1">
      <c r="A412" s="48" t="s">
        <v>233</v>
      </c>
      <c r="B412" s="48" t="s">
        <v>115</v>
      </c>
      <c r="C412" s="48" t="s">
        <v>188</v>
      </c>
      <c r="D412" s="48" t="s">
        <v>16</v>
      </c>
      <c r="E412" s="48" t="s">
        <v>135</v>
      </c>
      <c r="F412" s="48" t="s">
        <v>136</v>
      </c>
      <c r="G412" s="48" t="s">
        <v>10</v>
      </c>
      <c r="H412" s="48" t="s">
        <v>137</v>
      </c>
      <c r="I412" s="48" t="s">
        <v>48</v>
      </c>
      <c r="J412" s="48" t="s">
        <v>1512</v>
      </c>
      <c r="K412" s="48" t="s">
        <v>120</v>
      </c>
      <c r="L412" s="48" t="s">
        <v>1542</v>
      </c>
      <c r="M412" s="48" t="s">
        <v>140</v>
      </c>
      <c r="N412" s="166" t="s">
        <v>1607</v>
      </c>
      <c r="O412" s="13" t="s">
        <v>1608</v>
      </c>
      <c r="P412" s="13"/>
      <c r="Q412" s="137" t="s">
        <v>666</v>
      </c>
      <c r="R412" s="13"/>
      <c r="S412" s="48" t="s">
        <v>472</v>
      </c>
      <c r="T412" s="167"/>
      <c r="U412"/>
      <c r="V412" s="167"/>
      <c r="W412" s="48" t="str">
        <f>IFERROR(IF(G412="CRM_CUI",G412,(IF(G412="CRM_CMI",G412,IF(G412="CEOMO_ITD",G412,MID(G412,1,FIND("_",G412)-1))))),G412)</f>
        <v>BOSD</v>
      </c>
      <c r="X412" s="13" t="str">
        <f>MID(A412,5,LEN(A412)-4)</f>
        <v>山东电信</v>
      </c>
      <c r="Y412" s="37" t="str">
        <f>IF(N412=O412,IF(N412="","0","1"),IF(N412=P412,IF(N412="","0","1"),IF(O412=P412,IF(O412="","0","1"),IF(N412="","0","0"))))</f>
        <v>0</v>
      </c>
      <c r="Z412" s="167"/>
    </row>
    <row r="413" spans="1:26" ht="15" customHeight="1">
      <c r="A413" s="48" t="s">
        <v>239</v>
      </c>
      <c r="B413" s="48" t="s">
        <v>240</v>
      </c>
      <c r="C413" s="48" t="s">
        <v>94</v>
      </c>
      <c r="D413" s="48" t="s">
        <v>95</v>
      </c>
      <c r="E413" s="48" t="s">
        <v>212</v>
      </c>
      <c r="F413" s="48" t="s">
        <v>153</v>
      </c>
      <c r="G413" s="48" t="s">
        <v>154</v>
      </c>
      <c r="H413" s="48" t="s">
        <v>209</v>
      </c>
      <c r="I413" s="48" t="s">
        <v>48</v>
      </c>
      <c r="J413" s="48" t="s">
        <v>1512</v>
      </c>
      <c r="K413" s="48" t="s">
        <v>120</v>
      </c>
      <c r="L413" s="48" t="s">
        <v>1542</v>
      </c>
      <c r="M413" s="48" t="s">
        <v>140</v>
      </c>
      <c r="N413" s="213" t="s">
        <v>1617</v>
      </c>
      <c r="O413" s="213" t="s">
        <v>1636</v>
      </c>
      <c r="P413" s="213"/>
      <c r="Q413" s="137" t="s">
        <v>666</v>
      </c>
      <c r="R413" s="13"/>
      <c r="S413" s="48" t="s">
        <v>472</v>
      </c>
      <c r="T413" s="167"/>
      <c r="U413"/>
      <c r="V413" s="167"/>
      <c r="W413" s="48" t="str">
        <f>IFERROR(IF(G413="CRM_CUI",G413,(IF(G413="CRM_CMI",G413,IF(G413="CEOMO_ITD",G413,MID(G413,1,FIND("_",G413)-1))))),G413)</f>
        <v>BOSD</v>
      </c>
      <c r="X413" s="13" t="str">
        <f>MID(A413,5,LEN(A413)-4)</f>
        <v>四川移动</v>
      </c>
      <c r="Y413" s="37" t="str">
        <f>IF(N413=O413,IF(N413="","0","1"),IF(N413=P413,IF(N413="","0","1"),IF(O413=P413,IF(O413="","0","1"),IF(N413="","0","0"))))</f>
        <v>0</v>
      </c>
      <c r="Z413" s="167"/>
    </row>
    <row r="414" spans="1:26" ht="15" customHeight="1">
      <c r="A414" s="48" t="s">
        <v>114</v>
      </c>
      <c r="B414" s="48" t="s">
        <v>115</v>
      </c>
      <c r="C414" s="48" t="s">
        <v>112</v>
      </c>
      <c r="D414" s="48" t="s">
        <v>113</v>
      </c>
      <c r="E414" s="48" t="s">
        <v>179</v>
      </c>
      <c r="F414" s="48" t="s">
        <v>153</v>
      </c>
      <c r="G414" s="48" t="s">
        <v>154</v>
      </c>
      <c r="H414" s="48" t="s">
        <v>173</v>
      </c>
      <c r="I414" s="48" t="s">
        <v>48</v>
      </c>
      <c r="J414" s="48" t="s">
        <v>1512</v>
      </c>
      <c r="K414" s="48" t="s">
        <v>120</v>
      </c>
      <c r="L414" s="48" t="s">
        <v>1542</v>
      </c>
      <c r="M414" s="48" t="s">
        <v>140</v>
      </c>
      <c r="N414" s="213" t="s">
        <v>1676</v>
      </c>
      <c r="O414" s="340" t="s">
        <v>1677</v>
      </c>
      <c r="P414" s="340" t="s">
        <v>1678</v>
      </c>
      <c r="Q414" s="137" t="s">
        <v>666</v>
      </c>
      <c r="R414" s="13"/>
      <c r="S414" s="48" t="s">
        <v>472</v>
      </c>
      <c r="T414" s="167"/>
      <c r="U414"/>
      <c r="V414" s="167"/>
      <c r="W414" s="48" t="str">
        <f>IFERROR(IF(G414="CRM_CUI",G414,(IF(G414="CRM_CMI",G414,IF(G414="CEOMO_ITD",G414,MID(G414,1,FIND("_",G414)-1))))),G414)</f>
        <v>BOSD</v>
      </c>
      <c r="X414" s="13" t="str">
        <f>MID(A414,5,LEN(A414)-4)</f>
        <v>山东联通</v>
      </c>
      <c r="Y414" s="37" t="str">
        <f>IF(N414=O414,IF(N414="","0","1"),IF(N414=P414,IF(N414="","0","1"),IF(O414=P414,IF(O414="","0","1"),IF(N414="","0","0"))))</f>
        <v>0</v>
      </c>
      <c r="Z414" s="167"/>
    </row>
    <row r="415" spans="1:26" ht="15" customHeight="1">
      <c r="A415" s="48" t="s">
        <v>232</v>
      </c>
      <c r="B415" s="48" t="s">
        <v>231</v>
      </c>
      <c r="C415" s="48" t="s">
        <v>112</v>
      </c>
      <c r="D415" s="48" t="s">
        <v>113</v>
      </c>
      <c r="E415" s="48" t="s">
        <v>179</v>
      </c>
      <c r="F415" s="48" t="s">
        <v>153</v>
      </c>
      <c r="G415" s="48" t="s">
        <v>154</v>
      </c>
      <c r="H415" s="48" t="s">
        <v>173</v>
      </c>
      <c r="I415" s="48" t="s">
        <v>48</v>
      </c>
      <c r="J415" s="48" t="s">
        <v>1512</v>
      </c>
      <c r="K415" s="48" t="s">
        <v>120</v>
      </c>
      <c r="L415" s="48" t="s">
        <v>1542</v>
      </c>
      <c r="M415" s="48" t="s">
        <v>140</v>
      </c>
      <c r="N415" s="213" t="s">
        <v>1672</v>
      </c>
      <c r="O415" s="340" t="s">
        <v>1673</v>
      </c>
      <c r="P415" s="340" t="s">
        <v>1604</v>
      </c>
      <c r="Q415" s="137" t="s">
        <v>666</v>
      </c>
      <c r="R415" s="13"/>
      <c r="S415" s="48" t="s">
        <v>471</v>
      </c>
      <c r="T415" s="167"/>
      <c r="U415"/>
      <c r="V415" s="167"/>
      <c r="W415" s="48" t="str">
        <f>IFERROR(IF(G415="CRM_CUI",G415,(IF(G415="CRM_CMI",G415,IF(G415="CEOMO_ITD",G415,MID(G415,1,FIND("_",G415)-1))))),G415)</f>
        <v>BOSD</v>
      </c>
      <c r="X415" s="13" t="str">
        <f>MID(A415,5,LEN(A415)-4)</f>
        <v>青海联通</v>
      </c>
      <c r="Y415" s="37" t="str">
        <f>IF(N415=O415,IF(N415="","0","1"),IF(N415=P415,IF(N415="","0","1"),IF(O415=P415,IF(O415="","0","1"),IF(N415="","0","0"))))</f>
        <v>0</v>
      </c>
      <c r="Z415" s="167"/>
    </row>
    <row r="416" spans="1:26" ht="15" customHeight="1">
      <c r="A416" s="48" t="s">
        <v>36</v>
      </c>
      <c r="B416" s="48" t="s">
        <v>37</v>
      </c>
      <c r="C416" s="48" t="s">
        <v>112</v>
      </c>
      <c r="D416" s="48" t="s">
        <v>113</v>
      </c>
      <c r="E416" s="48" t="s">
        <v>152</v>
      </c>
      <c r="F416" s="48" t="s">
        <v>153</v>
      </c>
      <c r="G416" s="48" t="s">
        <v>154</v>
      </c>
      <c r="H416" s="48" t="s">
        <v>151</v>
      </c>
      <c r="I416" s="48" t="s">
        <v>48</v>
      </c>
      <c r="J416" s="48" t="s">
        <v>1512</v>
      </c>
      <c r="K416" s="48" t="s">
        <v>120</v>
      </c>
      <c r="L416" s="48" t="s">
        <v>1542</v>
      </c>
      <c r="M416" s="48" t="s">
        <v>140</v>
      </c>
      <c r="N416" s="213" t="s">
        <v>1564</v>
      </c>
      <c r="O416" s="247" t="s">
        <v>1562</v>
      </c>
      <c r="P416" s="247" t="s">
        <v>1565</v>
      </c>
      <c r="Q416" s="13" t="s">
        <v>666</v>
      </c>
      <c r="R416" s="13"/>
      <c r="S416" s="48" t="s">
        <v>472</v>
      </c>
      <c r="T416" s="167"/>
      <c r="U416"/>
      <c r="V416" s="167"/>
      <c r="W416" s="48" t="str">
        <f>IFERROR(IF(G416="CRM_CUI",G416,(IF(G416="CRM_CMI",G416,IF(G416="CEOMO_ITD",G416,MID(G416,1,FIND("_",G416)-1))))),G416)</f>
        <v>BOSD</v>
      </c>
      <c r="X416" s="13" t="str">
        <f>MID(A416,5,LEN(A416)-4)</f>
        <v>安徽联通</v>
      </c>
      <c r="Y416" s="37" t="str">
        <f>IF(N416=O416,IF(N416="","0","1"),IF(N416=P416,IF(N416="","0","1"),IF(O416=P416,IF(O416="","0","1"),IF(N416="","0","0"))))</f>
        <v>0</v>
      </c>
      <c r="Z416" s="167"/>
    </row>
    <row r="417" spans="1:26" ht="15" customHeight="1">
      <c r="A417" s="48" t="s">
        <v>93</v>
      </c>
      <c r="B417" s="48" t="s">
        <v>12</v>
      </c>
      <c r="C417" s="48" t="s">
        <v>94</v>
      </c>
      <c r="D417" s="48" t="s">
        <v>95</v>
      </c>
      <c r="E417" s="48" t="s">
        <v>212</v>
      </c>
      <c r="F417" s="48" t="s">
        <v>153</v>
      </c>
      <c r="G417" s="48" t="s">
        <v>154</v>
      </c>
      <c r="H417" s="48" t="s">
        <v>209</v>
      </c>
      <c r="I417" s="48" t="s">
        <v>48</v>
      </c>
      <c r="J417" s="48" t="s">
        <v>1512</v>
      </c>
      <c r="K417" s="48" t="s">
        <v>120</v>
      </c>
      <c r="L417" s="48" t="s">
        <v>1542</v>
      </c>
      <c r="M417" s="48" t="s">
        <v>140</v>
      </c>
      <c r="N417" s="213" t="s">
        <v>1641</v>
      </c>
      <c r="O417" s="213" t="s">
        <v>1642</v>
      </c>
      <c r="P417" s="213" t="s">
        <v>1643</v>
      </c>
      <c r="Q417" s="137" t="s">
        <v>666</v>
      </c>
      <c r="R417" s="13"/>
      <c r="S417" s="48" t="s">
        <v>472</v>
      </c>
      <c r="T417" s="167"/>
      <c r="U417"/>
      <c r="V417" s="167"/>
      <c r="W417" s="48" t="str">
        <f>IFERROR(IF(G417="CRM_CUI",G417,(IF(G417="CRM_CMI",G417,IF(G417="CEOMO_ITD",G417,MID(G417,1,FIND("_",G417)-1))))),G417)</f>
        <v>BOSD</v>
      </c>
      <c r="X417" s="13" t="str">
        <f>MID(A417,5,LEN(A417)-4)</f>
        <v>黑龙江移动</v>
      </c>
      <c r="Y417" s="37" t="str">
        <f>IF(N417=O417,IF(N417="","0","1"),IF(N417=P417,IF(N417="","0","1"),IF(O417=P417,IF(O417="","0","1"),IF(N417="","0","0"))))</f>
        <v>0</v>
      </c>
      <c r="Z417" s="167"/>
    </row>
    <row r="418" spans="1:26" ht="15" customHeight="1">
      <c r="A418" s="48" t="s">
        <v>74</v>
      </c>
      <c r="B418" s="48" t="s">
        <v>75</v>
      </c>
      <c r="C418" s="48" t="s">
        <v>112</v>
      </c>
      <c r="D418" s="48" t="s">
        <v>113</v>
      </c>
      <c r="E418" s="48" t="s">
        <v>179</v>
      </c>
      <c r="F418" s="48" t="s">
        <v>153</v>
      </c>
      <c r="G418" s="48" t="s">
        <v>154</v>
      </c>
      <c r="H418" s="48" t="s">
        <v>173</v>
      </c>
      <c r="I418" s="48" t="s">
        <v>48</v>
      </c>
      <c r="J418" s="48" t="s">
        <v>1512</v>
      </c>
      <c r="K418" s="48" t="s">
        <v>120</v>
      </c>
      <c r="L418" s="48" t="s">
        <v>1542</v>
      </c>
      <c r="M418" s="48" t="s">
        <v>140</v>
      </c>
      <c r="N418" s="13" t="s">
        <v>1586</v>
      </c>
      <c r="O418" s="13" t="s">
        <v>1587</v>
      </c>
      <c r="P418" s="13"/>
      <c r="Q418" s="137" t="s">
        <v>666</v>
      </c>
      <c r="R418" s="13"/>
      <c r="S418" s="48" t="s">
        <v>471</v>
      </c>
      <c r="T418" s="167"/>
      <c r="U418"/>
      <c r="V418" s="167"/>
      <c r="W418" s="48" t="str">
        <f>IFERROR(IF(G418="CRM_CUI",G418,(IF(G418="CRM_CMI",G418,IF(G418="CEOMO_ITD",G418,MID(G418,1,FIND("_",G418)-1))))),G418)</f>
        <v>BOSD</v>
      </c>
      <c r="X418" s="13" t="str">
        <f>MID(A418,5,LEN(A418)-4)</f>
        <v>北京联通</v>
      </c>
      <c r="Y418" s="37" t="str">
        <f>IF(N418=O418,IF(N418="","0","1"),IF(N418=P418,IF(N418="","0","1"),IF(O418=P418,IF(O418="","0","1"),IF(N418="","0","0"))))</f>
        <v>0</v>
      </c>
      <c r="Z418" s="167"/>
    </row>
    <row r="419" spans="1:26" ht="15" customHeight="1">
      <c r="A419" s="48" t="s">
        <v>197</v>
      </c>
      <c r="B419" s="48" t="s">
        <v>194</v>
      </c>
      <c r="C419" s="48" t="s">
        <v>112</v>
      </c>
      <c r="D419" s="48" t="s">
        <v>113</v>
      </c>
      <c r="E419" s="48" t="s">
        <v>179</v>
      </c>
      <c r="F419" s="48" t="s">
        <v>153</v>
      </c>
      <c r="G419" s="48" t="s">
        <v>154</v>
      </c>
      <c r="H419" s="48" t="s">
        <v>173</v>
      </c>
      <c r="I419" s="48" t="s">
        <v>48</v>
      </c>
      <c r="J419" s="48" t="s">
        <v>1512</v>
      </c>
      <c r="K419" s="48" t="s">
        <v>120</v>
      </c>
      <c r="L419" s="48" t="s">
        <v>1542</v>
      </c>
      <c r="M419" s="48" t="s">
        <v>140</v>
      </c>
      <c r="N419" s="166" t="s">
        <v>1607</v>
      </c>
      <c r="O419" s="13" t="s">
        <v>1608</v>
      </c>
      <c r="P419" s="13"/>
      <c r="Q419" s="137" t="s">
        <v>666</v>
      </c>
      <c r="R419" s="13"/>
      <c r="S419" s="48" t="s">
        <v>471</v>
      </c>
      <c r="T419" s="167"/>
      <c r="U419"/>
      <c r="V419" s="167"/>
      <c r="W419" s="48" t="str">
        <f>IFERROR(IF(G419="CRM_CUI",G419,(IF(G419="CRM_CMI",G419,IF(G419="CEOMO_ITD",G419,MID(G419,1,FIND("_",G419)-1))))),G419)</f>
        <v>BOSD</v>
      </c>
      <c r="X419" s="13" t="str">
        <f>MID(A419,5,LEN(A419)-4)</f>
        <v>广西联通</v>
      </c>
      <c r="Y419" s="37" t="str">
        <f>IF(N419=O419,IF(N419="","0","1"),IF(N419=P419,IF(N419="","0","1"),IF(O419=P419,IF(O419="","0","1"),IF(N419="","0","0"))))</f>
        <v>0</v>
      </c>
      <c r="Z419" s="167"/>
    </row>
    <row r="420" spans="1:26" ht="15" customHeight="1">
      <c r="A420" s="48" t="s">
        <v>189</v>
      </c>
      <c r="B420" s="48" t="s">
        <v>190</v>
      </c>
      <c r="C420" s="48" t="s">
        <v>112</v>
      </c>
      <c r="D420" s="48" t="s">
        <v>113</v>
      </c>
      <c r="E420" s="48" t="s">
        <v>191</v>
      </c>
      <c r="F420" s="48" t="s">
        <v>192</v>
      </c>
      <c r="G420" s="48" t="s">
        <v>154</v>
      </c>
      <c r="H420" s="48" t="s">
        <v>98</v>
      </c>
      <c r="I420" s="48" t="s">
        <v>48</v>
      </c>
      <c r="J420" s="48" t="s">
        <v>1512</v>
      </c>
      <c r="K420" s="48" t="s">
        <v>120</v>
      </c>
      <c r="L420" s="48" t="s">
        <v>1542</v>
      </c>
      <c r="M420" s="48" t="s">
        <v>140</v>
      </c>
      <c r="N420" s="28" t="s">
        <v>1605</v>
      </c>
      <c r="O420" s="13"/>
      <c r="P420" s="13"/>
      <c r="Q420" s="137" t="s">
        <v>666</v>
      </c>
      <c r="R420" s="13"/>
      <c r="S420" s="48" t="s">
        <v>472</v>
      </c>
      <c r="T420" s="167"/>
      <c r="U420"/>
      <c r="V420" s="167"/>
      <c r="W420" s="48" t="str">
        <f>IFERROR(IF(G420="CRM_CUI",G420,(IF(G420="CRM_CMI",G420,IF(G420="CEOMO_ITD",G420,MID(G420,1,FIND("_",G420)-1))))),G420)</f>
        <v>BOSD</v>
      </c>
      <c r="X420" s="13" t="str">
        <f>MID(A420,5,LEN(A420)-4)</f>
        <v>福建联通</v>
      </c>
      <c r="Y420" s="37" t="str">
        <f>IF(N420=O420,IF(N420="","0","1"),IF(N420=P420,IF(N420="","0","1"),IF(O420=P420,IF(O420="","0","1"),IF(N420="","0","0"))))</f>
        <v>0</v>
      </c>
      <c r="Z420" s="167"/>
    </row>
    <row r="421" spans="1:26" ht="15" customHeight="1">
      <c r="A421" s="48" t="s">
        <v>236</v>
      </c>
      <c r="B421" s="48" t="s">
        <v>14</v>
      </c>
      <c r="C421" s="48" t="s">
        <v>94</v>
      </c>
      <c r="D421" s="48" t="s">
        <v>95</v>
      </c>
      <c r="E421" s="48" t="s">
        <v>179</v>
      </c>
      <c r="F421" s="48" t="s">
        <v>153</v>
      </c>
      <c r="G421" s="48" t="s">
        <v>154</v>
      </c>
      <c r="H421" s="48" t="s">
        <v>173</v>
      </c>
      <c r="I421" s="48" t="s">
        <v>48</v>
      </c>
      <c r="J421" s="48" t="s">
        <v>1512</v>
      </c>
      <c r="K421" s="48" t="s">
        <v>120</v>
      </c>
      <c r="L421" s="48" t="s">
        <v>1542</v>
      </c>
      <c r="M421" s="48" t="s">
        <v>140</v>
      </c>
      <c r="N421" s="13" t="s">
        <v>1581</v>
      </c>
      <c r="O421" s="13"/>
      <c r="P421" s="13"/>
      <c r="Q421" s="137" t="s">
        <v>666</v>
      </c>
      <c r="R421" s="13"/>
      <c r="S421" s="48" t="s">
        <v>471</v>
      </c>
      <c r="T421" s="167"/>
      <c r="U421"/>
      <c r="V421" s="167"/>
      <c r="W421" s="48" t="str">
        <f>IFERROR(IF(G421="CRM_CUI",G421,(IF(G421="CRM_CMI",G421,IF(G421="CEOMO_ITD",G421,MID(G421,1,FIND("_",G421)-1))))),G421)</f>
        <v>BOSD</v>
      </c>
      <c r="X421" s="13" t="str">
        <f>MID(A421,5,LEN(A421)-4)</f>
        <v>山西移动</v>
      </c>
      <c r="Y421" s="37" t="str">
        <f>IF(N421=O421,IF(N421="","0","1"),IF(N421=P421,IF(N421="","0","1"),IF(O421=P421,IF(O421="","0","1"),IF(N421="","0","0"))))</f>
        <v>0</v>
      </c>
      <c r="Z421" s="167"/>
    </row>
    <row r="422" spans="1:26" ht="15" customHeight="1">
      <c r="A422" s="48" t="s">
        <v>182</v>
      </c>
      <c r="B422" s="48" t="s">
        <v>75</v>
      </c>
      <c r="C422" s="48" t="s">
        <v>169</v>
      </c>
      <c r="D422" s="48" t="s">
        <v>145</v>
      </c>
      <c r="E422" s="48" t="s">
        <v>184</v>
      </c>
      <c r="F422" s="48" t="s">
        <v>185</v>
      </c>
      <c r="G422" s="48" t="s">
        <v>15</v>
      </c>
      <c r="H422" s="48" t="s">
        <v>137</v>
      </c>
      <c r="I422" s="48" t="s">
        <v>48</v>
      </c>
      <c r="J422" s="48" t="s">
        <v>1512</v>
      </c>
      <c r="K422" s="48" t="s">
        <v>120</v>
      </c>
      <c r="L422" s="48" t="s">
        <v>1542</v>
      </c>
      <c r="M422" s="48" t="s">
        <v>140</v>
      </c>
      <c r="N422" s="213" t="s">
        <v>1597</v>
      </c>
      <c r="O422" s="213" t="s">
        <v>1598</v>
      </c>
      <c r="P422" s="213" t="s">
        <v>1599</v>
      </c>
      <c r="Q422" s="137" t="s">
        <v>666</v>
      </c>
      <c r="R422" s="13"/>
      <c r="S422" s="48" t="s">
        <v>472</v>
      </c>
      <c r="T422" s="167"/>
      <c r="U422"/>
      <c r="V422" s="167"/>
      <c r="W422" s="48" t="str">
        <f>IFERROR(IF(G422="CRM_CUI",G422,(IF(G422="CRM_CMI",G422,IF(G422="CEOMO_ITD",G422,MID(G422,1,FIND("_",G422)-1))))),G422)</f>
        <v>BOSD</v>
      </c>
      <c r="X422" s="13" t="str">
        <f>MID(A422,5,LEN(A422)-4)</f>
        <v>北京移动</v>
      </c>
      <c r="Y422" s="37" t="str">
        <f>IF(N422=O422,IF(N422="","0","1"),IF(N422=P422,IF(N422="","0","1"),IF(O422=P422,IF(O422="","0","1"),IF(N422="","0","0"))))</f>
        <v>0</v>
      </c>
      <c r="Z422" s="167"/>
    </row>
    <row r="423" spans="1:26" ht="15" customHeight="1">
      <c r="A423" s="48" t="s">
        <v>237</v>
      </c>
      <c r="B423" s="48" t="s">
        <v>238</v>
      </c>
      <c r="C423" s="48" t="s">
        <v>195</v>
      </c>
      <c r="D423" s="48" t="s">
        <v>196</v>
      </c>
      <c r="E423" s="48" t="s">
        <v>170</v>
      </c>
      <c r="F423" s="48" t="s">
        <v>171</v>
      </c>
      <c r="G423" s="48" t="s">
        <v>15</v>
      </c>
      <c r="H423" s="48" t="s">
        <v>137</v>
      </c>
      <c r="I423" s="48" t="s">
        <v>48</v>
      </c>
      <c r="J423" s="48" t="s">
        <v>1512</v>
      </c>
      <c r="K423" s="48" t="s">
        <v>120</v>
      </c>
      <c r="L423" s="48" t="s">
        <v>1542</v>
      </c>
      <c r="M423" s="48" t="s">
        <v>140</v>
      </c>
      <c r="N423" s="213" t="s">
        <v>1597</v>
      </c>
      <c r="O423" s="213" t="s">
        <v>1640</v>
      </c>
      <c r="P423" s="213" t="s">
        <v>1697</v>
      </c>
      <c r="Q423" s="137" t="s">
        <v>666</v>
      </c>
      <c r="R423" s="13"/>
      <c r="S423" s="48" t="s">
        <v>472</v>
      </c>
      <c r="T423" s="167"/>
      <c r="U423"/>
      <c r="V423" s="167"/>
      <c r="W423" s="48" t="str">
        <f>IFERROR(IF(G423="CRM_CUI",G423,(IF(G423="CRM_CMI",G423,IF(G423="CEOMO_ITD",G423,MID(G423,1,FIND("_",G423)-1))))),G423)</f>
        <v>BOSD</v>
      </c>
      <c r="X423" s="13" t="str">
        <f>MID(A423,5,LEN(A423)-4)</f>
        <v>上海电信</v>
      </c>
      <c r="Y423" s="37" t="str">
        <f>IF(N423=O423,IF(N423="","0","1"),IF(N423=P423,IF(N423="","0","1"),IF(O423=P423,IF(O423="","0","1"),IF(N423="","0","0"))))</f>
        <v>0</v>
      </c>
      <c r="Z423" s="167"/>
    </row>
    <row r="424" spans="1:26" ht="15" customHeight="1">
      <c r="A424" s="48" t="s">
        <v>198</v>
      </c>
      <c r="B424" s="48" t="s">
        <v>194</v>
      </c>
      <c r="C424" s="48" t="s">
        <v>169</v>
      </c>
      <c r="D424" s="48" t="s">
        <v>145</v>
      </c>
      <c r="E424" s="48" t="s">
        <v>184</v>
      </c>
      <c r="F424" s="48" t="s">
        <v>185</v>
      </c>
      <c r="G424" s="48" t="s">
        <v>15</v>
      </c>
      <c r="H424" s="48" t="s">
        <v>137</v>
      </c>
      <c r="I424" s="48" t="s">
        <v>48</v>
      </c>
      <c r="J424" s="48" t="s">
        <v>1512</v>
      </c>
      <c r="K424" s="48" t="s">
        <v>120</v>
      </c>
      <c r="L424" s="48" t="s">
        <v>1542</v>
      </c>
      <c r="M424" s="48" t="s">
        <v>140</v>
      </c>
      <c r="N424" s="213" t="s">
        <v>1597</v>
      </c>
      <c r="O424" s="213" t="s">
        <v>1621</v>
      </c>
      <c r="P424" s="213"/>
      <c r="Q424" s="137" t="s">
        <v>666</v>
      </c>
      <c r="R424" s="13"/>
      <c r="S424" s="48" t="s">
        <v>472</v>
      </c>
      <c r="T424" s="167"/>
      <c r="U424"/>
      <c r="V424" s="167"/>
      <c r="W424" s="48" t="str">
        <f>IFERROR(IF(G424="CRM_CUI",G424,(IF(G424="CRM_CMI",G424,IF(G424="CEOMO_ITD",G424,MID(G424,1,FIND("_",G424)-1))))),G424)</f>
        <v>BOSD</v>
      </c>
      <c r="X424" s="13" t="str">
        <f>MID(A424,5,LEN(A424)-4)</f>
        <v>广西移动</v>
      </c>
      <c r="Y424" s="37" t="str">
        <f>IF(N424=O424,IF(N424="","0","1"),IF(N424=P424,IF(N424="","0","1"),IF(O424=P424,IF(O424="","0","1"),IF(N424="","0","0"))))</f>
        <v>0</v>
      </c>
      <c r="Z424" s="167"/>
    </row>
    <row r="425" spans="1:26" ht="15" customHeight="1">
      <c r="A425" s="48" t="s">
        <v>216</v>
      </c>
      <c r="B425" s="48" t="s">
        <v>217</v>
      </c>
      <c r="C425" s="48" t="s">
        <v>169</v>
      </c>
      <c r="D425" s="48" t="s">
        <v>145</v>
      </c>
      <c r="E425" s="48" t="s">
        <v>184</v>
      </c>
      <c r="F425" s="48" t="s">
        <v>185</v>
      </c>
      <c r="G425" s="48" t="s">
        <v>15</v>
      </c>
      <c r="H425" s="48" t="s">
        <v>137</v>
      </c>
      <c r="I425" s="48" t="s">
        <v>48</v>
      </c>
      <c r="J425" s="48" t="s">
        <v>1512</v>
      </c>
      <c r="K425" s="48" t="s">
        <v>120</v>
      </c>
      <c r="L425" s="48" t="s">
        <v>1542</v>
      </c>
      <c r="M425" s="48" t="s">
        <v>140</v>
      </c>
      <c r="N425" s="213" t="s">
        <v>1597</v>
      </c>
      <c r="O425" s="213" t="s">
        <v>1640</v>
      </c>
      <c r="P425" s="213"/>
      <c r="Q425" s="137" t="s">
        <v>666</v>
      </c>
      <c r="R425" s="13"/>
      <c r="S425" s="48" t="s">
        <v>472</v>
      </c>
      <c r="T425" s="167"/>
      <c r="U425"/>
      <c r="V425" s="167"/>
      <c r="W425" s="48" t="str">
        <f>IFERROR(IF(G425="CRM_CUI",G425,(IF(G425="CRM_CMI",G425,IF(G425="CEOMO_ITD",G425,MID(G425,1,FIND("_",G425)-1))))),G425)</f>
        <v>BOSD</v>
      </c>
      <c r="X425" s="13" t="str">
        <f>MID(A425,5,LEN(A425)-4)</f>
        <v>吉林移动</v>
      </c>
      <c r="Y425" s="37" t="str">
        <f>IF(N425=O425,IF(N425="","0","1"),IF(N425=P425,IF(N425="","0","1"),IF(O425=P425,IF(O425="","0","1"),IF(N425="","0","0"))))</f>
        <v>0</v>
      </c>
      <c r="Z425" s="167"/>
    </row>
    <row r="426" spans="1:26" ht="15" customHeight="1">
      <c r="A426" s="48" t="s">
        <v>224</v>
      </c>
      <c r="B426" s="48" t="s">
        <v>225</v>
      </c>
      <c r="C426" s="48" t="s">
        <v>195</v>
      </c>
      <c r="D426" s="48" t="s">
        <v>196</v>
      </c>
      <c r="E426" s="48" t="s">
        <v>146</v>
      </c>
      <c r="F426" s="48" t="s">
        <v>147</v>
      </c>
      <c r="G426" s="48" t="s">
        <v>15</v>
      </c>
      <c r="H426" s="48" t="s">
        <v>148</v>
      </c>
      <c r="I426" s="48" t="s">
        <v>48</v>
      </c>
      <c r="J426" s="48" t="s">
        <v>1512</v>
      </c>
      <c r="K426" s="48" t="s">
        <v>120</v>
      </c>
      <c r="L426" s="48" t="s">
        <v>1542</v>
      </c>
      <c r="M426" s="48" t="s">
        <v>140</v>
      </c>
      <c r="N426" s="213" t="s">
        <v>1597</v>
      </c>
      <c r="O426" s="213" t="s">
        <v>1640</v>
      </c>
      <c r="P426" s="213"/>
      <c r="Q426" s="137" t="s">
        <v>666</v>
      </c>
      <c r="R426" s="13"/>
      <c r="S426" s="48" t="s">
        <v>472</v>
      </c>
      <c r="T426" s="167"/>
      <c r="U426"/>
      <c r="V426" s="167"/>
      <c r="W426" s="48" t="str">
        <f>IFERROR(IF(G426="CRM_CUI",G426,(IF(G426="CRM_CMI",G426,IF(G426="CEOMO_ITD",G426,MID(G426,1,FIND("_",G426)-1))))),G426)</f>
        <v>BOSD</v>
      </c>
      <c r="X426" s="13" t="str">
        <f>MID(A426,5,LEN(A426)-4)</f>
        <v>江西电信</v>
      </c>
      <c r="Y426" s="37" t="str">
        <f>IF(N426=O426,IF(N426="","0","1"),IF(N426=P426,IF(N426="","0","1"),IF(O426=P426,IF(O426="","0","1"),IF(N426="","0","0"))))</f>
        <v>0</v>
      </c>
      <c r="Z426" s="167"/>
    </row>
    <row r="427" spans="1:26" ht="15" customHeight="1">
      <c r="A427" s="48" t="s">
        <v>236</v>
      </c>
      <c r="B427" s="48" t="s">
        <v>14</v>
      </c>
      <c r="C427" s="48" t="s">
        <v>169</v>
      </c>
      <c r="D427" s="48" t="s">
        <v>145</v>
      </c>
      <c r="E427" s="48" t="s">
        <v>206</v>
      </c>
      <c r="F427" s="48" t="s">
        <v>207</v>
      </c>
      <c r="G427" s="48" t="s">
        <v>15</v>
      </c>
      <c r="H427" s="48" t="s">
        <v>98</v>
      </c>
      <c r="I427" s="48" t="s">
        <v>48</v>
      </c>
      <c r="J427" s="48" t="s">
        <v>1512</v>
      </c>
      <c r="K427" s="48" t="s">
        <v>120</v>
      </c>
      <c r="L427" s="48" t="s">
        <v>1542</v>
      </c>
      <c r="M427" s="48" t="s">
        <v>140</v>
      </c>
      <c r="N427" s="213" t="s">
        <v>1597</v>
      </c>
      <c r="O427" s="213" t="s">
        <v>1640</v>
      </c>
      <c r="P427" s="213"/>
      <c r="Q427" s="137" t="s">
        <v>666</v>
      </c>
      <c r="R427" s="13"/>
      <c r="S427" s="48" t="s">
        <v>472</v>
      </c>
      <c r="T427" s="167"/>
      <c r="U427"/>
      <c r="V427" s="167"/>
      <c r="W427" s="48" t="str">
        <f>IFERROR(IF(G427="CRM_CUI",G427,(IF(G427="CRM_CMI",G427,IF(G427="CEOMO_ITD",G427,MID(G427,1,FIND("_",G427)-1))))),G427)</f>
        <v>BOSD</v>
      </c>
      <c r="X427" s="13" t="str">
        <f>MID(A427,5,LEN(A427)-4)</f>
        <v>山西移动</v>
      </c>
      <c r="Y427" s="37" t="str">
        <f>IF(N427=O427,IF(N427="","0","1"),IF(N427=P427,IF(N427="","0","1"),IF(O427=P427,IF(O427="","0","1"),IF(N427="","0","0"))))</f>
        <v>0</v>
      </c>
      <c r="Z427" s="167"/>
    </row>
    <row r="428" spans="1:26" ht="15" customHeight="1">
      <c r="A428" s="48" t="s">
        <v>239</v>
      </c>
      <c r="B428" s="48" t="s">
        <v>240</v>
      </c>
      <c r="C428" s="48" t="s">
        <v>169</v>
      </c>
      <c r="D428" s="48" t="s">
        <v>145</v>
      </c>
      <c r="E428" s="48" t="s">
        <v>146</v>
      </c>
      <c r="F428" s="48" t="s">
        <v>147</v>
      </c>
      <c r="G428" s="48" t="s">
        <v>15</v>
      </c>
      <c r="H428" s="48" t="s">
        <v>148</v>
      </c>
      <c r="I428" s="48" t="s">
        <v>48</v>
      </c>
      <c r="J428" s="48" t="s">
        <v>1512</v>
      </c>
      <c r="K428" s="48" t="s">
        <v>120</v>
      </c>
      <c r="L428" s="48" t="s">
        <v>1542</v>
      </c>
      <c r="M428" s="48" t="s">
        <v>140</v>
      </c>
      <c r="N428" s="213" t="s">
        <v>1597</v>
      </c>
      <c r="O428" s="213" t="s">
        <v>1621</v>
      </c>
      <c r="P428" s="213"/>
      <c r="Q428" s="137" t="s">
        <v>666</v>
      </c>
      <c r="R428" s="13"/>
      <c r="S428" s="48" t="s">
        <v>472</v>
      </c>
      <c r="T428" s="167"/>
      <c r="U428"/>
      <c r="V428" s="167"/>
      <c r="W428" s="48" t="str">
        <f>IFERROR(IF(G428="CRM_CUI",G428,(IF(G428="CRM_CMI",G428,IF(G428="CEOMO_ITD",G428,MID(G428,1,FIND("_",G428)-1))))),G428)</f>
        <v>BOSD</v>
      </c>
      <c r="X428" s="13" t="str">
        <f>MID(A428,5,LEN(A428)-4)</f>
        <v>四川移动</v>
      </c>
      <c r="Y428" s="37" t="str">
        <f>IF(N428=O428,IF(N428="","0","1"),IF(N428=P428,IF(N428="","0","1"),IF(O428=P428,IF(O428="","0","1"),IF(N428="","0","0"))))</f>
        <v>0</v>
      </c>
      <c r="Z428" s="167"/>
    </row>
    <row r="429" spans="1:26" ht="15" customHeight="1">
      <c r="A429" s="48" t="s">
        <v>93</v>
      </c>
      <c r="B429" s="48" t="s">
        <v>12</v>
      </c>
      <c r="C429" s="48" t="s">
        <v>169</v>
      </c>
      <c r="D429" s="48" t="s">
        <v>145</v>
      </c>
      <c r="E429" s="48" t="s">
        <v>184</v>
      </c>
      <c r="F429" s="48" t="s">
        <v>185</v>
      </c>
      <c r="G429" s="48" t="s">
        <v>15</v>
      </c>
      <c r="H429" s="48" t="s">
        <v>137</v>
      </c>
      <c r="I429" s="48" t="s">
        <v>48</v>
      </c>
      <c r="J429" s="48" t="s">
        <v>1512</v>
      </c>
      <c r="K429" s="48" t="s">
        <v>120</v>
      </c>
      <c r="L429" s="48" t="s">
        <v>1542</v>
      </c>
      <c r="M429" s="48" t="s">
        <v>140</v>
      </c>
      <c r="N429" s="213" t="s">
        <v>1639</v>
      </c>
      <c r="O429" s="213" t="s">
        <v>1640</v>
      </c>
      <c r="P429" s="213"/>
      <c r="Q429" s="137" t="s">
        <v>666</v>
      </c>
      <c r="R429" s="13"/>
      <c r="S429" s="48" t="s">
        <v>472</v>
      </c>
      <c r="T429" s="167"/>
      <c r="U429"/>
      <c r="V429" s="167"/>
      <c r="W429" s="48" t="str">
        <f>IFERROR(IF(G429="CRM_CUI",G429,(IF(G429="CRM_CMI",G429,IF(G429="CEOMO_ITD",G429,MID(G429,1,FIND("_",G429)-1))))),G429)</f>
        <v>BOSD</v>
      </c>
      <c r="X429" s="13" t="str">
        <f>MID(A429,5,LEN(A429)-4)</f>
        <v>黑龙江移动</v>
      </c>
      <c r="Y429" s="37" t="str">
        <f>IF(N429=O429,IF(N429="","0","1"),IF(N429=P429,IF(N429="","0","1"),IF(O429=P429,IF(O429="","0","1"),IF(N429="","0","0"))))</f>
        <v>0</v>
      </c>
      <c r="Z429" s="167"/>
    </row>
    <row r="430" spans="1:26" ht="15" customHeight="1">
      <c r="A430" s="48" t="s">
        <v>93</v>
      </c>
      <c r="B430" s="48" t="s">
        <v>12</v>
      </c>
      <c r="C430" s="48" t="s">
        <v>169</v>
      </c>
      <c r="D430" s="48" t="s">
        <v>145</v>
      </c>
      <c r="E430" s="48" t="s">
        <v>170</v>
      </c>
      <c r="F430" s="48" t="s">
        <v>171</v>
      </c>
      <c r="G430" s="48" t="s">
        <v>15</v>
      </c>
      <c r="H430" s="48" t="s">
        <v>137</v>
      </c>
      <c r="I430" s="48" t="s">
        <v>48</v>
      </c>
      <c r="J430" s="48" t="s">
        <v>1512</v>
      </c>
      <c r="K430" s="48" t="s">
        <v>120</v>
      </c>
      <c r="L430" s="48" t="s">
        <v>1542</v>
      </c>
      <c r="M430" s="48" t="s">
        <v>140</v>
      </c>
      <c r="N430" s="213" t="s">
        <v>1606</v>
      </c>
      <c r="O430" s="213" t="s">
        <v>1637</v>
      </c>
      <c r="P430" s="213"/>
      <c r="Q430" s="137" t="s">
        <v>666</v>
      </c>
      <c r="R430" s="13"/>
      <c r="S430" s="48" t="s">
        <v>472</v>
      </c>
      <c r="T430" s="167"/>
      <c r="U430"/>
      <c r="V430" s="167"/>
      <c r="W430" s="48" t="str">
        <f>IFERROR(IF(G430="CRM_CUI",G430,(IF(G430="CRM_CMI",G430,IF(G430="CEOMO_ITD",G430,MID(G430,1,FIND("_",G430)-1))))),G430)</f>
        <v>BOSD</v>
      </c>
      <c r="X430" s="13" t="str">
        <f>MID(A430,5,LEN(A430)-4)</f>
        <v>黑龙江移动</v>
      </c>
      <c r="Y430" s="37" t="str">
        <f>IF(N430=O430,IF(N430="","0","1"),IF(N430=P430,IF(N430="","0","1"),IF(O430=P430,IF(O430="","0","1"),IF(N430="","0","0"))))</f>
        <v>0</v>
      </c>
      <c r="Z430" s="167"/>
    </row>
    <row r="431" spans="1:26" ht="15" customHeight="1">
      <c r="A431" s="48" t="s">
        <v>216</v>
      </c>
      <c r="B431" s="48" t="s">
        <v>217</v>
      </c>
      <c r="C431" s="48" t="s">
        <v>169</v>
      </c>
      <c r="D431" s="48" t="s">
        <v>145</v>
      </c>
      <c r="E431" s="48" t="s">
        <v>170</v>
      </c>
      <c r="F431" s="48" t="s">
        <v>171</v>
      </c>
      <c r="G431" s="48" t="s">
        <v>15</v>
      </c>
      <c r="H431" s="48" t="s">
        <v>137</v>
      </c>
      <c r="I431" s="48" t="s">
        <v>48</v>
      </c>
      <c r="J431" s="48" t="s">
        <v>1512</v>
      </c>
      <c r="K431" s="48" t="s">
        <v>120</v>
      </c>
      <c r="L431" s="48" t="s">
        <v>1542</v>
      </c>
      <c r="M431" s="48" t="s">
        <v>140</v>
      </c>
      <c r="N431" s="213" t="s">
        <v>1606</v>
      </c>
      <c r="O431" s="213" t="s">
        <v>1658</v>
      </c>
      <c r="P431" s="213"/>
      <c r="Q431" s="137" t="s">
        <v>666</v>
      </c>
      <c r="R431" s="13"/>
      <c r="S431" s="48" t="s">
        <v>472</v>
      </c>
      <c r="T431" s="167"/>
      <c r="U431"/>
      <c r="V431" s="167"/>
      <c r="W431" s="48" t="str">
        <f>IFERROR(IF(G431="CRM_CUI",G431,(IF(G431="CRM_CMI",G431,IF(G431="CEOMO_ITD",G431,MID(G431,1,FIND("_",G431)-1))))),G431)</f>
        <v>BOSD</v>
      </c>
      <c r="X431" s="13" t="str">
        <f>MID(A431,5,LEN(A431)-4)</f>
        <v>吉林移动</v>
      </c>
      <c r="Y431" s="37" t="str">
        <f>IF(N431=O431,IF(N431="","0","1"),IF(N431=P431,IF(N431="","0","1"),IF(O431=P431,IF(O431="","0","1"),IF(N431="","0","0"))))</f>
        <v>0</v>
      </c>
      <c r="Z431" s="167"/>
    </row>
    <row r="432" spans="1:26" ht="15" customHeight="1">
      <c r="A432" s="48" t="s">
        <v>228</v>
      </c>
      <c r="B432" s="48" t="s">
        <v>229</v>
      </c>
      <c r="C432" s="48" t="s">
        <v>195</v>
      </c>
      <c r="D432" s="48" t="s">
        <v>196</v>
      </c>
      <c r="E432" s="48" t="s">
        <v>146</v>
      </c>
      <c r="F432" s="48" t="s">
        <v>147</v>
      </c>
      <c r="G432" s="48" t="s">
        <v>15</v>
      </c>
      <c r="H432" s="48" t="s">
        <v>148</v>
      </c>
      <c r="I432" s="48" t="s">
        <v>48</v>
      </c>
      <c r="J432" s="48" t="s">
        <v>1512</v>
      </c>
      <c r="K432" s="48" t="s">
        <v>120</v>
      </c>
      <c r="L432" s="48" t="s">
        <v>1542</v>
      </c>
      <c r="M432" s="48" t="s">
        <v>140</v>
      </c>
      <c r="N432" s="213" t="s">
        <v>1606</v>
      </c>
      <c r="O432" s="213" t="s">
        <v>1658</v>
      </c>
      <c r="P432" s="213"/>
      <c r="Q432" s="137" t="s">
        <v>666</v>
      </c>
      <c r="R432" s="13"/>
      <c r="S432" s="48" t="s">
        <v>472</v>
      </c>
      <c r="T432" s="167"/>
      <c r="U432"/>
      <c r="V432" s="167"/>
      <c r="W432" s="48" t="str">
        <f>IFERROR(IF(G432="CRM_CUI",G432,(IF(G432="CRM_CMI",G432,IF(G432="CEOMO_ITD",G432,MID(G432,1,FIND("_",G432)-1))))),G432)</f>
        <v>BOSD</v>
      </c>
      <c r="X432" s="13" t="str">
        <f>MID(A432,5,LEN(A432)-4)</f>
        <v>内蒙古电信</v>
      </c>
      <c r="Y432" s="37" t="str">
        <f>IF(N432=O432,IF(N432="","0","1"),IF(N432=P432,IF(N432="","0","1"),IF(O432=P432,IF(O432="","0","1"),IF(N432="","0","0"))))</f>
        <v>0</v>
      </c>
      <c r="Z432" s="167"/>
    </row>
    <row r="433" spans="1:26" ht="15" customHeight="1">
      <c r="A433" s="48" t="s">
        <v>236</v>
      </c>
      <c r="B433" s="48" t="s">
        <v>14</v>
      </c>
      <c r="C433" s="48" t="s">
        <v>169</v>
      </c>
      <c r="D433" s="48" t="s">
        <v>145</v>
      </c>
      <c r="E433" s="48" t="s">
        <v>204</v>
      </c>
      <c r="F433" s="48" t="s">
        <v>205</v>
      </c>
      <c r="G433" s="48" t="s">
        <v>15</v>
      </c>
      <c r="H433" s="48" t="s">
        <v>98</v>
      </c>
      <c r="I433" s="48" t="s">
        <v>48</v>
      </c>
      <c r="J433" s="48" t="s">
        <v>1512</v>
      </c>
      <c r="K433" s="48" t="s">
        <v>120</v>
      </c>
      <c r="L433" s="48" t="s">
        <v>1542</v>
      </c>
      <c r="M433" s="48" t="s">
        <v>140</v>
      </c>
      <c r="N433" s="213" t="s">
        <v>1606</v>
      </c>
      <c r="O433" s="213" t="s">
        <v>1658</v>
      </c>
      <c r="P433" s="213"/>
      <c r="Q433" s="137" t="s">
        <v>666</v>
      </c>
      <c r="R433" s="13"/>
      <c r="S433" s="48" t="s">
        <v>472</v>
      </c>
      <c r="T433"/>
      <c r="U433"/>
      <c r="V433"/>
      <c r="W433" s="48" t="str">
        <f>IFERROR(IF(G433="CRM_CUI",G433,(IF(G433="CRM_CMI",G433,IF(G433="CEOMO_ITD",G433,MID(G433,1,FIND("_",G433)-1))))),G433)</f>
        <v>BOSD</v>
      </c>
      <c r="X433" s="13" t="str">
        <f>MID(A433,5,LEN(A433)-4)</f>
        <v>山西移动</v>
      </c>
      <c r="Y433" s="37" t="str">
        <f>IF(N433=O433,IF(N433="","0","1"),IF(N433=P433,IF(N433="","0","1"),IF(O433=P433,IF(O433="","0","1"),IF(N433="","0","0"))))</f>
        <v>0</v>
      </c>
      <c r="Z433" s="167"/>
    </row>
    <row r="434" spans="1:26" ht="15" customHeight="1">
      <c r="A434" s="48" t="s">
        <v>193</v>
      </c>
      <c r="B434" s="48" t="s">
        <v>194</v>
      </c>
      <c r="C434" s="48" t="s">
        <v>195</v>
      </c>
      <c r="D434" s="48" t="s">
        <v>196</v>
      </c>
      <c r="E434" s="48" t="s">
        <v>170</v>
      </c>
      <c r="F434" s="48" t="s">
        <v>171</v>
      </c>
      <c r="G434" s="48" t="s">
        <v>15</v>
      </c>
      <c r="H434" s="48" t="s">
        <v>137</v>
      </c>
      <c r="I434" s="48" t="s">
        <v>48</v>
      </c>
      <c r="J434" s="48" t="s">
        <v>1512</v>
      </c>
      <c r="K434" s="48" t="s">
        <v>120</v>
      </c>
      <c r="L434" s="48" t="s">
        <v>1542</v>
      </c>
      <c r="M434" s="48" t="s">
        <v>140</v>
      </c>
      <c r="N434" s="213" t="s">
        <v>1606</v>
      </c>
      <c r="O434" s="213"/>
      <c r="P434" s="213"/>
      <c r="Q434" s="137" t="s">
        <v>666</v>
      </c>
      <c r="R434" s="13"/>
      <c r="S434" s="48" t="s">
        <v>472</v>
      </c>
      <c r="T434" s="167"/>
      <c r="U434"/>
      <c r="V434" s="167"/>
      <c r="W434" s="48" t="str">
        <f>IFERROR(IF(G434="CRM_CUI",G434,(IF(G434="CRM_CMI",G434,IF(G434="CEOMO_ITD",G434,MID(G434,1,FIND("_",G434)-1))))),G434)</f>
        <v>BOSD</v>
      </c>
      <c r="X434" s="13" t="str">
        <f>MID(A434,5,LEN(A434)-4)</f>
        <v>广西电信</v>
      </c>
      <c r="Y434" s="37" t="str">
        <f>IF(N434=O434,IF(N434="","0","1"),IF(N434=P434,IF(N434="","0","1"),IF(O434=P434,IF(O434="","0","1"),IF(N434="","0","0"))))</f>
        <v>0</v>
      </c>
      <c r="Z434" s="167"/>
    </row>
    <row r="435" spans="1:26" ht="15" customHeight="1">
      <c r="A435" s="48" t="s">
        <v>198</v>
      </c>
      <c r="B435" s="48" t="s">
        <v>194</v>
      </c>
      <c r="C435" s="48" t="s">
        <v>169</v>
      </c>
      <c r="D435" s="48" t="s">
        <v>145</v>
      </c>
      <c r="E435" s="48" t="s">
        <v>170</v>
      </c>
      <c r="F435" s="48" t="s">
        <v>171</v>
      </c>
      <c r="G435" s="48" t="s">
        <v>15</v>
      </c>
      <c r="H435" s="48" t="s">
        <v>137</v>
      </c>
      <c r="I435" s="48" t="s">
        <v>48</v>
      </c>
      <c r="J435" s="48" t="s">
        <v>1512</v>
      </c>
      <c r="K435" s="48" t="s">
        <v>120</v>
      </c>
      <c r="L435" s="48" t="s">
        <v>1542</v>
      </c>
      <c r="M435" s="48" t="s">
        <v>140</v>
      </c>
      <c r="N435" s="213" t="s">
        <v>1606</v>
      </c>
      <c r="O435" s="213"/>
      <c r="P435" s="213"/>
      <c r="Q435" s="137" t="s">
        <v>666</v>
      </c>
      <c r="R435" s="13"/>
      <c r="S435" s="48" t="s">
        <v>472</v>
      </c>
      <c r="T435" s="167"/>
      <c r="U435"/>
      <c r="V435" s="167"/>
      <c r="W435" s="48" t="str">
        <f>IFERROR(IF(G435="CRM_CUI",G435,(IF(G435="CRM_CMI",G435,IF(G435="CEOMO_ITD",G435,MID(G435,1,FIND("_",G435)-1))))),G435)</f>
        <v>BOSD</v>
      </c>
      <c r="X435" s="13" t="str">
        <f>MID(A435,5,LEN(A435)-4)</f>
        <v>广西移动</v>
      </c>
      <c r="Y435" s="37" t="str">
        <f>IF(N435=O435,IF(N435="","0","1"),IF(N435=P435,IF(N435="","0","1"),IF(O435=P435,IF(O435="","0","1"),IF(N435="","0","0"))))</f>
        <v>0</v>
      </c>
      <c r="Z435" s="167"/>
    </row>
    <row r="436" spans="1:26" ht="15" customHeight="1">
      <c r="A436" s="48" t="s">
        <v>239</v>
      </c>
      <c r="B436" s="48" t="s">
        <v>240</v>
      </c>
      <c r="C436" s="48" t="s">
        <v>169</v>
      </c>
      <c r="D436" s="48" t="s">
        <v>145</v>
      </c>
      <c r="E436" s="48" t="s">
        <v>184</v>
      </c>
      <c r="F436" s="48" t="s">
        <v>185</v>
      </c>
      <c r="G436" s="48" t="s">
        <v>15</v>
      </c>
      <c r="H436" s="48" t="s">
        <v>137</v>
      </c>
      <c r="I436" s="48" t="s">
        <v>48</v>
      </c>
      <c r="J436" s="48" t="s">
        <v>1512</v>
      </c>
      <c r="K436" s="48" t="s">
        <v>120</v>
      </c>
      <c r="L436" s="48" t="s">
        <v>1542</v>
      </c>
      <c r="M436" s="48" t="s">
        <v>140</v>
      </c>
      <c r="N436" s="213" t="s">
        <v>1606</v>
      </c>
      <c r="O436" s="213"/>
      <c r="P436" s="213"/>
      <c r="Q436" s="137" t="s">
        <v>666</v>
      </c>
      <c r="R436" s="13"/>
      <c r="S436" s="48" t="s">
        <v>472</v>
      </c>
      <c r="T436" s="167"/>
      <c r="U436"/>
      <c r="V436" s="167"/>
      <c r="W436" s="48" t="str">
        <f>IFERROR(IF(G436="CRM_CUI",G436,(IF(G436="CRM_CMI",G436,IF(G436="CEOMO_ITD",G436,MID(G436,1,FIND("_",G436)-1))))),G436)</f>
        <v>BOSD</v>
      </c>
      <c r="X436" s="13" t="str">
        <f>MID(A436,5,LEN(A436)-4)</f>
        <v>四川移动</v>
      </c>
      <c r="Y436" s="37" t="str">
        <f>IF(N436=O436,IF(N436="","0","1"),IF(N436=P436,IF(N436="","0","1"),IF(O436=P436,IF(O436="","0","1"),IF(N436="","0","0"))))</f>
        <v>0</v>
      </c>
      <c r="Z436" s="167"/>
    </row>
    <row r="437" spans="1:26" ht="15" customHeight="1">
      <c r="A437" s="48" t="s">
        <v>241</v>
      </c>
      <c r="B437" s="48" t="s">
        <v>242</v>
      </c>
      <c r="C437" s="48" t="s">
        <v>195</v>
      </c>
      <c r="D437" s="48" t="s">
        <v>196</v>
      </c>
      <c r="E437" s="48" t="s">
        <v>184</v>
      </c>
      <c r="F437" s="48" t="s">
        <v>185</v>
      </c>
      <c r="G437" s="48" t="s">
        <v>15</v>
      </c>
      <c r="H437" s="48" t="s">
        <v>1474</v>
      </c>
      <c r="I437" s="48" t="s">
        <v>48</v>
      </c>
      <c r="J437" s="48" t="s">
        <v>1512</v>
      </c>
      <c r="K437" s="48" t="s">
        <v>120</v>
      </c>
      <c r="L437" s="48" t="s">
        <v>1542</v>
      </c>
      <c r="M437" s="48" t="s">
        <v>140</v>
      </c>
      <c r="N437" s="213" t="s">
        <v>1606</v>
      </c>
      <c r="O437" s="213"/>
      <c r="P437" s="213"/>
      <c r="Q437" s="137" t="s">
        <v>666</v>
      </c>
      <c r="R437" s="13"/>
      <c r="S437" s="48" t="s">
        <v>472</v>
      </c>
      <c r="T437" s="167"/>
      <c r="U437"/>
      <c r="V437" s="167"/>
      <c r="W437" s="48" t="str">
        <f>IFERROR(IF(G437="CRM_CUI",G437,(IF(G437="CRM_CMI",G437,IF(G437="CEOMO_ITD",G437,MID(G437,1,FIND("_",G437)-1))))),G437)</f>
        <v>BOSD</v>
      </c>
      <c r="X437" s="13" t="str">
        <f>MID(A437,5,LEN(A437)-4)</f>
        <v>天津电信</v>
      </c>
      <c r="Y437" s="37" t="str">
        <f>IF(N437=O437,IF(N437="","0","1"),IF(N437=P437,IF(N437="","0","1"),IF(O437=P437,IF(O437="","0","1"),IF(N437="","0","0"))))</f>
        <v>0</v>
      </c>
      <c r="Z437" s="167"/>
    </row>
    <row r="438" spans="1:26" ht="15" customHeight="1">
      <c r="A438" s="48" t="s">
        <v>260</v>
      </c>
      <c r="B438" s="48" t="s">
        <v>261</v>
      </c>
      <c r="C438" s="48" t="s">
        <v>169</v>
      </c>
      <c r="D438" s="48" t="s">
        <v>145</v>
      </c>
      <c r="E438" s="48" t="s">
        <v>200</v>
      </c>
      <c r="F438" s="48" t="s">
        <v>201</v>
      </c>
      <c r="G438" s="48" t="s">
        <v>15</v>
      </c>
      <c r="H438" s="48" t="s">
        <v>98</v>
      </c>
      <c r="I438" s="48" t="s">
        <v>48</v>
      </c>
      <c r="J438" s="48" t="s">
        <v>1512</v>
      </c>
      <c r="K438" s="48" t="s">
        <v>120</v>
      </c>
      <c r="L438" s="48" t="s">
        <v>1542</v>
      </c>
      <c r="M438" s="48" t="s">
        <v>140</v>
      </c>
      <c r="N438" s="213" t="s">
        <v>1606</v>
      </c>
      <c r="O438" s="213"/>
      <c r="P438" s="213"/>
      <c r="Q438" s="137" t="s">
        <v>666</v>
      </c>
      <c r="R438" s="13"/>
      <c r="S438" s="48" t="s">
        <v>472</v>
      </c>
      <c r="T438"/>
      <c r="U438"/>
      <c r="V438"/>
      <c r="W438" s="48" t="str">
        <f>IFERROR(IF(G438="CRM_CUI",G438,(IF(G438="CRM_CMI",G438,IF(G438="CEOMO_ITD",G438,MID(G438,1,FIND("_",G438)-1))))),G438)</f>
        <v>BOSD</v>
      </c>
      <c r="X438" s="13" t="str">
        <f>MID(A438,5,LEN(A438)-4)</f>
        <v>重庆移动</v>
      </c>
      <c r="Y438" s="37" t="str">
        <f>IF(N438=O438,IF(N438="","0","1"),IF(N438=P438,IF(N438="","0","1"),IF(O438=P438,IF(O438="","0","1"),IF(N438="","0","0"))))</f>
        <v>0</v>
      </c>
      <c r="Z438" s="167"/>
    </row>
    <row r="439" spans="1:26" ht="15" customHeight="1">
      <c r="A439" s="48" t="s">
        <v>182</v>
      </c>
      <c r="B439" s="48" t="s">
        <v>75</v>
      </c>
      <c r="C439" s="48" t="s">
        <v>169</v>
      </c>
      <c r="D439" s="48" t="s">
        <v>145</v>
      </c>
      <c r="E439" s="48" t="s">
        <v>170</v>
      </c>
      <c r="F439" s="48" t="s">
        <v>171</v>
      </c>
      <c r="G439" s="48" t="s">
        <v>15</v>
      </c>
      <c r="H439" s="48" t="s">
        <v>137</v>
      </c>
      <c r="I439" s="48" t="s">
        <v>48</v>
      </c>
      <c r="J439" s="48" t="s">
        <v>1512</v>
      </c>
      <c r="K439" s="48" t="s">
        <v>120</v>
      </c>
      <c r="L439" s="48" t="s">
        <v>1542</v>
      </c>
      <c r="M439" s="48" t="s">
        <v>140</v>
      </c>
      <c r="N439" s="213" t="s">
        <v>1600</v>
      </c>
      <c r="O439" s="213" t="s">
        <v>1601</v>
      </c>
      <c r="P439" s="13"/>
      <c r="Q439" s="137" t="s">
        <v>666</v>
      </c>
      <c r="R439" s="13"/>
      <c r="S439" s="48" t="s">
        <v>472</v>
      </c>
      <c r="T439" s="167"/>
      <c r="U439"/>
      <c r="V439" s="167"/>
      <c r="W439" s="48" t="str">
        <f>IFERROR(IF(G439="CRM_CUI",G439,(IF(G439="CRM_CMI",G439,IF(G439="CEOMO_ITD",G439,MID(G439,1,FIND("_",G439)-1))))),G439)</f>
        <v>BOSD</v>
      </c>
      <c r="X439" s="13" t="str">
        <f>MID(A439,5,LEN(A439)-4)</f>
        <v>北京移动</v>
      </c>
      <c r="Y439" s="37" t="str">
        <f>IF(N439=O439,IF(N439="","0","1"),IF(N439=P439,IF(N439="","0","1"),IF(O439=P439,IF(O439="","0","1"),IF(N439="","0","0"))))</f>
        <v>0</v>
      </c>
      <c r="Z439" s="167"/>
    </row>
    <row r="440" spans="1:26" ht="15" customHeight="1">
      <c r="A440" s="48" t="s">
        <v>237</v>
      </c>
      <c r="B440" s="48" t="s">
        <v>238</v>
      </c>
      <c r="C440" s="48" t="s">
        <v>195</v>
      </c>
      <c r="D440" s="48" t="s">
        <v>196</v>
      </c>
      <c r="E440" s="48" t="s">
        <v>200</v>
      </c>
      <c r="F440" s="48" t="s">
        <v>201</v>
      </c>
      <c r="G440" s="48" t="s">
        <v>15</v>
      </c>
      <c r="H440" s="48" t="s">
        <v>98</v>
      </c>
      <c r="I440" s="48" t="s">
        <v>48</v>
      </c>
      <c r="J440" s="48" t="s">
        <v>1512</v>
      </c>
      <c r="K440" s="48" t="s">
        <v>120</v>
      </c>
      <c r="L440" s="48" t="s">
        <v>1542</v>
      </c>
      <c r="M440" s="48" t="s">
        <v>140</v>
      </c>
      <c r="N440" s="213" t="s">
        <v>1600</v>
      </c>
      <c r="O440" s="213" t="s">
        <v>1698</v>
      </c>
      <c r="P440" s="13"/>
      <c r="Q440" s="137" t="s">
        <v>666</v>
      </c>
      <c r="R440" s="13"/>
      <c r="S440" s="48" t="s">
        <v>472</v>
      </c>
      <c r="T440" s="167"/>
      <c r="U440"/>
      <c r="V440" s="167"/>
      <c r="W440" s="48" t="str">
        <f>IFERROR(IF(G440="CRM_CUI",G440,(IF(G440="CRM_CMI",G440,IF(G440="CEOMO_ITD",G440,MID(G440,1,FIND("_",G440)-1))))),G440)</f>
        <v>BOSD</v>
      </c>
      <c r="X440" s="13" t="str">
        <f>MID(A440,5,LEN(A440)-4)</f>
        <v>上海电信</v>
      </c>
      <c r="Y440" s="37" t="str">
        <f>IF(N440=O440,IF(N440="","0","1"),IF(N440=P440,IF(N440="","0","1"),IF(O440=P440,IF(O440="","0","1"),IF(N440="","0","0"))))</f>
        <v>0</v>
      </c>
      <c r="Z440" s="167"/>
    </row>
    <row r="441" spans="1:26" ht="15" customHeight="1">
      <c r="A441" s="48" t="s">
        <v>198</v>
      </c>
      <c r="B441" s="48" t="s">
        <v>194</v>
      </c>
      <c r="C441" s="48" t="s">
        <v>169</v>
      </c>
      <c r="D441" s="48" t="s">
        <v>145</v>
      </c>
      <c r="E441" s="48" t="s">
        <v>200</v>
      </c>
      <c r="F441" s="48" t="s">
        <v>201</v>
      </c>
      <c r="G441" s="48" t="s">
        <v>15</v>
      </c>
      <c r="H441" s="48" t="s">
        <v>98</v>
      </c>
      <c r="I441" s="48" t="s">
        <v>48</v>
      </c>
      <c r="J441" s="48" t="s">
        <v>1512</v>
      </c>
      <c r="K441" s="48" t="s">
        <v>120</v>
      </c>
      <c r="L441" s="48" t="s">
        <v>1542</v>
      </c>
      <c r="M441" s="48" t="s">
        <v>140</v>
      </c>
      <c r="N441" s="213" t="s">
        <v>1617</v>
      </c>
      <c r="O441" s="213" t="s">
        <v>1618</v>
      </c>
      <c r="P441" s="213" t="s">
        <v>1619</v>
      </c>
      <c r="Q441" s="137" t="s">
        <v>666</v>
      </c>
      <c r="R441" s="13"/>
      <c r="S441" s="48" t="s">
        <v>472</v>
      </c>
      <c r="T441" s="167"/>
      <c r="U441"/>
      <c r="V441" s="167"/>
      <c r="W441" s="48" t="str">
        <f>IFERROR(IF(G441="CRM_CUI",G441,(IF(G441="CRM_CMI",G441,IF(G441="CEOMO_ITD",G441,MID(G441,1,FIND("_",G441)-1))))),G441)</f>
        <v>BOSD</v>
      </c>
      <c r="X441" s="13" t="str">
        <f>MID(A441,5,LEN(A441)-4)</f>
        <v>广西移动</v>
      </c>
      <c r="Y441" s="37" t="str">
        <f>IF(N441=O441,IF(N441="","0","1"),IF(N441=P441,IF(N441="","0","1"),IF(O441=P441,IF(O441="","0","1"),IF(N441="","0","0"))))</f>
        <v>0</v>
      </c>
      <c r="Z441" s="167"/>
    </row>
    <row r="442" spans="1:26" ht="15" customHeight="1">
      <c r="A442" s="48" t="s">
        <v>216</v>
      </c>
      <c r="B442" s="48" t="s">
        <v>217</v>
      </c>
      <c r="C442" s="48" t="s">
        <v>169</v>
      </c>
      <c r="D442" s="48" t="s">
        <v>145</v>
      </c>
      <c r="E442" s="48" t="s">
        <v>200</v>
      </c>
      <c r="F442" s="48" t="s">
        <v>201</v>
      </c>
      <c r="G442" s="48" t="s">
        <v>15</v>
      </c>
      <c r="H442" s="48" t="s">
        <v>98</v>
      </c>
      <c r="I442" s="48" t="s">
        <v>48</v>
      </c>
      <c r="J442" s="48" t="s">
        <v>1512</v>
      </c>
      <c r="K442" s="48" t="s">
        <v>120</v>
      </c>
      <c r="L442" s="48" t="s">
        <v>1542</v>
      </c>
      <c r="M442" s="48" t="s">
        <v>140</v>
      </c>
      <c r="N442" s="213" t="s">
        <v>1617</v>
      </c>
      <c r="O442" s="213" t="s">
        <v>1636</v>
      </c>
      <c r="P442" s="213" t="s">
        <v>1619</v>
      </c>
      <c r="Q442" s="137" t="s">
        <v>666</v>
      </c>
      <c r="R442" s="13"/>
      <c r="S442" s="48" t="s">
        <v>472</v>
      </c>
      <c r="T442" s="167"/>
      <c r="U442"/>
      <c r="V442" s="167"/>
      <c r="W442" s="48" t="str">
        <f>IFERROR(IF(G442="CRM_CUI",G442,(IF(G442="CRM_CMI",G442,IF(G442="CEOMO_ITD",G442,MID(G442,1,FIND("_",G442)-1))))),G442)</f>
        <v>BOSD</v>
      </c>
      <c r="X442" s="13" t="str">
        <f>MID(A442,5,LEN(A442)-4)</f>
        <v>吉林移动</v>
      </c>
      <c r="Y442" s="37" t="str">
        <f>IF(N442=O442,IF(N442="","0","1"),IF(N442=P442,IF(N442="","0","1"),IF(O442=P442,IF(O442="","0","1"),IF(N442="","0","0"))))</f>
        <v>0</v>
      </c>
      <c r="Z442" s="167"/>
    </row>
    <row r="443" spans="1:26" ht="15" customHeight="1">
      <c r="A443" s="48" t="s">
        <v>260</v>
      </c>
      <c r="B443" s="48" t="s">
        <v>261</v>
      </c>
      <c r="C443" s="48" t="s">
        <v>169</v>
      </c>
      <c r="D443" s="48" t="s">
        <v>145</v>
      </c>
      <c r="E443" s="48" t="s">
        <v>184</v>
      </c>
      <c r="F443" s="48" t="s">
        <v>185</v>
      </c>
      <c r="G443" s="48" t="s">
        <v>15</v>
      </c>
      <c r="H443" s="48" t="s">
        <v>1474</v>
      </c>
      <c r="I443" s="48" t="s">
        <v>48</v>
      </c>
      <c r="J443" s="48" t="s">
        <v>1512</v>
      </c>
      <c r="K443" s="48" t="s">
        <v>120</v>
      </c>
      <c r="L443" s="48" t="s">
        <v>1542</v>
      </c>
      <c r="M443" s="48" t="s">
        <v>140</v>
      </c>
      <c r="N443" s="213" t="s">
        <v>1617</v>
      </c>
      <c r="O443" s="213" t="s">
        <v>1636</v>
      </c>
      <c r="P443" s="213" t="s">
        <v>1636</v>
      </c>
      <c r="Q443" s="137" t="s">
        <v>666</v>
      </c>
      <c r="R443" s="13"/>
      <c r="S443" s="48" t="s">
        <v>472</v>
      </c>
      <c r="T443" s="167"/>
      <c r="U443"/>
      <c r="V443" s="167"/>
      <c r="W443" s="48" t="str">
        <f>IFERROR(IF(G443="CRM_CUI",G443,(IF(G443="CRM_CMI",G443,IF(G443="CEOMO_ITD",G443,MID(G443,1,FIND("_",G443)-1))))),G443)</f>
        <v>BOSD</v>
      </c>
      <c r="X443" s="13" t="str">
        <f>MID(A443,5,LEN(A443)-4)</f>
        <v>重庆移动</v>
      </c>
      <c r="Y443" s="37" t="str">
        <f>IF(N443=O443,IF(N443="","0","1"),IF(N443=P443,IF(N443="","0","1"),IF(O443=P443,IF(O443="","0","1"),IF(N443="","0","0"))))</f>
        <v>1</v>
      </c>
      <c r="Z443" s="167"/>
    </row>
    <row r="444" spans="1:26" ht="15" customHeight="1">
      <c r="A444" s="48" t="s">
        <v>93</v>
      </c>
      <c r="B444" s="48" t="s">
        <v>12</v>
      </c>
      <c r="C444" s="48" t="s">
        <v>169</v>
      </c>
      <c r="D444" s="48" t="s">
        <v>145</v>
      </c>
      <c r="E444" s="48" t="s">
        <v>200</v>
      </c>
      <c r="F444" s="48" t="s">
        <v>201</v>
      </c>
      <c r="G444" s="48" t="s">
        <v>15</v>
      </c>
      <c r="H444" s="48" t="s">
        <v>98</v>
      </c>
      <c r="I444" s="48" t="s">
        <v>48</v>
      </c>
      <c r="J444" s="48" t="s">
        <v>1512</v>
      </c>
      <c r="K444" s="48" t="s">
        <v>120</v>
      </c>
      <c r="L444" s="48" t="s">
        <v>1542</v>
      </c>
      <c r="M444" s="48" t="s">
        <v>140</v>
      </c>
      <c r="N444" s="213" t="s">
        <v>1617</v>
      </c>
      <c r="O444" s="213" t="s">
        <v>1636</v>
      </c>
      <c r="P444" s="213"/>
      <c r="Q444" s="137" t="s">
        <v>666</v>
      </c>
      <c r="R444" s="13"/>
      <c r="S444" s="48" t="s">
        <v>472</v>
      </c>
      <c r="T444" s="167"/>
      <c r="U444"/>
      <c r="V444" s="167"/>
      <c r="W444" s="48" t="str">
        <f>IFERROR(IF(G444="CRM_CUI",G444,(IF(G444="CRM_CMI",G444,IF(G444="CEOMO_ITD",G444,MID(G444,1,FIND("_",G444)-1))))),G444)</f>
        <v>BOSD</v>
      </c>
      <c r="X444" s="13" t="str">
        <f>MID(A444,5,LEN(A444)-4)</f>
        <v>黑龙江移动</v>
      </c>
      <c r="Y444" s="37" t="str">
        <f>IF(N444=O444,IF(N444="","0","1"),IF(N444=P444,IF(N444="","0","1"),IF(O444=P444,IF(O444="","0","1"),IF(N444="","0","0"))))</f>
        <v>0</v>
      </c>
      <c r="Z444" s="167"/>
    </row>
    <row r="445" spans="1:26" ht="15" customHeight="1">
      <c r="A445" s="48" t="s">
        <v>236</v>
      </c>
      <c r="B445" s="48" t="s">
        <v>14</v>
      </c>
      <c r="C445" s="48" t="s">
        <v>169</v>
      </c>
      <c r="D445" s="48" t="s">
        <v>145</v>
      </c>
      <c r="E445" s="48" t="s">
        <v>146</v>
      </c>
      <c r="F445" s="48" t="s">
        <v>147</v>
      </c>
      <c r="G445" s="48" t="s">
        <v>15</v>
      </c>
      <c r="H445" s="48" t="s">
        <v>148</v>
      </c>
      <c r="I445" s="48" t="s">
        <v>48</v>
      </c>
      <c r="J445" s="48" t="s">
        <v>1512</v>
      </c>
      <c r="K445" s="48" t="s">
        <v>120</v>
      </c>
      <c r="L445" s="48" t="s">
        <v>1542</v>
      </c>
      <c r="M445" s="48" t="s">
        <v>140</v>
      </c>
      <c r="N445" s="213" t="s">
        <v>1617</v>
      </c>
      <c r="O445" s="213" t="s">
        <v>1696</v>
      </c>
      <c r="P445" s="213"/>
      <c r="Q445" s="137" t="s">
        <v>666</v>
      </c>
      <c r="R445" s="13"/>
      <c r="S445" s="48" t="s">
        <v>472</v>
      </c>
      <c r="T445" s="167"/>
      <c r="U445"/>
      <c r="V445" s="167"/>
      <c r="W445" s="48" t="str">
        <f>IFERROR(IF(G445="CRM_CUI",G445,(IF(G445="CRM_CMI",G445,IF(G445="CEOMO_ITD",G445,MID(G445,1,FIND("_",G445)-1))))),G445)</f>
        <v>BOSD</v>
      </c>
      <c r="X445" s="13" t="str">
        <f>MID(A445,5,LEN(A445)-4)</f>
        <v>山西移动</v>
      </c>
      <c r="Y445" s="37" t="str">
        <f>IF(N445=O445,IF(N445="","0","1"),IF(N445=P445,IF(N445="","0","1"),IF(O445=P445,IF(O445="","0","1"),IF(N445="","0","0"))))</f>
        <v>0</v>
      </c>
      <c r="Z445" s="167"/>
    </row>
    <row r="446" spans="1:26" ht="15" customHeight="1">
      <c r="A446" s="48" t="s">
        <v>260</v>
      </c>
      <c r="B446" s="48" t="s">
        <v>261</v>
      </c>
      <c r="C446" s="48" t="s">
        <v>169</v>
      </c>
      <c r="D446" s="48" t="s">
        <v>145</v>
      </c>
      <c r="E446" s="48" t="s">
        <v>146</v>
      </c>
      <c r="F446" s="48" t="s">
        <v>147</v>
      </c>
      <c r="G446" s="48" t="s">
        <v>15</v>
      </c>
      <c r="H446" s="48" t="s">
        <v>148</v>
      </c>
      <c r="I446" s="48" t="s">
        <v>48</v>
      </c>
      <c r="J446" s="48" t="s">
        <v>1512</v>
      </c>
      <c r="K446" s="48" t="s">
        <v>120</v>
      </c>
      <c r="L446" s="48" t="s">
        <v>1542</v>
      </c>
      <c r="M446" s="48" t="s">
        <v>140</v>
      </c>
      <c r="N446" s="247" t="s">
        <v>1723</v>
      </c>
      <c r="O446" s="213" t="s">
        <v>1732</v>
      </c>
      <c r="P446" s="213" t="s">
        <v>1733</v>
      </c>
      <c r="Q446" s="137" t="s">
        <v>666</v>
      </c>
      <c r="R446" s="13"/>
      <c r="S446" s="48" t="s">
        <v>472</v>
      </c>
      <c r="T446" s="167"/>
      <c r="U446"/>
      <c r="V446" s="167"/>
      <c r="W446" s="48" t="str">
        <f>IFERROR(IF(G446="CRM_CUI",G446,(IF(G446="CRM_CMI",G446,IF(G446="CEOMO_ITD",G446,MID(G446,1,FIND("_",G446)-1))))),G446)</f>
        <v>BOSD</v>
      </c>
      <c r="X446" s="13" t="str">
        <f>MID(A446,5,LEN(A446)-4)</f>
        <v>重庆移动</v>
      </c>
      <c r="Y446" s="37" t="str">
        <f>IF(N446=O446,IF(N446="","0","1"),IF(N446=P446,IF(N446="","0","1"),IF(O446=P446,IF(O446="","0","1"),IF(N446="","0","0"))))</f>
        <v>0</v>
      </c>
      <c r="Z446" s="167"/>
    </row>
    <row r="447" spans="1:26" ht="15" customHeight="1">
      <c r="A447" s="48" t="s">
        <v>243</v>
      </c>
      <c r="B447" s="48" t="s">
        <v>244</v>
      </c>
      <c r="C447" s="48" t="s">
        <v>245</v>
      </c>
      <c r="D447" s="48" t="s">
        <v>246</v>
      </c>
      <c r="E447" s="48" t="s">
        <v>146</v>
      </c>
      <c r="F447" s="48" t="s">
        <v>147</v>
      </c>
      <c r="G447" s="48" t="s">
        <v>15</v>
      </c>
      <c r="H447" s="48" t="s">
        <v>148</v>
      </c>
      <c r="I447" s="48" t="s">
        <v>48</v>
      </c>
      <c r="J447" s="48" t="s">
        <v>1512</v>
      </c>
      <c r="K447" s="48" t="s">
        <v>120</v>
      </c>
      <c r="L447" s="48" t="s">
        <v>1542</v>
      </c>
      <c r="M447" s="48" t="s">
        <v>140</v>
      </c>
      <c r="N447" s="247" t="s">
        <v>1723</v>
      </c>
      <c r="O447" s="213" t="s">
        <v>1724</v>
      </c>
      <c r="P447" s="213" t="s">
        <v>1725</v>
      </c>
      <c r="Q447" s="137" t="s">
        <v>666</v>
      </c>
      <c r="R447" s="13"/>
      <c r="S447" s="48" t="s">
        <v>472</v>
      </c>
      <c r="T447" s="167"/>
      <c r="U447"/>
      <c r="V447" s="167"/>
      <c r="W447" s="48" t="str">
        <f>IFERROR(IF(G447="CRM_CUI",G447,(IF(G447="CRM_CMI",G447,IF(G447="CEOMO_ITD",G447,MID(G447,1,FIND("_",G447)-1))))),G447)</f>
        <v>BOSD</v>
      </c>
      <c r="X447" s="13" t="str">
        <f>MID(A447,5,LEN(A447)-4)</f>
        <v>虚拟运营商爱施德</v>
      </c>
      <c r="Y447" s="37" t="str">
        <f>IF(N447=O447,IF(N447="","0","1"),IF(N447=P447,IF(N447="","0","1"),IF(O447=P447,IF(O447="","0","1"),IF(N447="","0","0"))))</f>
        <v>0</v>
      </c>
      <c r="Z447" s="167"/>
    </row>
    <row r="448" spans="1:26" ht="15" customHeight="1">
      <c r="A448" s="48" t="s">
        <v>247</v>
      </c>
      <c r="B448" s="48" t="s">
        <v>248</v>
      </c>
      <c r="C448" s="48" t="s">
        <v>245</v>
      </c>
      <c r="D448" s="48" t="s">
        <v>246</v>
      </c>
      <c r="E448" s="48" t="s">
        <v>146</v>
      </c>
      <c r="F448" s="48" t="s">
        <v>147</v>
      </c>
      <c r="G448" s="48" t="s">
        <v>15</v>
      </c>
      <c r="H448" s="48" t="s">
        <v>148</v>
      </c>
      <c r="I448" s="48" t="s">
        <v>48</v>
      </c>
      <c r="J448" s="48" t="s">
        <v>1512</v>
      </c>
      <c r="K448" s="48" t="s">
        <v>120</v>
      </c>
      <c r="L448" s="48" t="s">
        <v>1542</v>
      </c>
      <c r="M448" s="48" t="s">
        <v>140</v>
      </c>
      <c r="N448" s="247" t="s">
        <v>1723</v>
      </c>
      <c r="O448" s="213" t="s">
        <v>1724</v>
      </c>
      <c r="P448" s="213" t="s">
        <v>1727</v>
      </c>
      <c r="Q448" s="137" t="s">
        <v>666</v>
      </c>
      <c r="R448" s="13"/>
      <c r="S448" s="48" t="s">
        <v>472</v>
      </c>
      <c r="T448" s="167"/>
      <c r="U448"/>
      <c r="V448" s="167"/>
      <c r="W448" s="48" t="str">
        <f>IFERROR(IF(G448="CRM_CUI",G448,(IF(G448="CRM_CMI",G448,IF(G448="CEOMO_ITD",G448,MID(G448,1,FIND("_",G448)-1))))),G448)</f>
        <v>BOSD</v>
      </c>
      <c r="X448" s="13" t="str">
        <f>MID(A448,5,LEN(A448)-4)</f>
        <v>虚拟运营商天音</v>
      </c>
      <c r="Y448" s="37" t="str">
        <f>IF(N448=O448,IF(N448="","0","1"),IF(N448=P448,IF(N448="","0","1"),IF(O448=P448,IF(O448="","0","1"),IF(N448="","0","0"))))</f>
        <v>0</v>
      </c>
      <c r="Z448" s="167"/>
    </row>
    <row r="449" spans="1:26" ht="15" customHeight="1">
      <c r="A449" s="48" t="s">
        <v>236</v>
      </c>
      <c r="B449" s="48" t="s">
        <v>14</v>
      </c>
      <c r="C449" s="48" t="s">
        <v>169</v>
      </c>
      <c r="D449" s="48" t="s">
        <v>145</v>
      </c>
      <c r="E449" s="48" t="s">
        <v>170</v>
      </c>
      <c r="F449" s="48" t="s">
        <v>171</v>
      </c>
      <c r="G449" s="48" t="s">
        <v>15</v>
      </c>
      <c r="H449" s="48" t="s">
        <v>137</v>
      </c>
      <c r="I449" s="48" t="s">
        <v>48</v>
      </c>
      <c r="J449" s="48" t="s">
        <v>1512</v>
      </c>
      <c r="K449" s="48" t="s">
        <v>120</v>
      </c>
      <c r="L449" s="48" t="s">
        <v>1542</v>
      </c>
      <c r="M449" s="48" t="s">
        <v>140</v>
      </c>
      <c r="N449" s="247" t="s">
        <v>1575</v>
      </c>
      <c r="O449" s="213" t="s">
        <v>1634</v>
      </c>
      <c r="P449" s="213" t="s">
        <v>1635</v>
      </c>
      <c r="Q449" s="137" t="s">
        <v>666</v>
      </c>
      <c r="R449" s="13"/>
      <c r="S449" s="48" t="s">
        <v>472</v>
      </c>
      <c r="T449" s="167"/>
      <c r="U449"/>
      <c r="V449" s="167"/>
      <c r="W449" s="48" t="str">
        <f>IFERROR(IF(G449="CRM_CUI",G449,(IF(G449="CRM_CMI",G449,IF(G449="CEOMO_ITD",G449,MID(G449,1,FIND("_",G449)-1))))),G449)</f>
        <v>BOSD</v>
      </c>
      <c r="X449" s="13" t="str">
        <f>MID(A449,5,LEN(A449)-4)</f>
        <v>山西移动</v>
      </c>
      <c r="Y449" s="37" t="str">
        <f>IF(N449=O449,IF(N449="","0","1"),IF(N449=P449,IF(N449="","0","1"),IF(O449=P449,IF(O449="","0","1"),IF(N449="","0","0"))))</f>
        <v>0</v>
      </c>
      <c r="Z449" s="167"/>
    </row>
    <row r="450" spans="1:26" ht="15" customHeight="1">
      <c r="A450" s="48" t="s">
        <v>239</v>
      </c>
      <c r="B450" s="48" t="s">
        <v>240</v>
      </c>
      <c r="C450" s="48" t="s">
        <v>169</v>
      </c>
      <c r="D450" s="48" t="s">
        <v>145</v>
      </c>
      <c r="E450" s="48" t="s">
        <v>170</v>
      </c>
      <c r="F450" s="48" t="s">
        <v>171</v>
      </c>
      <c r="G450" s="48" t="s">
        <v>15</v>
      </c>
      <c r="H450" s="48" t="s">
        <v>137</v>
      </c>
      <c r="I450" s="48" t="s">
        <v>48</v>
      </c>
      <c r="J450" s="48" t="s">
        <v>1512</v>
      </c>
      <c r="K450" s="48" t="s">
        <v>120</v>
      </c>
      <c r="L450" s="48" t="s">
        <v>1542</v>
      </c>
      <c r="M450" s="48" t="s">
        <v>140</v>
      </c>
      <c r="N450" s="247" t="s">
        <v>1575</v>
      </c>
      <c r="O450" s="213" t="s">
        <v>1710</v>
      </c>
      <c r="P450" s="213" t="s">
        <v>1711</v>
      </c>
      <c r="Q450" s="137" t="s">
        <v>666</v>
      </c>
      <c r="R450" s="13"/>
      <c r="S450" s="48" t="s">
        <v>472</v>
      </c>
      <c r="T450" s="167"/>
      <c r="U450"/>
      <c r="V450" s="167"/>
      <c r="W450" s="48" t="str">
        <f>IFERROR(IF(G450="CRM_CUI",G450,(IF(G450="CRM_CMI",G450,IF(G450="CEOMO_ITD",G450,MID(G450,1,FIND("_",G450)-1))))),G450)</f>
        <v>BOSD</v>
      </c>
      <c r="X450" s="13" t="str">
        <f>MID(A450,5,LEN(A450)-4)</f>
        <v>四川移动</v>
      </c>
      <c r="Y450" s="37" t="str">
        <f>IF(N450=O450,IF(N450="","0","1"),IF(N450=P450,IF(N450="","0","1"),IF(O450=P450,IF(O450="","0","1"),IF(N450="","0","0"))))</f>
        <v>0</v>
      </c>
      <c r="Z450" s="167"/>
    </row>
    <row r="451" spans="1:26" ht="15" customHeight="1">
      <c r="A451" s="48" t="s">
        <v>253</v>
      </c>
      <c r="B451" s="48" t="s">
        <v>254</v>
      </c>
      <c r="C451" s="48" t="s">
        <v>169</v>
      </c>
      <c r="D451" s="48" t="s">
        <v>145</v>
      </c>
      <c r="E451" s="48" t="s">
        <v>255</v>
      </c>
      <c r="F451" s="48" t="s">
        <v>256</v>
      </c>
      <c r="G451" s="48" t="s">
        <v>15</v>
      </c>
      <c r="H451" s="48" t="s">
        <v>41</v>
      </c>
      <c r="I451" s="48" t="s">
        <v>48</v>
      </c>
      <c r="J451" s="48" t="s">
        <v>1512</v>
      </c>
      <c r="K451" s="48" t="s">
        <v>120</v>
      </c>
      <c r="L451" s="48" t="s">
        <v>1542</v>
      </c>
      <c r="M451" s="48" t="s">
        <v>140</v>
      </c>
      <c r="N451" s="247" t="s">
        <v>1730</v>
      </c>
      <c r="O451" s="213" t="s">
        <v>1731</v>
      </c>
      <c r="P451" s="213" t="s">
        <v>1604</v>
      </c>
      <c r="Q451" s="137" t="s">
        <v>666</v>
      </c>
      <c r="R451" s="13"/>
      <c r="S451" s="48" t="s">
        <v>472</v>
      </c>
      <c r="T451" s="167"/>
      <c r="U451"/>
      <c r="V451" s="167"/>
      <c r="W451" s="48" t="str">
        <f>IFERROR(IF(G451="CRM_CUI",G451,(IF(G451="CRM_CMI",G451,IF(G451="CEOMO_ITD",G451,MID(G451,1,FIND("_",G451)-1))))),G451)</f>
        <v>BOSD</v>
      </c>
      <c r="X451" s="13" t="str">
        <f>MID(A451,5,LEN(A451)-4)</f>
        <v>浙江移动</v>
      </c>
      <c r="Y451" s="37" t="str">
        <f>IF(N451=O451,IF(N451="","0","1"),IF(N451=P451,IF(N451="","0","1"),IF(O451=P451,IF(O451="","0","1"),IF(N451="","0","0"))))</f>
        <v>0</v>
      </c>
      <c r="Z451" s="167"/>
    </row>
    <row r="452" spans="1:26" ht="15" customHeight="1">
      <c r="A452" s="48" t="s">
        <v>243</v>
      </c>
      <c r="B452" s="48" t="s">
        <v>244</v>
      </c>
      <c r="C452" s="48" t="s">
        <v>245</v>
      </c>
      <c r="D452" s="48" t="s">
        <v>246</v>
      </c>
      <c r="E452" s="48" t="s">
        <v>170</v>
      </c>
      <c r="F452" s="48" t="s">
        <v>171</v>
      </c>
      <c r="G452" s="48" t="s">
        <v>15</v>
      </c>
      <c r="H452" s="48" t="s">
        <v>137</v>
      </c>
      <c r="I452" s="48" t="s">
        <v>48</v>
      </c>
      <c r="J452" s="48" t="s">
        <v>1512</v>
      </c>
      <c r="K452" s="48" t="s">
        <v>120</v>
      </c>
      <c r="L452" s="48" t="s">
        <v>1542</v>
      </c>
      <c r="M452" s="48" t="s">
        <v>140</v>
      </c>
      <c r="N452" s="213" t="s">
        <v>1699</v>
      </c>
      <c r="O452" s="337" t="s">
        <v>1717</v>
      </c>
      <c r="P452" s="337" t="s">
        <v>1722</v>
      </c>
      <c r="Q452" s="137" t="s">
        <v>666</v>
      </c>
      <c r="R452" s="13"/>
      <c r="S452" s="48" t="s">
        <v>472</v>
      </c>
      <c r="T452" s="167"/>
      <c r="U452"/>
      <c r="V452" s="167"/>
      <c r="W452" s="48" t="str">
        <f>IFERROR(IF(G452="CRM_CUI",G452,(IF(G452="CRM_CMI",G452,IF(G452="CEOMO_ITD",G452,MID(G452,1,FIND("_",G452)-1))))),G452)</f>
        <v>BOSD</v>
      </c>
      <c r="X452" s="13" t="str">
        <f>MID(A452,5,LEN(A452)-4)</f>
        <v>虚拟运营商爱施德</v>
      </c>
      <c r="Y452" s="37" t="str">
        <f>IF(N452=O452,IF(N452="","0","1"),IF(N452=P452,IF(N452="","0","1"),IF(O452=P452,IF(O452="","0","1"),IF(N452="","0","0"))))</f>
        <v>0</v>
      </c>
      <c r="Z452" s="167"/>
    </row>
    <row r="453" spans="1:26" ht="15" customHeight="1">
      <c r="A453" s="48" t="s">
        <v>247</v>
      </c>
      <c r="B453" s="48" t="s">
        <v>248</v>
      </c>
      <c r="C453" s="48" t="s">
        <v>245</v>
      </c>
      <c r="D453" s="48" t="s">
        <v>246</v>
      </c>
      <c r="E453" s="48" t="s">
        <v>170</v>
      </c>
      <c r="F453" s="48" t="s">
        <v>171</v>
      </c>
      <c r="G453" s="48" t="s">
        <v>15</v>
      </c>
      <c r="H453" s="48" t="s">
        <v>137</v>
      </c>
      <c r="I453" s="48" t="s">
        <v>48</v>
      </c>
      <c r="J453" s="48" t="s">
        <v>1512</v>
      </c>
      <c r="K453" s="48" t="s">
        <v>120</v>
      </c>
      <c r="L453" s="48" t="s">
        <v>1542</v>
      </c>
      <c r="M453" s="48" t="s">
        <v>140</v>
      </c>
      <c r="N453" s="213" t="s">
        <v>1699</v>
      </c>
      <c r="O453" s="337" t="s">
        <v>1717</v>
      </c>
      <c r="P453" s="337" t="s">
        <v>1718</v>
      </c>
      <c r="Q453" s="137" t="s">
        <v>666</v>
      </c>
      <c r="R453" s="13"/>
      <c r="S453" s="48" t="s">
        <v>472</v>
      </c>
      <c r="T453" s="167"/>
      <c r="U453"/>
      <c r="V453" s="167"/>
      <c r="W453" s="48" t="str">
        <f>IFERROR(IF(G453="CRM_CUI",G453,(IF(G453="CRM_CMI",G453,IF(G453="CEOMO_ITD",G453,MID(G453,1,FIND("_",G453)-1))))),G453)</f>
        <v>BOSD</v>
      </c>
      <c r="X453" s="13" t="str">
        <f>MID(A453,5,LEN(A453)-4)</f>
        <v>虚拟运营商天音</v>
      </c>
      <c r="Y453" s="37" t="str">
        <f>IF(N453=O453,IF(N453="","0","1"),IF(N453=P453,IF(N453="","0","1"),IF(O453=P453,IF(O453="","0","1"),IF(N453="","0","0"))))</f>
        <v>0</v>
      </c>
      <c r="Z453" s="167"/>
    </row>
    <row r="454" spans="1:26" ht="15" customHeight="1">
      <c r="A454" s="48" t="s">
        <v>243</v>
      </c>
      <c r="B454" s="48" t="s">
        <v>244</v>
      </c>
      <c r="C454" s="48" t="s">
        <v>245</v>
      </c>
      <c r="D454" s="48" t="s">
        <v>246</v>
      </c>
      <c r="E454" s="48" t="s">
        <v>202</v>
      </c>
      <c r="F454" s="48" t="s">
        <v>203</v>
      </c>
      <c r="G454" s="48" t="s">
        <v>15</v>
      </c>
      <c r="H454" s="48" t="s">
        <v>98</v>
      </c>
      <c r="I454" s="48" t="s">
        <v>48</v>
      </c>
      <c r="J454" s="48" t="s">
        <v>1512</v>
      </c>
      <c r="K454" s="48" t="s">
        <v>120</v>
      </c>
      <c r="L454" s="48" t="s">
        <v>1542</v>
      </c>
      <c r="M454" s="48" t="s">
        <v>140</v>
      </c>
      <c r="N454" s="247" t="s">
        <v>1719</v>
      </c>
      <c r="O454" s="340" t="s">
        <v>1720</v>
      </c>
      <c r="P454" s="340" t="s">
        <v>1721</v>
      </c>
      <c r="Q454" s="137" t="s">
        <v>666</v>
      </c>
      <c r="R454" s="13"/>
      <c r="S454" s="48" t="s">
        <v>472</v>
      </c>
      <c r="T454" s="167"/>
      <c r="U454"/>
      <c r="V454" s="167"/>
      <c r="W454" s="48" t="str">
        <f>IFERROR(IF(G454="CRM_CUI",G454,(IF(G454="CRM_CMI",G454,IF(G454="CEOMO_ITD",G454,MID(G454,1,FIND("_",G454)-1))))),G454)</f>
        <v>BOSD</v>
      </c>
      <c r="X454" s="13" t="str">
        <f>MID(A454,5,LEN(A454)-4)</f>
        <v>虚拟运营商爱施德</v>
      </c>
      <c r="Y454" s="37" t="str">
        <f>IF(N454=O454,IF(N454="","0","1"),IF(N454=P454,IF(N454="","0","1"),IF(O454=P454,IF(O454="","0","1"),IF(N454="","0","0"))))</f>
        <v>0</v>
      </c>
      <c r="Z454" s="167"/>
    </row>
    <row r="455" spans="1:26" ht="15" customHeight="1">
      <c r="A455" s="48" t="s">
        <v>247</v>
      </c>
      <c r="B455" s="48" t="s">
        <v>248</v>
      </c>
      <c r="C455" s="48" t="s">
        <v>245</v>
      </c>
      <c r="D455" s="48" t="s">
        <v>246</v>
      </c>
      <c r="E455" s="48" t="s">
        <v>202</v>
      </c>
      <c r="F455" s="48" t="s">
        <v>203</v>
      </c>
      <c r="G455" s="48" t="s">
        <v>15</v>
      </c>
      <c r="H455" s="48" t="s">
        <v>98</v>
      </c>
      <c r="I455" s="48" t="s">
        <v>48</v>
      </c>
      <c r="J455" s="48" t="s">
        <v>1512</v>
      </c>
      <c r="K455" s="48" t="s">
        <v>120</v>
      </c>
      <c r="L455" s="48" t="s">
        <v>1542</v>
      </c>
      <c r="M455" s="48" t="s">
        <v>140</v>
      </c>
      <c r="N455" s="247" t="s">
        <v>1719</v>
      </c>
      <c r="O455" s="340" t="s">
        <v>1720</v>
      </c>
      <c r="P455" s="340" t="s">
        <v>1726</v>
      </c>
      <c r="Q455" s="137" t="s">
        <v>666</v>
      </c>
      <c r="R455" s="13"/>
      <c r="S455" s="48" t="s">
        <v>472</v>
      </c>
      <c r="T455" s="167"/>
      <c r="U455"/>
      <c r="V455" s="167"/>
      <c r="W455" s="48" t="str">
        <f>IFERROR(IF(G455="CRM_CUI",G455,(IF(G455="CRM_CMI",G455,IF(G455="CEOMO_ITD",G455,MID(G455,1,FIND("_",G455)-1))))),G455)</f>
        <v>BOSD</v>
      </c>
      <c r="X455" s="13" t="str">
        <f>MID(A455,5,LEN(A455)-4)</f>
        <v>虚拟运营商天音</v>
      </c>
      <c r="Y455" s="37" t="str">
        <f>IF(N455=O455,IF(N455="","0","1"),IF(N455=P455,IF(N455="","0","1"),IF(O455=P455,IF(O455="","0","1"),IF(N455="","0","0"))))</f>
        <v>0</v>
      </c>
      <c r="Z455" s="167"/>
    </row>
    <row r="456" spans="1:26" ht="15" customHeight="1">
      <c r="A456" s="48" t="s">
        <v>241</v>
      </c>
      <c r="B456" s="48" t="s">
        <v>242</v>
      </c>
      <c r="C456" s="48" t="s">
        <v>195</v>
      </c>
      <c r="D456" s="48" t="s">
        <v>196</v>
      </c>
      <c r="E456" s="48" t="s">
        <v>146</v>
      </c>
      <c r="F456" s="48" t="s">
        <v>147</v>
      </c>
      <c r="G456" s="48" t="s">
        <v>15</v>
      </c>
      <c r="H456" s="48" t="s">
        <v>148</v>
      </c>
      <c r="I456" s="48" t="s">
        <v>48</v>
      </c>
      <c r="J456" s="48" t="s">
        <v>1512</v>
      </c>
      <c r="K456" s="48" t="s">
        <v>120</v>
      </c>
      <c r="L456" s="48" t="s">
        <v>1542</v>
      </c>
      <c r="M456" s="48" t="s">
        <v>140</v>
      </c>
      <c r="N456" s="213" t="s">
        <v>1641</v>
      </c>
      <c r="O456" s="213" t="s">
        <v>1642</v>
      </c>
      <c r="P456" s="213" t="s">
        <v>1643</v>
      </c>
      <c r="Q456" s="137" t="s">
        <v>666</v>
      </c>
      <c r="R456" s="13"/>
      <c r="S456" s="48" t="s">
        <v>472</v>
      </c>
      <c r="T456" s="167"/>
      <c r="U456"/>
      <c r="V456" s="167"/>
      <c r="W456" s="48" t="str">
        <f>IFERROR(IF(G456="CRM_CUI",G456,(IF(G456="CRM_CMI",G456,IF(G456="CEOMO_ITD",G456,MID(G456,1,FIND("_",G456)-1))))),G456)</f>
        <v>BOSD</v>
      </c>
      <c r="X456" s="13" t="str">
        <f>MID(A456,5,LEN(A456)-4)</f>
        <v>天津电信</v>
      </c>
      <c r="Y456" s="37" t="str">
        <f>IF(N456=O456,IF(N456="","0","1"),IF(N456=P456,IF(N456="","0","1"),IF(O456=P456,IF(O456="","0","1"),IF(N456="","0","0"))))</f>
        <v>0</v>
      </c>
      <c r="Z456" s="167"/>
    </row>
    <row r="457" spans="1:26" ht="15" customHeight="1">
      <c r="A457" s="48" t="s">
        <v>234</v>
      </c>
      <c r="B457" s="48" t="s">
        <v>235</v>
      </c>
      <c r="C457" s="48" t="s">
        <v>195</v>
      </c>
      <c r="D457" s="48" t="s">
        <v>196</v>
      </c>
      <c r="E457" s="48" t="s">
        <v>146</v>
      </c>
      <c r="F457" s="48" t="s">
        <v>147</v>
      </c>
      <c r="G457" s="48" t="s">
        <v>15</v>
      </c>
      <c r="H457" s="48" t="s">
        <v>148</v>
      </c>
      <c r="I457" s="48" t="s">
        <v>48</v>
      </c>
      <c r="J457" s="48" t="s">
        <v>1512</v>
      </c>
      <c r="K457" s="48" t="s">
        <v>120</v>
      </c>
      <c r="L457" s="48" t="s">
        <v>1542</v>
      </c>
      <c r="M457" s="48" t="s">
        <v>140</v>
      </c>
      <c r="N457" s="166" t="s">
        <v>1679</v>
      </c>
      <c r="O457" s="13" t="s">
        <v>1608</v>
      </c>
      <c r="P457" s="13"/>
      <c r="Q457" s="137" t="s">
        <v>666</v>
      </c>
      <c r="R457" s="13"/>
      <c r="S457" s="48" t="s">
        <v>472</v>
      </c>
      <c r="T457" s="167"/>
      <c r="U457"/>
      <c r="V457" s="167"/>
      <c r="W457" s="48" t="str">
        <f>IFERROR(IF(G457="CRM_CUI",G457,(IF(G457="CRM_CMI",G457,IF(G457="CEOMO_ITD",G457,MID(G457,1,FIND("_",G457)-1))))),G457)</f>
        <v>BOSD</v>
      </c>
      <c r="X457" s="13" t="str">
        <f>MID(A457,5,LEN(A457)-4)</f>
        <v>山西电信</v>
      </c>
      <c r="Y457" s="37" t="str">
        <f>IF(N457=O457,IF(N457="","0","1"),IF(N457=P457,IF(N457="","0","1"),IF(O457=P457,IF(O457="","0","1"),IF(N457="","0","0"))))</f>
        <v>0</v>
      </c>
      <c r="Z457" s="167"/>
    </row>
    <row r="458" spans="1:26" ht="15" customHeight="1">
      <c r="A458" s="48" t="s">
        <v>198</v>
      </c>
      <c r="B458" s="48" t="s">
        <v>194</v>
      </c>
      <c r="C458" s="48" t="s">
        <v>169</v>
      </c>
      <c r="D458" s="48" t="s">
        <v>145</v>
      </c>
      <c r="E458" s="48" t="s">
        <v>202</v>
      </c>
      <c r="F458" s="48" t="s">
        <v>203</v>
      </c>
      <c r="G458" s="48" t="s">
        <v>15</v>
      </c>
      <c r="H458" s="48" t="s">
        <v>98</v>
      </c>
      <c r="I458" s="48" t="s">
        <v>48</v>
      </c>
      <c r="J458" s="48" t="s">
        <v>1512</v>
      </c>
      <c r="K458" s="48" t="s">
        <v>120</v>
      </c>
      <c r="L458" s="48" t="s">
        <v>1542</v>
      </c>
      <c r="M458" s="48" t="s">
        <v>140</v>
      </c>
      <c r="N458" s="13" t="s">
        <v>1620</v>
      </c>
      <c r="O458" s="13"/>
      <c r="P458" s="13"/>
      <c r="Q458" s="137" t="s">
        <v>666</v>
      </c>
      <c r="R458" s="13"/>
      <c r="S458" s="48" t="s">
        <v>472</v>
      </c>
      <c r="T458" s="167"/>
      <c r="U458"/>
      <c r="V458" s="167"/>
      <c r="W458" s="48" t="str">
        <f>IFERROR(IF(G458="CRM_CUI",G458,(IF(G458="CRM_CMI",G458,IF(G458="CEOMO_ITD",G458,MID(G458,1,FIND("_",G458)-1))))),G458)</f>
        <v>BOSD</v>
      </c>
      <c r="X458" s="13" t="str">
        <f>MID(A458,5,LEN(A458)-4)</f>
        <v>广西移动</v>
      </c>
      <c r="Y458" s="37" t="str">
        <f>IF(N458=O458,IF(N458="","0","1"),IF(N458=P458,IF(N458="","0","1"),IF(O458=P458,IF(O458="","0","1"),IF(N458="","0","0"))))</f>
        <v>0</v>
      </c>
      <c r="Z458" s="167"/>
    </row>
    <row r="459" spans="1:26" ht="15" customHeight="1">
      <c r="A459" s="48" t="s">
        <v>216</v>
      </c>
      <c r="B459" s="48" t="s">
        <v>217</v>
      </c>
      <c r="C459" s="48" t="s">
        <v>169</v>
      </c>
      <c r="D459" s="48" t="s">
        <v>145</v>
      </c>
      <c r="E459" s="48" t="s">
        <v>202</v>
      </c>
      <c r="F459" s="48" t="s">
        <v>203</v>
      </c>
      <c r="G459" s="48" t="s">
        <v>15</v>
      </c>
      <c r="H459" s="48" t="s">
        <v>98</v>
      </c>
      <c r="I459" s="48" t="s">
        <v>48</v>
      </c>
      <c r="J459" s="48" t="s">
        <v>1512</v>
      </c>
      <c r="K459" s="48" t="s">
        <v>120</v>
      </c>
      <c r="L459" s="48" t="s">
        <v>1542</v>
      </c>
      <c r="M459" s="48" t="s">
        <v>140</v>
      </c>
      <c r="N459" s="13" t="s">
        <v>1620</v>
      </c>
      <c r="O459" s="13"/>
      <c r="P459" s="13"/>
      <c r="Q459" s="137" t="s">
        <v>666</v>
      </c>
      <c r="R459" s="13"/>
      <c r="S459" s="48" t="s">
        <v>472</v>
      </c>
      <c r="T459" s="167"/>
      <c r="U459"/>
      <c r="V459" s="167"/>
      <c r="W459" s="48" t="str">
        <f>IFERROR(IF(G459="CRM_CUI",G459,(IF(G459="CRM_CMI",G459,IF(G459="CEOMO_ITD",G459,MID(G459,1,FIND("_",G459)-1))))),G459)</f>
        <v>BOSD</v>
      </c>
      <c r="X459" s="13" t="str">
        <f>MID(A459,5,LEN(A459)-4)</f>
        <v>吉林移动</v>
      </c>
      <c r="Y459" s="37" t="str">
        <f>IF(N459=O459,IF(N459="","0","1"),IF(N459=P459,IF(N459="","0","1"),IF(O459=P459,IF(O459="","0","1"),IF(N459="","0","0"))))</f>
        <v>0</v>
      </c>
      <c r="Z459" s="167"/>
    </row>
    <row r="460" spans="1:26" ht="15" customHeight="1">
      <c r="A460" s="48" t="s">
        <v>236</v>
      </c>
      <c r="B460" s="48" t="s">
        <v>14</v>
      </c>
      <c r="C460" s="48" t="s">
        <v>169</v>
      </c>
      <c r="D460" s="48" t="s">
        <v>145</v>
      </c>
      <c r="E460" s="48" t="s">
        <v>184</v>
      </c>
      <c r="F460" s="48" t="s">
        <v>185</v>
      </c>
      <c r="G460" s="48" t="s">
        <v>15</v>
      </c>
      <c r="H460" s="48" t="s">
        <v>137</v>
      </c>
      <c r="I460" s="48" t="s">
        <v>48</v>
      </c>
      <c r="J460" s="48" t="s">
        <v>1512</v>
      </c>
      <c r="K460" s="48" t="s">
        <v>120</v>
      </c>
      <c r="L460" s="48" t="s">
        <v>1542</v>
      </c>
      <c r="M460" s="48" t="s">
        <v>140</v>
      </c>
      <c r="N460" s="13" t="s">
        <v>1620</v>
      </c>
      <c r="O460" s="13"/>
      <c r="P460" s="13"/>
      <c r="Q460" s="137" t="s">
        <v>666</v>
      </c>
      <c r="R460" s="13"/>
      <c r="S460" s="48" t="s">
        <v>472</v>
      </c>
      <c r="T460" s="167"/>
      <c r="U460"/>
      <c r="V460" s="167"/>
      <c r="W460" s="48" t="str">
        <f>IFERROR(IF(G460="CRM_CUI",G460,(IF(G460="CRM_CMI",G460,IF(G460="CEOMO_ITD",G460,MID(G460,1,FIND("_",G460)-1))))),G460)</f>
        <v>BOSD</v>
      </c>
      <c r="X460" s="13" t="str">
        <f>MID(A460,5,LEN(A460)-4)</f>
        <v>山西移动</v>
      </c>
      <c r="Y460" s="37" t="str">
        <f>IF(N460=O460,IF(N460="","0","1"),IF(N460=P460,IF(N460="","0","1"),IF(O460=P460,IF(O460="","0","1"),IF(N460="","0","0"))))</f>
        <v>0</v>
      </c>
      <c r="Z460" s="167"/>
    </row>
    <row r="461" spans="1:26" ht="15" customHeight="1">
      <c r="A461" s="48" t="s">
        <v>222</v>
      </c>
      <c r="B461" s="48" t="s">
        <v>223</v>
      </c>
      <c r="C461" s="48" t="s">
        <v>144</v>
      </c>
      <c r="D461" s="48" t="s">
        <v>145</v>
      </c>
      <c r="E461" s="48" t="s">
        <v>146</v>
      </c>
      <c r="F461" s="48" t="s">
        <v>147</v>
      </c>
      <c r="G461" s="48" t="s">
        <v>15</v>
      </c>
      <c r="H461" s="48" t="s">
        <v>148</v>
      </c>
      <c r="I461" s="48" t="s">
        <v>48</v>
      </c>
      <c r="J461" s="48" t="s">
        <v>1512</v>
      </c>
      <c r="K461" s="48" t="s">
        <v>120</v>
      </c>
      <c r="L461" s="48" t="s">
        <v>1542</v>
      </c>
      <c r="M461" s="48" t="s">
        <v>140</v>
      </c>
      <c r="N461" s="28" t="s">
        <v>1661</v>
      </c>
      <c r="O461" s="13"/>
      <c r="P461" s="13"/>
      <c r="Q461" s="137" t="s">
        <v>666</v>
      </c>
      <c r="R461" s="13"/>
      <c r="S461" s="48" t="s">
        <v>472</v>
      </c>
      <c r="T461" s="167"/>
      <c r="U461"/>
      <c r="V461" s="167"/>
      <c r="W461" s="48" t="str">
        <f>IFERROR(IF(G461="CRM_CUI",G461,(IF(G461="CRM_CMI",G461,IF(G461="CEOMO_ITD",G461,MID(G461,1,FIND("_",G461)-1))))),G461)</f>
        <v>BOSD</v>
      </c>
      <c r="X461" s="13" t="str">
        <f>MID(A461,5,LEN(A461)-4)</f>
        <v>江苏广电</v>
      </c>
      <c r="Y461" s="37" t="str">
        <f>IF(N461=O461,IF(N461="","0","1"),IF(N461=P461,IF(N461="","0","1"),IF(O461=P461,IF(O461="","0","1"),IF(N461="","0","0"))))</f>
        <v>0</v>
      </c>
      <c r="Z461" s="167"/>
    </row>
    <row r="462" spans="1:26" ht="15" customHeight="1">
      <c r="A462" s="48" t="s">
        <v>237</v>
      </c>
      <c r="B462" s="48" t="s">
        <v>238</v>
      </c>
      <c r="C462" s="48" t="s">
        <v>195</v>
      </c>
      <c r="D462" s="48" t="s">
        <v>196</v>
      </c>
      <c r="E462" s="48" t="s">
        <v>206</v>
      </c>
      <c r="F462" s="48" t="s">
        <v>207</v>
      </c>
      <c r="G462" s="48" t="s">
        <v>15</v>
      </c>
      <c r="H462" s="48" t="s">
        <v>98</v>
      </c>
      <c r="I462" s="48" t="s">
        <v>48</v>
      </c>
      <c r="J462" s="48" t="s">
        <v>1512</v>
      </c>
      <c r="K462" s="48" t="s">
        <v>120</v>
      </c>
      <c r="L462" s="48" t="s">
        <v>1542</v>
      </c>
      <c r="M462" s="48" t="s">
        <v>140</v>
      </c>
      <c r="N462" s="166" t="s">
        <v>1607</v>
      </c>
      <c r="O462" s="13" t="s">
        <v>1608</v>
      </c>
      <c r="P462" s="13"/>
      <c r="Q462" s="137" t="s">
        <v>666</v>
      </c>
      <c r="R462" s="13"/>
      <c r="S462" s="48" t="s">
        <v>472</v>
      </c>
      <c r="T462" s="167"/>
      <c r="U462"/>
      <c r="V462" s="167"/>
      <c r="W462" s="48" t="str">
        <f>IFERROR(IF(G462="CRM_CUI",G462,(IF(G462="CRM_CMI",G462,IF(G462="CEOMO_ITD",G462,MID(G462,1,FIND("_",G462)-1))))),G462)</f>
        <v>BOSD</v>
      </c>
      <c r="X462" s="13" t="str">
        <f>MID(A462,5,LEN(A462)-4)</f>
        <v>上海电信</v>
      </c>
      <c r="Y462" s="37" t="str">
        <f>IF(N462=O462,IF(N462="","0","1"),IF(N462=P462,IF(N462="","0","1"),IF(O462=P462,IF(O462="","0","1"),IF(N462="","0","0"))))</f>
        <v>0</v>
      </c>
      <c r="Z462" s="167"/>
    </row>
    <row r="463" spans="1:26" ht="15" customHeight="1">
      <c r="A463" s="48" t="s">
        <v>228</v>
      </c>
      <c r="B463" s="48" t="s">
        <v>229</v>
      </c>
      <c r="C463" s="48" t="s">
        <v>195</v>
      </c>
      <c r="D463" s="48" t="s">
        <v>196</v>
      </c>
      <c r="E463" s="48" t="s">
        <v>170</v>
      </c>
      <c r="F463" s="48" t="s">
        <v>171</v>
      </c>
      <c r="G463" s="48" t="s">
        <v>15</v>
      </c>
      <c r="H463" s="48" t="s">
        <v>137</v>
      </c>
      <c r="I463" s="48" t="s">
        <v>48</v>
      </c>
      <c r="J463" s="48" t="s">
        <v>1512</v>
      </c>
      <c r="K463" s="48" t="s">
        <v>120</v>
      </c>
      <c r="L463" s="48" t="s">
        <v>1542</v>
      </c>
      <c r="M463" s="48" t="s">
        <v>140</v>
      </c>
      <c r="N463" s="28" t="s">
        <v>1669</v>
      </c>
      <c r="O463" s="28"/>
      <c r="P463" s="28"/>
      <c r="Q463" s="137" t="s">
        <v>666</v>
      </c>
      <c r="R463" s="13"/>
      <c r="S463" s="48" t="s">
        <v>472</v>
      </c>
      <c r="T463" s="167"/>
      <c r="U463"/>
      <c r="V463" s="167"/>
      <c r="W463" s="48" t="str">
        <f>IFERROR(IF(G463="CRM_CUI",G463,(IF(G463="CRM_CMI",G463,IF(G463="CEOMO_ITD",G463,MID(G463,1,FIND("_",G463)-1))))),G463)</f>
        <v>BOSD</v>
      </c>
      <c r="X463" s="13" t="str">
        <f>MID(A463,5,LEN(A463)-4)</f>
        <v>内蒙古电信</v>
      </c>
      <c r="Y463" s="37" t="str">
        <f>IF(N463=O463,IF(N463="","0","1"),IF(N463=P463,IF(N463="","0","1"),IF(O463=P463,IF(O463="","0","1"),IF(N463="","0","0"))))</f>
        <v>0</v>
      </c>
      <c r="Z463" s="167"/>
    </row>
    <row r="464" spans="1:26" ht="15" customHeight="1">
      <c r="A464" s="48" t="s">
        <v>257</v>
      </c>
      <c r="B464" s="48" t="s">
        <v>8</v>
      </c>
      <c r="C464" s="48" t="s">
        <v>195</v>
      </c>
      <c r="D464" s="48" t="s">
        <v>196</v>
      </c>
      <c r="E464" s="48" t="s">
        <v>146</v>
      </c>
      <c r="F464" s="48" t="s">
        <v>147</v>
      </c>
      <c r="G464" s="48" t="s">
        <v>15</v>
      </c>
      <c r="H464" s="48" t="s">
        <v>148</v>
      </c>
      <c r="I464" s="48" t="s">
        <v>48</v>
      </c>
      <c r="J464" s="48" t="s">
        <v>1512</v>
      </c>
      <c r="K464" s="48" t="s">
        <v>120</v>
      </c>
      <c r="L464" s="48" t="s">
        <v>1542</v>
      </c>
      <c r="M464" s="48" t="s">
        <v>140</v>
      </c>
      <c r="N464" s="13" t="s">
        <v>1580</v>
      </c>
      <c r="O464" s="13" t="s">
        <v>1580</v>
      </c>
      <c r="P464" s="13" t="s">
        <v>1580</v>
      </c>
      <c r="Q464" s="137" t="s">
        <v>666</v>
      </c>
      <c r="R464" s="13"/>
      <c r="S464" s="48" t="s">
        <v>472</v>
      </c>
      <c r="T464" s="167"/>
      <c r="U464"/>
      <c r="V464" s="167"/>
      <c r="W464" s="48" t="str">
        <f>IFERROR(IF(G464="CRM_CUI",G464,(IF(G464="CRM_CMI",G464,IF(G464="CEOMO_ITD",G464,MID(G464,1,FIND("_",G464)-1))))),G464)</f>
        <v>BOSD</v>
      </c>
      <c r="X464" s="13" t="str">
        <f>MID(A464,5,LEN(A464)-4)</f>
        <v>重庆电信</v>
      </c>
      <c r="Y464" s="37" t="str">
        <f>IF(N464=O464,IF(N464="","0","1"),IF(N464=P464,IF(N464="","0","1"),IF(O464=P464,IF(O464="","0","1"),IF(N464="","0","0"))))</f>
        <v>1</v>
      </c>
      <c r="Z464" s="167"/>
    </row>
    <row r="465" spans="1:26" ht="15" customHeight="1">
      <c r="A465" s="48" t="s">
        <v>155</v>
      </c>
      <c r="B465" s="48" t="s">
        <v>156</v>
      </c>
      <c r="C465" s="48" t="s">
        <v>169</v>
      </c>
      <c r="D465" s="48" t="s">
        <v>145</v>
      </c>
      <c r="E465" s="48" t="s">
        <v>170</v>
      </c>
      <c r="F465" s="48" t="s">
        <v>171</v>
      </c>
      <c r="G465" s="48" t="s">
        <v>15</v>
      </c>
      <c r="H465" s="48" t="s">
        <v>137</v>
      </c>
      <c r="I465" s="48" t="s">
        <v>48</v>
      </c>
      <c r="J465" s="277" t="s">
        <v>1520</v>
      </c>
      <c r="K465" s="48" t="s">
        <v>120</v>
      </c>
      <c r="L465" s="48" t="s">
        <v>1543</v>
      </c>
      <c r="M465" s="48" t="s">
        <v>521</v>
      </c>
      <c r="N465" s="13" t="s">
        <v>1578</v>
      </c>
      <c r="O465" s="13" t="s">
        <v>1578</v>
      </c>
      <c r="P465" s="13"/>
      <c r="Q465" s="13"/>
      <c r="R465" s="13"/>
      <c r="S465" s="48" t="s">
        <v>472</v>
      </c>
      <c r="T465" s="167"/>
      <c r="U465"/>
      <c r="V465" s="167"/>
      <c r="W465" s="48" t="str">
        <f>IFERROR(IF(G465="CRM_CUI",G465,(IF(G465="CRM_CMI",G465,IF(G465="CEOMO_ITD",G465,MID(G465,1,FIND("_",G465)-1))))),G465)</f>
        <v>BOSD</v>
      </c>
      <c r="X465" s="13" t="str">
        <f>MID(A465,5,LEN(A465)-4)</f>
        <v>安徽移动</v>
      </c>
      <c r="Y465" s="37" t="str">
        <f>IF(N465=O465,IF(N465="","0","1"),IF(N465=P465,IF(N465="","0","1"),IF(O465=P465,IF(O465="","0","1"),IF(N465="","0","0"))))</f>
        <v>1</v>
      </c>
      <c r="Z465" s="167"/>
    </row>
    <row r="466" spans="1:26" ht="15" customHeight="1">
      <c r="A466" s="48" t="s">
        <v>93</v>
      </c>
      <c r="B466" s="48" t="s">
        <v>12</v>
      </c>
      <c r="C466" s="48" t="s">
        <v>169</v>
      </c>
      <c r="D466" s="48" t="s">
        <v>145</v>
      </c>
      <c r="E466" s="48" t="s">
        <v>210</v>
      </c>
      <c r="F466" s="48" t="s">
        <v>211</v>
      </c>
      <c r="G466" s="48" t="s">
        <v>15</v>
      </c>
      <c r="H466" s="48" t="s">
        <v>98</v>
      </c>
      <c r="I466" s="48"/>
      <c r="J466" s="48"/>
      <c r="K466" s="48"/>
      <c r="L466" s="48"/>
      <c r="M466" s="48"/>
      <c r="N466" s="13" t="s">
        <v>1638</v>
      </c>
      <c r="O466" s="13"/>
      <c r="P466" s="13"/>
      <c r="Q466" s="137" t="s">
        <v>666</v>
      </c>
      <c r="R466" s="13"/>
      <c r="S466" s="48" t="s">
        <v>472</v>
      </c>
      <c r="T466" s="167"/>
      <c r="U466"/>
      <c r="V466" s="167"/>
      <c r="W466" s="48" t="str">
        <f>IFERROR(IF(G466="CRM_CUI",G466,(IF(G466="CRM_CMI",G466,IF(G466="CEOMO_ITD",G466,MID(G466,1,FIND("_",G466)-1))))),G466)</f>
        <v>BOSD</v>
      </c>
      <c r="X466" s="13" t="str">
        <f>MID(A466,5,LEN(A466)-4)</f>
        <v>黑龙江移动</v>
      </c>
      <c r="Y466" s="37" t="str">
        <f>IF(N466=O466,IF(N466="","0","1"),IF(N466=P466,IF(N466="","0","1"),IF(O466=P466,IF(O466="","0","1"),IF(N466="","0","0"))))</f>
        <v>0</v>
      </c>
      <c r="Z466" s="167"/>
    </row>
    <row r="467" spans="1:26" ht="15" customHeight="1">
      <c r="A467" s="48" t="s">
        <v>155</v>
      </c>
      <c r="B467" s="48" t="s">
        <v>156</v>
      </c>
      <c r="C467" s="48" t="s">
        <v>169</v>
      </c>
      <c r="D467" s="48" t="s">
        <v>145</v>
      </c>
      <c r="E467" s="48" t="s">
        <v>172</v>
      </c>
      <c r="F467" s="48" t="s">
        <v>147</v>
      </c>
      <c r="G467" s="48" t="s">
        <v>15</v>
      </c>
      <c r="H467" s="48" t="s">
        <v>173</v>
      </c>
      <c r="I467" s="48" t="s">
        <v>48</v>
      </c>
      <c r="J467" s="277" t="s">
        <v>1520</v>
      </c>
      <c r="K467" s="48" t="s">
        <v>120</v>
      </c>
      <c r="L467" s="48" t="s">
        <v>1543</v>
      </c>
      <c r="M467" s="48" t="s">
        <v>521</v>
      </c>
      <c r="N467" s="13" t="s">
        <v>1579</v>
      </c>
      <c r="O467" s="13" t="s">
        <v>1580</v>
      </c>
      <c r="P467" s="13"/>
      <c r="Q467" s="137"/>
      <c r="R467" s="13"/>
      <c r="S467" s="48" t="s">
        <v>472</v>
      </c>
      <c r="T467" s="167"/>
      <c r="U467"/>
      <c r="V467" s="167"/>
      <c r="W467" s="48" t="str">
        <f>IFERROR(IF(G467="CRM_CUI",G467,(IF(G467="CRM_CMI",G467,IF(G467="CEOMO_ITD",G467,MID(G467,1,FIND("_",G467)-1))))),G467)</f>
        <v>BOSD</v>
      </c>
      <c r="X467" s="13" t="str">
        <f>MID(A467,5,LEN(A467)-4)</f>
        <v>安徽移动</v>
      </c>
      <c r="Y467" s="37" t="str">
        <f>IF(N467=O467,IF(N467="","0","1"),IF(N467=P467,IF(N467="","0","1"),IF(O467=P467,IF(O467="","0","1"),IF(N467="","0","0"))))</f>
        <v>0</v>
      </c>
      <c r="Z467" s="167"/>
    </row>
    <row r="468" spans="1:26" ht="15" customHeight="1">
      <c r="A468" s="48" t="s">
        <v>142</v>
      </c>
      <c r="B468" s="48" t="s">
        <v>143</v>
      </c>
      <c r="C468" s="48" t="s">
        <v>144</v>
      </c>
      <c r="D468" s="48" t="s">
        <v>145</v>
      </c>
      <c r="E468" s="48" t="s">
        <v>146</v>
      </c>
      <c r="F468" s="48" t="s">
        <v>147</v>
      </c>
      <c r="G468" s="48" t="s">
        <v>15</v>
      </c>
      <c r="H468" s="48" t="s">
        <v>148</v>
      </c>
      <c r="I468" s="48" t="s">
        <v>48</v>
      </c>
      <c r="J468" s="48" t="s">
        <v>1512</v>
      </c>
      <c r="K468" s="48" t="s">
        <v>120</v>
      </c>
      <c r="L468" s="48" t="s">
        <v>1542</v>
      </c>
      <c r="M468" s="48" t="s">
        <v>140</v>
      </c>
      <c r="N468" s="13" t="s">
        <v>1479</v>
      </c>
      <c r="O468" s="13"/>
      <c r="P468" s="13"/>
      <c r="Q468" s="13" t="s">
        <v>666</v>
      </c>
      <c r="R468" s="13"/>
      <c r="S468" s="48" t="s">
        <v>472</v>
      </c>
      <c r="T468" s="167"/>
      <c r="U468"/>
      <c r="V468" s="167"/>
      <c r="W468" s="48" t="str">
        <f>IFERROR(IF(G468="CRM_CUI",G468,(IF(G468="CRM_CMI",G468,IF(G468="CEOMO_ITD",G468,MID(G468,1,FIND("_",G468)-1))))),G468)</f>
        <v>BOSD</v>
      </c>
      <c r="X468" s="13" t="str">
        <f>MID(A468,5,LEN(A468)-4)</f>
        <v>安徽广电</v>
      </c>
      <c r="Y468" s="37" t="str">
        <f>IF(N468=O468,IF(N468="","0","1"),IF(N468=P468,IF(N468="","0","1"),IF(O468=P468,IF(O468="","0","1"),IF(N468="","0","0"))))</f>
        <v>0</v>
      </c>
      <c r="Z468" s="167"/>
    </row>
    <row r="469" spans="1:26" ht="15" customHeight="1">
      <c r="A469" s="48" t="s">
        <v>155</v>
      </c>
      <c r="B469" s="48" t="s">
        <v>156</v>
      </c>
      <c r="C469" s="48" t="s">
        <v>169</v>
      </c>
      <c r="D469" s="48" t="s">
        <v>145</v>
      </c>
      <c r="E469" s="48" t="s">
        <v>146</v>
      </c>
      <c r="F469" s="48" t="s">
        <v>147</v>
      </c>
      <c r="G469" s="48" t="s">
        <v>15</v>
      </c>
      <c r="H469" s="48" t="s">
        <v>148</v>
      </c>
      <c r="I469" s="48" t="s">
        <v>48</v>
      </c>
      <c r="J469" s="48" t="s">
        <v>1512</v>
      </c>
      <c r="K469" s="48" t="s">
        <v>120</v>
      </c>
      <c r="L469" s="48" t="s">
        <v>1543</v>
      </c>
      <c r="M469" s="48" t="s">
        <v>521</v>
      </c>
      <c r="N469" s="13" t="s">
        <v>1581</v>
      </c>
      <c r="O469" s="13"/>
      <c r="P469" s="13"/>
      <c r="Q469" s="137" t="s">
        <v>666</v>
      </c>
      <c r="R469" s="13"/>
      <c r="S469" s="48" t="s">
        <v>472</v>
      </c>
      <c r="T469" s="167"/>
      <c r="U469"/>
      <c r="V469" s="167"/>
      <c r="W469" s="48" t="str">
        <f>IFERROR(IF(G469="CRM_CUI",G469,(IF(G469="CRM_CMI",G469,IF(G469="CEOMO_ITD",G469,MID(G469,1,FIND("_",G469)-1))))),G469)</f>
        <v>BOSD</v>
      </c>
      <c r="X469" s="13" t="str">
        <f>MID(A469,5,LEN(A469)-4)</f>
        <v>安徽移动</v>
      </c>
      <c r="Y469" s="37" t="str">
        <f>IF(N469=O469,IF(N469="","0","1"),IF(N469=P469,IF(N469="","0","1"),IF(O469=P469,IF(O469="","0","1"),IF(N469="","0","0"))))</f>
        <v>0</v>
      </c>
      <c r="Z469" s="167"/>
    </row>
    <row r="470" spans="1:26" ht="15" customHeight="1">
      <c r="A470" s="48" t="s">
        <v>193</v>
      </c>
      <c r="B470" s="48" t="s">
        <v>194</v>
      </c>
      <c r="C470" s="48" t="s">
        <v>195</v>
      </c>
      <c r="D470" s="48" t="s">
        <v>196</v>
      </c>
      <c r="E470" s="48" t="s">
        <v>146</v>
      </c>
      <c r="F470" s="48" t="s">
        <v>147</v>
      </c>
      <c r="G470" s="48" t="s">
        <v>15</v>
      </c>
      <c r="H470" s="48" t="s">
        <v>148</v>
      </c>
      <c r="I470" s="48" t="s">
        <v>48</v>
      </c>
      <c r="J470" s="48" t="s">
        <v>1512</v>
      </c>
      <c r="K470" s="48" t="s">
        <v>120</v>
      </c>
      <c r="L470" s="48" t="s">
        <v>1542</v>
      </c>
      <c r="M470" s="48" t="s">
        <v>140</v>
      </c>
      <c r="N470" s="13" t="s">
        <v>1581</v>
      </c>
      <c r="O470" s="13"/>
      <c r="P470" s="13"/>
      <c r="Q470" s="137" t="s">
        <v>666</v>
      </c>
      <c r="R470" s="13"/>
      <c r="S470" s="48" t="s">
        <v>472</v>
      </c>
      <c r="T470" s="167"/>
      <c r="U470"/>
      <c r="V470" s="167"/>
      <c r="W470" s="48" t="str">
        <f>IFERROR(IF(G470="CRM_CUI",G470,(IF(G470="CRM_CMI",G470,IF(G470="CEOMO_ITD",G470,MID(G470,1,FIND("_",G470)-1))))),G470)</f>
        <v>BOSD</v>
      </c>
      <c r="X470" s="13" t="str">
        <f>MID(A470,5,LEN(A470)-4)</f>
        <v>广西电信</v>
      </c>
      <c r="Y470" s="37" t="str">
        <f>IF(N470=O470,IF(N470="","0","1"),IF(N470=P470,IF(N470="","0","1"),IF(O470=P470,IF(O470="","0","1"),IF(N470="","0","0"))))</f>
        <v>0</v>
      </c>
      <c r="Z470" s="167"/>
    </row>
    <row r="471" spans="1:26" ht="15" customHeight="1">
      <c r="A471" s="48" t="s">
        <v>198</v>
      </c>
      <c r="B471" s="48" t="s">
        <v>194</v>
      </c>
      <c r="C471" s="48" t="s">
        <v>169</v>
      </c>
      <c r="D471" s="48" t="s">
        <v>145</v>
      </c>
      <c r="E471" s="48" t="s">
        <v>146</v>
      </c>
      <c r="F471" s="48" t="s">
        <v>147</v>
      </c>
      <c r="G471" s="48" t="s">
        <v>15</v>
      </c>
      <c r="H471" s="48" t="s">
        <v>148</v>
      </c>
      <c r="I471" s="48" t="s">
        <v>48</v>
      </c>
      <c r="J471" s="48" t="s">
        <v>1512</v>
      </c>
      <c r="K471" s="48" t="s">
        <v>120</v>
      </c>
      <c r="L471" s="48" t="s">
        <v>1542</v>
      </c>
      <c r="M471" s="48" t="s">
        <v>140</v>
      </c>
      <c r="N471" s="13" t="s">
        <v>1581</v>
      </c>
      <c r="O471" s="13"/>
      <c r="P471" s="13"/>
      <c r="Q471" s="137" t="s">
        <v>666</v>
      </c>
      <c r="R471" s="13"/>
      <c r="S471" s="48" t="s">
        <v>472</v>
      </c>
      <c r="T471" s="167"/>
      <c r="U471"/>
      <c r="V471" s="167"/>
      <c r="W471" s="48" t="str">
        <f>IFERROR(IF(G471="CRM_CUI",G471,(IF(G471="CRM_CMI",G471,IF(G471="CEOMO_ITD",G471,MID(G471,1,FIND("_",G471)-1))))),G471)</f>
        <v>BOSD</v>
      </c>
      <c r="X471" s="13" t="str">
        <f>MID(A471,5,LEN(A471)-4)</f>
        <v>广西移动</v>
      </c>
      <c r="Y471" s="37" t="str">
        <f>IF(N471=O471,IF(N471="","0","1"),IF(N471=P471,IF(N471="","0","1"),IF(O471=P471,IF(O471="","0","1"),IF(N471="","0","0"))))</f>
        <v>0</v>
      </c>
      <c r="Z471" s="167"/>
    </row>
    <row r="472" spans="1:26" ht="15" customHeight="1">
      <c r="A472" s="48" t="s">
        <v>198</v>
      </c>
      <c r="B472" s="48" t="s">
        <v>194</v>
      </c>
      <c r="C472" s="48" t="s">
        <v>169</v>
      </c>
      <c r="D472" s="48" t="s">
        <v>145</v>
      </c>
      <c r="E472" s="48" t="s">
        <v>204</v>
      </c>
      <c r="F472" s="48" t="s">
        <v>205</v>
      </c>
      <c r="G472" s="48" t="s">
        <v>15</v>
      </c>
      <c r="H472" s="48" t="s">
        <v>98</v>
      </c>
      <c r="I472" s="48" t="s">
        <v>48</v>
      </c>
      <c r="J472" s="48" t="s">
        <v>1512</v>
      </c>
      <c r="K472" s="48" t="s">
        <v>120</v>
      </c>
      <c r="L472" s="48" t="s">
        <v>1542</v>
      </c>
      <c r="M472" s="48" t="s">
        <v>140</v>
      </c>
      <c r="N472" s="13" t="s">
        <v>1581</v>
      </c>
      <c r="O472" s="13"/>
      <c r="P472" s="13"/>
      <c r="Q472" s="137" t="s">
        <v>666</v>
      </c>
      <c r="R472" s="13"/>
      <c r="S472" s="48" t="s">
        <v>472</v>
      </c>
      <c r="T472" s="167"/>
      <c r="U472"/>
      <c r="V472" s="167"/>
      <c r="W472" s="48" t="str">
        <f>IFERROR(IF(G472="CRM_CUI",G472,(IF(G472="CRM_CMI",G472,IF(G472="CEOMO_ITD",G472,MID(G472,1,FIND("_",G472)-1))))),G472)</f>
        <v>BOSD</v>
      </c>
      <c r="X472" s="13" t="str">
        <f>MID(A472,5,LEN(A472)-4)</f>
        <v>广西移动</v>
      </c>
      <c r="Y472" s="37" t="str">
        <f>IF(N472=O472,IF(N472="","0","1"),IF(N472=P472,IF(N472="","0","1"),IF(O472=P472,IF(O472="","0","1"),IF(N472="","0","0"))))</f>
        <v>0</v>
      </c>
      <c r="Z472" s="167"/>
    </row>
    <row r="473" spans="1:26" ht="15" customHeight="1">
      <c r="A473" s="48" t="s">
        <v>93</v>
      </c>
      <c r="B473" s="48" t="s">
        <v>12</v>
      </c>
      <c r="C473" s="48" t="s">
        <v>169</v>
      </c>
      <c r="D473" s="48" t="s">
        <v>145</v>
      </c>
      <c r="E473" s="48" t="s">
        <v>146</v>
      </c>
      <c r="F473" s="48" t="s">
        <v>147</v>
      </c>
      <c r="G473" s="48" t="s">
        <v>15</v>
      </c>
      <c r="H473" s="48" t="s">
        <v>148</v>
      </c>
      <c r="I473" s="48" t="s">
        <v>48</v>
      </c>
      <c r="J473" s="48" t="s">
        <v>1512</v>
      </c>
      <c r="K473" s="48" t="s">
        <v>120</v>
      </c>
      <c r="L473" s="48" t="s">
        <v>1542</v>
      </c>
      <c r="M473" s="48" t="s">
        <v>140</v>
      </c>
      <c r="N473" s="13" t="s">
        <v>1581</v>
      </c>
      <c r="O473" s="13"/>
      <c r="P473" s="13"/>
      <c r="Q473" s="137" t="s">
        <v>666</v>
      </c>
      <c r="R473" s="13"/>
      <c r="S473" s="48" t="s">
        <v>472</v>
      </c>
      <c r="T473" s="167"/>
      <c r="U473"/>
      <c r="V473" s="167"/>
      <c r="W473" s="48" t="str">
        <f>IFERROR(IF(G473="CRM_CUI",G473,(IF(G473="CRM_CMI",G473,IF(G473="CEOMO_ITD",G473,MID(G473,1,FIND("_",G473)-1))))),G473)</f>
        <v>BOSD</v>
      </c>
      <c r="X473" s="13" t="str">
        <f>MID(A473,5,LEN(A473)-4)</f>
        <v>黑龙江移动</v>
      </c>
      <c r="Y473" s="37" t="str">
        <f>IF(N473=O473,IF(N473="","0","1"),IF(N473=P473,IF(N473="","0","1"),IF(O473=P473,IF(O473="","0","1"),IF(N473="","0","0"))))</f>
        <v>0</v>
      </c>
      <c r="Z473" s="167"/>
    </row>
    <row r="474" spans="1:26" ht="15" customHeight="1">
      <c r="A474" s="48" t="s">
        <v>216</v>
      </c>
      <c r="B474" s="48" t="s">
        <v>217</v>
      </c>
      <c r="C474" s="48" t="s">
        <v>169</v>
      </c>
      <c r="D474" s="48" t="s">
        <v>145</v>
      </c>
      <c r="E474" s="48" t="s">
        <v>146</v>
      </c>
      <c r="F474" s="48" t="s">
        <v>147</v>
      </c>
      <c r="G474" s="48" t="s">
        <v>15</v>
      </c>
      <c r="H474" s="48" t="s">
        <v>148</v>
      </c>
      <c r="I474" s="48" t="s">
        <v>48</v>
      </c>
      <c r="J474" s="48" t="s">
        <v>1512</v>
      </c>
      <c r="K474" s="48" t="s">
        <v>120</v>
      </c>
      <c r="L474" s="48" t="s">
        <v>1542</v>
      </c>
      <c r="M474" s="48" t="s">
        <v>140</v>
      </c>
      <c r="N474" s="13" t="s">
        <v>1581</v>
      </c>
      <c r="O474" s="13"/>
      <c r="P474" s="13"/>
      <c r="Q474" s="137" t="s">
        <v>666</v>
      </c>
      <c r="R474" s="13"/>
      <c r="S474" s="48" t="s">
        <v>472</v>
      </c>
      <c r="T474" s="167"/>
      <c r="U474"/>
      <c r="V474" s="167"/>
      <c r="W474" s="48" t="str">
        <f>IFERROR(IF(G474="CRM_CUI",G474,(IF(G474="CRM_CMI",G474,IF(G474="CEOMO_ITD",G474,MID(G474,1,FIND("_",G474)-1))))),G474)</f>
        <v>BOSD</v>
      </c>
      <c r="X474" s="13" t="str">
        <f>MID(A474,5,LEN(A474)-4)</f>
        <v>吉林移动</v>
      </c>
      <c r="Y474" s="37" t="str">
        <f>IF(N474=O474,IF(N474="","0","1"),IF(N474=P474,IF(N474="","0","1"),IF(O474=P474,IF(O474="","0","1"),IF(N474="","0","0"))))</f>
        <v>0</v>
      </c>
      <c r="Z474" s="167"/>
    </row>
    <row r="475" spans="1:26" ht="15" customHeight="1">
      <c r="A475" s="48" t="s">
        <v>216</v>
      </c>
      <c r="B475" s="48" t="s">
        <v>217</v>
      </c>
      <c r="C475" s="48" t="s">
        <v>169</v>
      </c>
      <c r="D475" s="48" t="s">
        <v>145</v>
      </c>
      <c r="E475" s="48" t="s">
        <v>204</v>
      </c>
      <c r="F475" s="48" t="s">
        <v>205</v>
      </c>
      <c r="G475" s="48" t="s">
        <v>15</v>
      </c>
      <c r="H475" s="48" t="s">
        <v>98</v>
      </c>
      <c r="I475" s="48" t="s">
        <v>48</v>
      </c>
      <c r="J475" s="48" t="s">
        <v>1512</v>
      </c>
      <c r="K475" s="48" t="s">
        <v>120</v>
      </c>
      <c r="L475" s="48" t="s">
        <v>1542</v>
      </c>
      <c r="M475" s="48" t="s">
        <v>140</v>
      </c>
      <c r="N475" s="13" t="s">
        <v>1581</v>
      </c>
      <c r="O475" s="13"/>
      <c r="P475" s="13"/>
      <c r="Q475" s="137" t="s">
        <v>666</v>
      </c>
      <c r="R475" s="13"/>
      <c r="S475" s="48" t="s">
        <v>472</v>
      </c>
      <c r="T475" s="167"/>
      <c r="U475"/>
      <c r="V475" s="167"/>
      <c r="W475" s="48" t="str">
        <f>IFERROR(IF(G475="CRM_CUI",G475,(IF(G475="CRM_CMI",G475,IF(G475="CEOMO_ITD",G475,MID(G475,1,FIND("_",G475)-1))))),G475)</f>
        <v>BOSD</v>
      </c>
      <c r="X475" s="13" t="str">
        <f>MID(A475,5,LEN(A475)-4)</f>
        <v>吉林移动</v>
      </c>
      <c r="Y475" s="37" t="str">
        <f>IF(N475=O475,IF(N475="","0","1"),IF(N475=P475,IF(N475="","0","1"),IF(O475=P475,IF(O475="","0","1"),IF(N475="","0","0"))))</f>
        <v>0</v>
      </c>
      <c r="Z475" s="167"/>
    </row>
    <row r="476" spans="1:26" ht="15" customHeight="1">
      <c r="A476" s="48" t="s">
        <v>224</v>
      </c>
      <c r="B476" s="48" t="s">
        <v>225</v>
      </c>
      <c r="C476" s="48" t="s">
        <v>195</v>
      </c>
      <c r="D476" s="48" t="s">
        <v>196</v>
      </c>
      <c r="E476" s="48" t="s">
        <v>184</v>
      </c>
      <c r="F476" s="48" t="s">
        <v>185</v>
      </c>
      <c r="G476" s="48" t="s">
        <v>15</v>
      </c>
      <c r="H476" s="48" t="s">
        <v>1474</v>
      </c>
      <c r="I476" s="48" t="s">
        <v>48</v>
      </c>
      <c r="J476" s="48" t="s">
        <v>1512</v>
      </c>
      <c r="K476" s="48" t="s">
        <v>120</v>
      </c>
      <c r="L476" s="48" t="s">
        <v>1542</v>
      </c>
      <c r="M476" s="48" t="s">
        <v>140</v>
      </c>
      <c r="N476" s="13" t="s">
        <v>1581</v>
      </c>
      <c r="O476" s="13"/>
      <c r="P476" s="13"/>
      <c r="Q476" s="137" t="s">
        <v>666</v>
      </c>
      <c r="R476" s="13"/>
      <c r="S476" s="48" t="s">
        <v>472</v>
      </c>
      <c r="T476" s="167"/>
      <c r="U476"/>
      <c r="V476" s="167"/>
      <c r="W476" s="48" t="str">
        <f>IFERROR(IF(G476="CRM_CUI",G476,(IF(G476="CRM_CMI",G476,IF(G476="CEOMO_ITD",G476,MID(G476,1,FIND("_",G476)-1))))),G476)</f>
        <v>BOSD</v>
      </c>
      <c r="X476" s="13" t="str">
        <f>MID(A476,5,LEN(A476)-4)</f>
        <v>江西电信</v>
      </c>
      <c r="Y476" s="37" t="str">
        <f>IF(N476=O476,IF(N476="","0","1"),IF(N476=P476,IF(N476="","0","1"),IF(O476=P476,IF(O476="","0","1"),IF(N476="","0","0"))))</f>
        <v>0</v>
      </c>
      <c r="Z476" s="167"/>
    </row>
    <row r="477" spans="1:26" ht="15" customHeight="1">
      <c r="A477" s="48" t="s">
        <v>224</v>
      </c>
      <c r="B477" s="48" t="s">
        <v>225</v>
      </c>
      <c r="C477" s="48" t="s">
        <v>195</v>
      </c>
      <c r="D477" s="48" t="s">
        <v>196</v>
      </c>
      <c r="E477" s="48" t="s">
        <v>170</v>
      </c>
      <c r="F477" s="48" t="s">
        <v>171</v>
      </c>
      <c r="G477" s="48" t="s">
        <v>15</v>
      </c>
      <c r="H477" s="48" t="s">
        <v>137</v>
      </c>
      <c r="I477" s="48" t="s">
        <v>48</v>
      </c>
      <c r="J477" s="48" t="s">
        <v>1512</v>
      </c>
      <c r="K477" s="48" t="s">
        <v>120</v>
      </c>
      <c r="L477" s="48" t="s">
        <v>1542</v>
      </c>
      <c r="M477" s="48" t="s">
        <v>140</v>
      </c>
      <c r="N477" s="13" t="s">
        <v>1581</v>
      </c>
      <c r="O477" s="13"/>
      <c r="P477" s="13"/>
      <c r="Q477" s="137" t="s">
        <v>666</v>
      </c>
      <c r="R477" s="13"/>
      <c r="S477" s="48" t="s">
        <v>472</v>
      </c>
      <c r="T477" s="167"/>
      <c r="U477"/>
      <c r="V477" s="167"/>
      <c r="W477" s="48" t="str">
        <f>IFERROR(IF(G477="CRM_CUI",G477,(IF(G477="CRM_CMI",G477,IF(G477="CEOMO_ITD",G477,MID(G477,1,FIND("_",G477)-1))))),G477)</f>
        <v>BOSD</v>
      </c>
      <c r="X477" s="13" t="str">
        <f>MID(A477,5,LEN(A477)-4)</f>
        <v>江西电信</v>
      </c>
      <c r="Y477" s="37" t="str">
        <f>IF(N477=O477,IF(N477="","0","1"),IF(N477=P477,IF(N477="","0","1"),IF(O477=P477,IF(O477="","0","1"),IF(N477="","0","0"))))</f>
        <v>0</v>
      </c>
      <c r="Z477" s="167"/>
    </row>
    <row r="478" spans="1:26" ht="15" customHeight="1">
      <c r="A478" s="48" t="s">
        <v>228</v>
      </c>
      <c r="B478" s="48" t="s">
        <v>229</v>
      </c>
      <c r="C478" s="48" t="s">
        <v>195</v>
      </c>
      <c r="D478" s="48" t="s">
        <v>196</v>
      </c>
      <c r="E478" s="48" t="s">
        <v>184</v>
      </c>
      <c r="F478" s="48" t="s">
        <v>185</v>
      </c>
      <c r="G478" s="48" t="s">
        <v>15</v>
      </c>
      <c r="H478" s="48" t="s">
        <v>1474</v>
      </c>
      <c r="I478" s="48" t="s">
        <v>48</v>
      </c>
      <c r="J478" s="48" t="s">
        <v>1512</v>
      </c>
      <c r="K478" s="48" t="s">
        <v>120</v>
      </c>
      <c r="L478" s="48" t="s">
        <v>1542</v>
      </c>
      <c r="M478" s="48" t="s">
        <v>140</v>
      </c>
      <c r="N478" s="13" t="s">
        <v>1581</v>
      </c>
      <c r="O478" s="13"/>
      <c r="P478" s="13"/>
      <c r="Q478" s="137" t="s">
        <v>666</v>
      </c>
      <c r="R478" s="13"/>
      <c r="S478" s="48" t="s">
        <v>472</v>
      </c>
      <c r="T478" s="167"/>
      <c r="U478"/>
      <c r="V478" s="167"/>
      <c r="W478" s="48" t="str">
        <f>IFERROR(IF(G478="CRM_CUI",G478,(IF(G478="CRM_CMI",G478,IF(G478="CEOMO_ITD",G478,MID(G478,1,FIND("_",G478)-1))))),G478)</f>
        <v>BOSD</v>
      </c>
      <c r="X478" s="13" t="str">
        <f>MID(A478,5,LEN(A478)-4)</f>
        <v>内蒙古电信</v>
      </c>
      <c r="Y478" s="37" t="str">
        <f>IF(N478=O478,IF(N478="","0","1"),IF(N478=P478,IF(N478="","0","1"),IF(O478=P478,IF(O478="","0","1"),IF(N478="","0","0"))))</f>
        <v>0</v>
      </c>
      <c r="Z478" s="167"/>
    </row>
    <row r="479" spans="1:26" ht="15" customHeight="1">
      <c r="A479" s="48" t="s">
        <v>234</v>
      </c>
      <c r="B479" s="48" t="s">
        <v>235</v>
      </c>
      <c r="C479" s="48" t="s">
        <v>195</v>
      </c>
      <c r="D479" s="48" t="s">
        <v>196</v>
      </c>
      <c r="E479" s="48" t="s">
        <v>170</v>
      </c>
      <c r="F479" s="48" t="s">
        <v>171</v>
      </c>
      <c r="G479" s="48" t="s">
        <v>15</v>
      </c>
      <c r="H479" s="48" t="s">
        <v>137</v>
      </c>
      <c r="I479" s="48" t="s">
        <v>48</v>
      </c>
      <c r="J479" s="48" t="s">
        <v>1512</v>
      </c>
      <c r="K479" s="48" t="s">
        <v>120</v>
      </c>
      <c r="L479" s="48" t="s">
        <v>1542</v>
      </c>
      <c r="M479" s="48" t="s">
        <v>140</v>
      </c>
      <c r="N479" s="13" t="s">
        <v>1581</v>
      </c>
      <c r="O479" s="13"/>
      <c r="P479" s="13"/>
      <c r="Q479" s="137" t="s">
        <v>666</v>
      </c>
      <c r="R479" s="13"/>
      <c r="S479" s="48" t="s">
        <v>472</v>
      </c>
      <c r="T479" s="167"/>
      <c r="U479"/>
      <c r="V479" s="167"/>
      <c r="W479" s="48" t="str">
        <f>IFERROR(IF(G479="CRM_CUI",G479,(IF(G479="CRM_CMI",G479,IF(G479="CEOMO_ITD",G479,MID(G479,1,FIND("_",G479)-1))))),G479)</f>
        <v>BOSD</v>
      </c>
      <c r="X479" s="13" t="str">
        <f>MID(A479,5,LEN(A479)-4)</f>
        <v>山西电信</v>
      </c>
      <c r="Y479" s="37" t="str">
        <f>IF(N479=O479,IF(N479="","0","1"),IF(N479=P479,IF(N479="","0","1"),IF(O479=P479,IF(O479="","0","1"),IF(N479="","0","0"))))</f>
        <v>0</v>
      </c>
      <c r="Z479" s="167"/>
    </row>
    <row r="480" spans="1:26" ht="15" customHeight="1">
      <c r="A480" s="48" t="s">
        <v>236</v>
      </c>
      <c r="B480" s="48" t="s">
        <v>14</v>
      </c>
      <c r="C480" s="48" t="s">
        <v>169</v>
      </c>
      <c r="D480" s="48" t="s">
        <v>145</v>
      </c>
      <c r="E480" s="48" t="s">
        <v>202</v>
      </c>
      <c r="F480" s="48" t="s">
        <v>203</v>
      </c>
      <c r="G480" s="48" t="s">
        <v>15</v>
      </c>
      <c r="H480" s="48" t="s">
        <v>98</v>
      </c>
      <c r="I480" s="48" t="s">
        <v>48</v>
      </c>
      <c r="J480" s="48" t="s">
        <v>1512</v>
      </c>
      <c r="K480" s="48" t="s">
        <v>120</v>
      </c>
      <c r="L480" s="48" t="s">
        <v>1542</v>
      </c>
      <c r="M480" s="48" t="s">
        <v>140</v>
      </c>
      <c r="N480" s="13" t="s">
        <v>1581</v>
      </c>
      <c r="O480" s="13"/>
      <c r="P480" s="13"/>
      <c r="Q480" s="137" t="s">
        <v>666</v>
      </c>
      <c r="R480" s="13"/>
      <c r="S480" s="48" t="s">
        <v>472</v>
      </c>
      <c r="T480" s="167"/>
      <c r="U480"/>
      <c r="V480" s="167"/>
      <c r="W480" s="48" t="str">
        <f>IFERROR(IF(G480="CRM_CUI",G480,(IF(G480="CRM_CMI",G480,IF(G480="CEOMO_ITD",G480,MID(G480,1,FIND("_",G480)-1))))),G480)</f>
        <v>BOSD</v>
      </c>
      <c r="X480" s="13" t="str">
        <f>MID(A480,5,LEN(A480)-4)</f>
        <v>山西移动</v>
      </c>
      <c r="Y480" s="37" t="str">
        <f>IF(N480=O480,IF(N480="","0","1"),IF(N480=P480,IF(N480="","0","1"),IF(O480=P480,IF(O480="","0","1"),IF(N480="","0","0"))))</f>
        <v>0</v>
      </c>
      <c r="Z480" s="167"/>
    </row>
    <row r="481" spans="1:40" ht="15" customHeight="1">
      <c r="A481" s="48" t="s">
        <v>237</v>
      </c>
      <c r="B481" s="48" t="s">
        <v>238</v>
      </c>
      <c r="C481" s="48" t="s">
        <v>195</v>
      </c>
      <c r="D481" s="48" t="s">
        <v>196</v>
      </c>
      <c r="E481" s="48" t="s">
        <v>184</v>
      </c>
      <c r="F481" s="48" t="s">
        <v>185</v>
      </c>
      <c r="G481" s="48" t="s">
        <v>15</v>
      </c>
      <c r="H481" s="48" t="s">
        <v>137</v>
      </c>
      <c r="I481" s="48" t="s">
        <v>48</v>
      </c>
      <c r="J481" s="48" t="s">
        <v>1512</v>
      </c>
      <c r="K481" s="48" t="s">
        <v>120</v>
      </c>
      <c r="L481" s="48" t="s">
        <v>1542</v>
      </c>
      <c r="M481" s="48" t="s">
        <v>140</v>
      </c>
      <c r="N481" s="13" t="s">
        <v>1581</v>
      </c>
      <c r="O481" s="13"/>
      <c r="P481" s="13"/>
      <c r="Q481" s="137" t="s">
        <v>666</v>
      </c>
      <c r="R481" s="13"/>
      <c r="S481" s="48" t="s">
        <v>472</v>
      </c>
      <c r="T481" s="167"/>
      <c r="U481"/>
      <c r="V481" s="167"/>
      <c r="W481" s="48" t="str">
        <f>IFERROR(IF(G481="CRM_CUI",G481,(IF(G481="CRM_CMI",G481,IF(G481="CEOMO_ITD",G481,MID(G481,1,FIND("_",G481)-1))))),G481)</f>
        <v>BOSD</v>
      </c>
      <c r="X481" s="13" t="str">
        <f>MID(A481,5,LEN(A481)-4)</f>
        <v>上海电信</v>
      </c>
      <c r="Y481" s="37" t="str">
        <f>IF(N481=O481,IF(N481="","0","1"),IF(N481=P481,IF(N481="","0","1"),IF(O481=P481,IF(O481="","0","1"),IF(N481="","0","0"))))</f>
        <v>0</v>
      </c>
      <c r="Z481" s="167"/>
    </row>
    <row r="482" spans="1:40" ht="15" customHeight="1">
      <c r="A482" s="48" t="s">
        <v>239</v>
      </c>
      <c r="B482" s="48" t="s">
        <v>240</v>
      </c>
      <c r="C482" s="48" t="s">
        <v>169</v>
      </c>
      <c r="D482" s="48" t="s">
        <v>145</v>
      </c>
      <c r="E482" s="48" t="s">
        <v>200</v>
      </c>
      <c r="F482" s="48" t="s">
        <v>201</v>
      </c>
      <c r="G482" s="48" t="s">
        <v>15</v>
      </c>
      <c r="H482" s="48" t="s">
        <v>98</v>
      </c>
      <c r="I482" s="48" t="s">
        <v>48</v>
      </c>
      <c r="J482" s="48" t="s">
        <v>1512</v>
      </c>
      <c r="K482" s="48" t="s">
        <v>120</v>
      </c>
      <c r="L482" s="48" t="s">
        <v>1542</v>
      </c>
      <c r="M482" s="48" t="s">
        <v>140</v>
      </c>
      <c r="N482" s="13" t="s">
        <v>1581</v>
      </c>
      <c r="O482" s="13"/>
      <c r="P482" s="13"/>
      <c r="Q482" s="137" t="s">
        <v>666</v>
      </c>
      <c r="R482" s="13"/>
      <c r="S482" s="48" t="s">
        <v>472</v>
      </c>
      <c r="T482" s="167"/>
      <c r="U482"/>
      <c r="V482" s="167"/>
      <c r="W482" s="48" t="str">
        <f>IFERROR(IF(G482="CRM_CUI",G482,(IF(G482="CRM_CMI",G482,IF(G482="CEOMO_ITD",G482,MID(G482,1,FIND("_",G482)-1))))),G482)</f>
        <v>BOSD</v>
      </c>
      <c r="X482" s="13" t="str">
        <f>MID(A482,5,LEN(A482)-4)</f>
        <v>四川移动</v>
      </c>
      <c r="Y482" s="37" t="str">
        <f>IF(N482=O482,IF(N482="","0","1"),IF(N482=P482,IF(N482="","0","1"),IF(O482=P482,IF(O482="","0","1"),IF(N482="","0","0"))))</f>
        <v>0</v>
      </c>
      <c r="Z482" s="167"/>
    </row>
    <row r="483" spans="1:40" ht="15" customHeight="1">
      <c r="A483" s="48" t="s">
        <v>241</v>
      </c>
      <c r="B483" s="48" t="s">
        <v>242</v>
      </c>
      <c r="C483" s="48" t="s">
        <v>195</v>
      </c>
      <c r="D483" s="48" t="s">
        <v>196</v>
      </c>
      <c r="E483" s="48" t="s">
        <v>204</v>
      </c>
      <c r="F483" s="48" t="s">
        <v>205</v>
      </c>
      <c r="G483" s="48" t="s">
        <v>15</v>
      </c>
      <c r="H483" s="48" t="s">
        <v>98</v>
      </c>
      <c r="I483" s="48" t="s">
        <v>48</v>
      </c>
      <c r="J483" s="48" t="s">
        <v>1512</v>
      </c>
      <c r="K483" s="48" t="s">
        <v>120</v>
      </c>
      <c r="L483" s="48" t="s">
        <v>1542</v>
      </c>
      <c r="M483" s="48" t="s">
        <v>140</v>
      </c>
      <c r="N483" s="13" t="s">
        <v>1581</v>
      </c>
      <c r="O483" s="13"/>
      <c r="P483" s="13"/>
      <c r="Q483" s="137" t="s">
        <v>666</v>
      </c>
      <c r="R483" s="13"/>
      <c r="S483" s="48" t="s">
        <v>472</v>
      </c>
      <c r="T483" s="167"/>
      <c r="U483"/>
      <c r="V483" s="167"/>
      <c r="W483" s="48" t="str">
        <f>IFERROR(IF(G483="CRM_CUI",G483,(IF(G483="CRM_CMI",G483,IF(G483="CEOMO_ITD",G483,MID(G483,1,FIND("_",G483)-1))))),G483)</f>
        <v>BOSD</v>
      </c>
      <c r="X483" s="13" t="str">
        <f>MID(A483,5,LEN(A483)-4)</f>
        <v>天津电信</v>
      </c>
      <c r="Y483" s="37" t="str">
        <f>IF(N483=O483,IF(N483="","0","1"),IF(N483=P483,IF(N483="","0","1"),IF(O483=P483,IF(O483="","0","1"),IF(N483="","0","0"))))</f>
        <v>0</v>
      </c>
      <c r="Z483" s="167"/>
    </row>
    <row r="484" spans="1:40" ht="15" customHeight="1">
      <c r="A484" s="48" t="s">
        <v>241</v>
      </c>
      <c r="B484" s="48" t="s">
        <v>242</v>
      </c>
      <c r="C484" s="48" t="s">
        <v>195</v>
      </c>
      <c r="D484" s="48" t="s">
        <v>196</v>
      </c>
      <c r="E484" s="48" t="s">
        <v>170</v>
      </c>
      <c r="F484" s="48" t="s">
        <v>171</v>
      </c>
      <c r="G484" s="48" t="s">
        <v>15</v>
      </c>
      <c r="H484" s="48" t="s">
        <v>137</v>
      </c>
      <c r="I484" s="48" t="s">
        <v>48</v>
      </c>
      <c r="J484" s="48" t="s">
        <v>1512</v>
      </c>
      <c r="K484" s="48" t="s">
        <v>120</v>
      </c>
      <c r="L484" s="48" t="s">
        <v>1542</v>
      </c>
      <c r="M484" s="48" t="s">
        <v>140</v>
      </c>
      <c r="N484" s="13" t="s">
        <v>1581</v>
      </c>
      <c r="O484" s="13"/>
      <c r="P484" s="13"/>
      <c r="Q484" s="137" t="s">
        <v>666</v>
      </c>
      <c r="R484" s="13"/>
      <c r="S484" s="48" t="s">
        <v>472</v>
      </c>
      <c r="T484" s="167"/>
      <c r="U484"/>
      <c r="V484" s="167"/>
      <c r="W484" s="48" t="str">
        <f>IFERROR(IF(G484="CRM_CUI",G484,(IF(G484="CRM_CMI",G484,IF(G484="CEOMO_ITD",G484,MID(G484,1,FIND("_",G484)-1))))),G484)</f>
        <v>BOSD</v>
      </c>
      <c r="X484" s="13" t="str">
        <f>MID(A484,5,LEN(A484)-4)</f>
        <v>天津电信</v>
      </c>
      <c r="Y484" s="37" t="str">
        <f>IF(N484=O484,IF(N484="","0","1"),IF(N484=P484,IF(N484="","0","1"),IF(O484=P484,IF(O484="","0","1"),IF(N484="","0","0"))))</f>
        <v>0</v>
      </c>
      <c r="Z484" s="167"/>
    </row>
    <row r="485" spans="1:40" ht="15" customHeight="1">
      <c r="A485" s="48" t="s">
        <v>243</v>
      </c>
      <c r="B485" s="48" t="s">
        <v>244</v>
      </c>
      <c r="C485" s="48" t="s">
        <v>245</v>
      </c>
      <c r="D485" s="48" t="s">
        <v>246</v>
      </c>
      <c r="E485" s="48" t="s">
        <v>204</v>
      </c>
      <c r="F485" s="48" t="s">
        <v>205</v>
      </c>
      <c r="G485" s="48" t="s">
        <v>15</v>
      </c>
      <c r="H485" s="48" t="s">
        <v>98</v>
      </c>
      <c r="I485" s="48" t="s">
        <v>48</v>
      </c>
      <c r="J485" s="48" t="s">
        <v>1512</v>
      </c>
      <c r="K485" s="48" t="s">
        <v>120</v>
      </c>
      <c r="L485" s="48" t="s">
        <v>1542</v>
      </c>
      <c r="M485" s="48" t="s">
        <v>140</v>
      </c>
      <c r="N485" s="13" t="s">
        <v>1581</v>
      </c>
      <c r="O485" s="13"/>
      <c r="P485" s="13"/>
      <c r="Q485" s="137" t="s">
        <v>666</v>
      </c>
      <c r="R485" s="13"/>
      <c r="S485" s="48" t="s">
        <v>472</v>
      </c>
      <c r="T485"/>
      <c r="U485"/>
      <c r="V485"/>
      <c r="W485" s="48" t="str">
        <f>IFERROR(IF(G485="CRM_CUI",G485,(IF(G485="CRM_CMI",G485,IF(G485="CEOMO_ITD",G485,MID(G485,1,FIND("_",G485)-1))))),G485)</f>
        <v>BOSD</v>
      </c>
      <c r="X485" s="13" t="str">
        <f>MID(A485,5,LEN(A485)-4)</f>
        <v>虚拟运营商爱施德</v>
      </c>
      <c r="Y485" s="37" t="str">
        <f>IF(N485=O485,IF(N485="","0","1"),IF(N485=P485,IF(N485="","0","1"),IF(O485=P485,IF(O485="","0","1"),IF(N485="","0","0"))))</f>
        <v>0</v>
      </c>
      <c r="Z485" s="167"/>
    </row>
    <row r="486" spans="1:40" ht="15" customHeight="1">
      <c r="A486" s="48" t="s">
        <v>247</v>
      </c>
      <c r="B486" s="48" t="s">
        <v>248</v>
      </c>
      <c r="C486" s="48" t="s">
        <v>245</v>
      </c>
      <c r="D486" s="48" t="s">
        <v>246</v>
      </c>
      <c r="E486" s="48" t="s">
        <v>1481</v>
      </c>
      <c r="F486" s="48" t="s">
        <v>205</v>
      </c>
      <c r="G486" s="48" t="s">
        <v>15</v>
      </c>
      <c r="H486" s="48" t="s">
        <v>98</v>
      </c>
      <c r="I486" s="48" t="s">
        <v>48</v>
      </c>
      <c r="J486" s="48" t="s">
        <v>1512</v>
      </c>
      <c r="K486" s="48" t="s">
        <v>120</v>
      </c>
      <c r="L486" s="48" t="s">
        <v>1542</v>
      </c>
      <c r="M486" s="48" t="s">
        <v>140</v>
      </c>
      <c r="N486" s="13" t="s">
        <v>1581</v>
      </c>
      <c r="O486" s="13"/>
      <c r="P486" s="13"/>
      <c r="Q486" s="137" t="s">
        <v>666</v>
      </c>
      <c r="R486" s="13"/>
      <c r="S486" s="48" t="s">
        <v>472</v>
      </c>
      <c r="T486" s="167"/>
      <c r="U486"/>
      <c r="V486" s="167"/>
      <c r="W486" s="48" t="str">
        <f>IFERROR(IF(G486="CRM_CUI",G486,(IF(G486="CRM_CMI",G486,IF(G486="CEOMO_ITD",G486,MID(G486,1,FIND("_",G486)-1))))),G486)</f>
        <v>BOSD</v>
      </c>
      <c r="X486" s="13" t="str">
        <f>MID(A486,5,LEN(A486)-4)</f>
        <v>虚拟运营商天音</v>
      </c>
      <c r="Y486" s="37" t="str">
        <f>IF(N486=O486,IF(N486="","0","1"),IF(N486=P486,IF(N486="","0","1"),IF(O486=P486,IF(O486="","0","1"),IF(N486="","0","0"))))</f>
        <v>0</v>
      </c>
      <c r="Z486" s="167"/>
    </row>
    <row r="487" spans="1:40" ht="15" customHeight="1">
      <c r="A487" s="48" t="s">
        <v>257</v>
      </c>
      <c r="B487" s="48" t="s">
        <v>8</v>
      </c>
      <c r="C487" s="48" t="s">
        <v>195</v>
      </c>
      <c r="D487" s="48" t="s">
        <v>196</v>
      </c>
      <c r="E487" s="48" t="s">
        <v>170</v>
      </c>
      <c r="F487" s="48" t="s">
        <v>171</v>
      </c>
      <c r="G487" s="48" t="s">
        <v>15</v>
      </c>
      <c r="H487" s="48" t="s">
        <v>137</v>
      </c>
      <c r="I487" s="48" t="s">
        <v>48</v>
      </c>
      <c r="J487" s="48" t="s">
        <v>1512</v>
      </c>
      <c r="K487" s="48" t="s">
        <v>120</v>
      </c>
      <c r="L487" s="48" t="s">
        <v>1542</v>
      </c>
      <c r="M487" s="48" t="s">
        <v>140</v>
      </c>
      <c r="N487" s="13" t="s">
        <v>1581</v>
      </c>
      <c r="O487" s="13"/>
      <c r="P487" s="13"/>
      <c r="Q487" s="137" t="s">
        <v>666</v>
      </c>
      <c r="R487" s="13"/>
      <c r="S487" s="48" t="s">
        <v>472</v>
      </c>
      <c r="T487" s="167"/>
      <c r="U487"/>
      <c r="V487" s="167"/>
      <c r="W487" s="48" t="str">
        <f>IFERROR(IF(G487="CRM_CUI",G487,(IF(G487="CRM_CMI",G487,IF(G487="CEOMO_ITD",G487,MID(G487,1,FIND("_",G487)-1))))),G487)</f>
        <v>BOSD</v>
      </c>
      <c r="X487" s="13" t="str">
        <f>MID(A487,5,LEN(A487)-4)</f>
        <v>重庆电信</v>
      </c>
      <c r="Y487" s="37" t="str">
        <f>IF(N487=O487,IF(N487="","0","1"),IF(N487=P487,IF(N487="","0","1"),IF(O487=P487,IF(O487="","0","1"),IF(N487="","0","0"))))</f>
        <v>0</v>
      </c>
      <c r="Z487" s="167"/>
    </row>
    <row r="488" spans="1:40" ht="15" customHeight="1">
      <c r="A488" s="48" t="s">
        <v>260</v>
      </c>
      <c r="B488" s="48" t="s">
        <v>261</v>
      </c>
      <c r="C488" s="48" t="s">
        <v>169</v>
      </c>
      <c r="D488" s="48" t="s">
        <v>145</v>
      </c>
      <c r="E488" s="48" t="s">
        <v>170</v>
      </c>
      <c r="F488" s="48" t="s">
        <v>171</v>
      </c>
      <c r="G488" s="48" t="s">
        <v>15</v>
      </c>
      <c r="H488" s="48" t="s">
        <v>137</v>
      </c>
      <c r="I488" s="48" t="s">
        <v>48</v>
      </c>
      <c r="J488" s="48" t="s">
        <v>1512</v>
      </c>
      <c r="K488" s="48" t="s">
        <v>120</v>
      </c>
      <c r="L488" s="48" t="s">
        <v>1542</v>
      </c>
      <c r="M488" s="48" t="s">
        <v>140</v>
      </c>
      <c r="N488" s="13" t="s">
        <v>1581</v>
      </c>
      <c r="O488" s="13"/>
      <c r="P488" s="13"/>
      <c r="Q488" s="137" t="s">
        <v>666</v>
      </c>
      <c r="R488" s="13"/>
      <c r="S488" s="48" t="s">
        <v>472</v>
      </c>
      <c r="T488" s="167"/>
      <c r="U488"/>
      <c r="V488" s="167"/>
      <c r="W488" s="48" t="str">
        <f>IFERROR(IF(G488="CRM_CUI",G488,(IF(G488="CRM_CMI",G488,IF(G488="CEOMO_ITD",G488,MID(G488,1,FIND("_",G488)-1))))),G488)</f>
        <v>BOSD</v>
      </c>
      <c r="X488" s="13" t="str">
        <f>MID(A488,5,LEN(A488)-4)</f>
        <v>重庆移动</v>
      </c>
      <c r="Y488" s="37" t="str">
        <f>IF(N488=O488,IF(N488="","0","1"),IF(N488=P488,IF(N488="","0","1"),IF(O488=P488,IF(O488="","0","1"),IF(N488="","0","0"))))</f>
        <v>0</v>
      </c>
      <c r="Z488" s="167"/>
    </row>
    <row r="489" spans="1:40" ht="15" customHeight="1">
      <c r="A489" s="48" t="s">
        <v>198</v>
      </c>
      <c r="B489" s="48" t="s">
        <v>194</v>
      </c>
      <c r="C489" s="48" t="s">
        <v>169</v>
      </c>
      <c r="D489" s="48" t="s">
        <v>145</v>
      </c>
      <c r="E489" s="48" t="s">
        <v>206</v>
      </c>
      <c r="F489" s="48" t="s">
        <v>207</v>
      </c>
      <c r="G489" s="48" t="s">
        <v>15</v>
      </c>
      <c r="H489" s="48" t="s">
        <v>98</v>
      </c>
      <c r="I489" s="48" t="s">
        <v>48</v>
      </c>
      <c r="J489" s="48" t="s">
        <v>1512</v>
      </c>
      <c r="K489" s="48" t="s">
        <v>120</v>
      </c>
      <c r="L489" s="48" t="s">
        <v>1542</v>
      </c>
      <c r="M489" s="48" t="s">
        <v>140</v>
      </c>
      <c r="N489" s="13" t="s">
        <v>1622</v>
      </c>
      <c r="O489" s="13"/>
      <c r="P489" s="13"/>
      <c r="Q489" s="137" t="s">
        <v>666</v>
      </c>
      <c r="R489" s="13"/>
      <c r="S489" s="48" t="s">
        <v>472</v>
      </c>
      <c r="T489" s="167"/>
      <c r="U489"/>
      <c r="V489" s="167"/>
      <c r="W489" s="48" t="str">
        <f>IFERROR(IF(G489="CRM_CUI",G489,(IF(G489="CRM_CMI",G489,IF(G489="CEOMO_ITD",G489,MID(G489,1,FIND("_",G489)-1))))),G489)</f>
        <v>BOSD</v>
      </c>
      <c r="X489" s="13" t="str">
        <f>MID(A489,5,LEN(A489)-4)</f>
        <v>广西移动</v>
      </c>
      <c r="Y489" s="37" t="str">
        <f>IF(N489=O489,IF(N489="","0","1"),IF(N489=P489,IF(N489="","0","1"),IF(O489=P489,IF(O489="","0","1"),IF(N489="","0","0"))))</f>
        <v>0</v>
      </c>
      <c r="Z489" s="167"/>
    </row>
    <row r="490" spans="1:40" ht="15" customHeight="1">
      <c r="A490" s="48" t="s">
        <v>93</v>
      </c>
      <c r="B490" s="48" t="s">
        <v>12</v>
      </c>
      <c r="C490" s="48" t="s">
        <v>169</v>
      </c>
      <c r="D490" s="48" t="s">
        <v>145</v>
      </c>
      <c r="E490" s="48" t="s">
        <v>206</v>
      </c>
      <c r="F490" s="48" t="s">
        <v>207</v>
      </c>
      <c r="G490" s="48" t="s">
        <v>15</v>
      </c>
      <c r="H490" s="48" t="s">
        <v>98</v>
      </c>
      <c r="I490" s="48" t="s">
        <v>48</v>
      </c>
      <c r="J490" s="48" t="s">
        <v>1512</v>
      </c>
      <c r="K490" s="48" t="s">
        <v>120</v>
      </c>
      <c r="L490" s="48" t="s">
        <v>1542</v>
      </c>
      <c r="M490" s="48" t="s">
        <v>140</v>
      </c>
      <c r="N490" s="13" t="s">
        <v>1622</v>
      </c>
      <c r="O490" s="13"/>
      <c r="P490" s="13"/>
      <c r="Q490" s="137" t="s">
        <v>666</v>
      </c>
      <c r="R490" s="13"/>
      <c r="S490" s="48" t="s">
        <v>472</v>
      </c>
      <c r="T490" s="167"/>
      <c r="U490"/>
      <c r="V490" s="167"/>
      <c r="W490" s="48" t="str">
        <f>IFERROR(IF(G490="CRM_CUI",G490,(IF(G490="CRM_CMI",G490,IF(G490="CEOMO_ITD",G490,MID(G490,1,FIND("_",G490)-1))))),G490)</f>
        <v>BOSD</v>
      </c>
      <c r="X490" s="13" t="str">
        <f>MID(A490,5,LEN(A490)-4)</f>
        <v>黑龙江移动</v>
      </c>
      <c r="Y490" s="37" t="str">
        <f>IF(N490=O490,IF(N490="","0","1"),IF(N490=P490,IF(N490="","0","1"),IF(O490=P490,IF(O490="","0","1"),IF(N490="","0","0"))))</f>
        <v>0</v>
      </c>
      <c r="Z490" s="167"/>
    </row>
    <row r="491" spans="1:40" ht="15" customHeight="1">
      <c r="A491" s="48" t="s">
        <v>216</v>
      </c>
      <c r="B491" s="48" t="s">
        <v>217</v>
      </c>
      <c r="C491" s="48" t="s">
        <v>169</v>
      </c>
      <c r="D491" s="48" t="s">
        <v>145</v>
      </c>
      <c r="E491" s="48" t="s">
        <v>206</v>
      </c>
      <c r="F491" s="48" t="s">
        <v>207</v>
      </c>
      <c r="G491" s="48" t="s">
        <v>15</v>
      </c>
      <c r="H491" s="48" t="s">
        <v>98</v>
      </c>
      <c r="I491" s="48" t="s">
        <v>48</v>
      </c>
      <c r="J491" s="48" t="s">
        <v>1512</v>
      </c>
      <c r="K491" s="48" t="s">
        <v>120</v>
      </c>
      <c r="L491" s="48" t="s">
        <v>1542</v>
      </c>
      <c r="M491" s="48" t="s">
        <v>140</v>
      </c>
      <c r="N491" s="13" t="s">
        <v>1622</v>
      </c>
      <c r="O491" s="13"/>
      <c r="P491" s="13"/>
      <c r="Q491" s="137" t="s">
        <v>666</v>
      </c>
      <c r="R491" s="13"/>
      <c r="S491" s="48" t="s">
        <v>472</v>
      </c>
      <c r="T491" s="167"/>
      <c r="U491"/>
      <c r="V491" s="167"/>
      <c r="W491" s="48" t="str">
        <f>IFERROR(IF(G491="CRM_CUI",G491,(IF(G491="CRM_CMI",G491,IF(G491="CEOMO_ITD",G491,MID(G491,1,FIND("_",G491)-1))))),G491)</f>
        <v>BOSD</v>
      </c>
      <c r="X491" s="13" t="str">
        <f>MID(A491,5,LEN(A491)-4)</f>
        <v>吉林移动</v>
      </c>
      <c r="Y491" s="37" t="str">
        <f>IF(N491=O491,IF(N491="","0","1"),IF(N491=P491,IF(N491="","0","1"),IF(O491=P491,IF(O491="","0","1"),IF(N491="","0","0"))))</f>
        <v>0</v>
      </c>
      <c r="Z491" s="167"/>
    </row>
    <row r="492" spans="1:40" ht="15" customHeight="1">
      <c r="A492" s="48" t="s">
        <v>236</v>
      </c>
      <c r="B492" s="48" t="s">
        <v>14</v>
      </c>
      <c r="C492" s="48" t="s">
        <v>169</v>
      </c>
      <c r="D492" s="48" t="s">
        <v>145</v>
      </c>
      <c r="E492" s="48" t="s">
        <v>200</v>
      </c>
      <c r="F492" s="48" t="s">
        <v>201</v>
      </c>
      <c r="G492" s="48" t="s">
        <v>15</v>
      </c>
      <c r="H492" s="48" t="s">
        <v>98</v>
      </c>
      <c r="I492" s="48" t="s">
        <v>48</v>
      </c>
      <c r="J492" s="48" t="s">
        <v>1512</v>
      </c>
      <c r="K492" s="48" t="s">
        <v>120</v>
      </c>
      <c r="L492" s="48" t="s">
        <v>1542</v>
      </c>
      <c r="M492" s="48" t="s">
        <v>140</v>
      </c>
      <c r="N492" s="13" t="s">
        <v>1622</v>
      </c>
      <c r="O492" s="13"/>
      <c r="P492" s="13"/>
      <c r="Q492" s="137" t="s">
        <v>666</v>
      </c>
      <c r="R492" s="13"/>
      <c r="S492" s="48" t="s">
        <v>472</v>
      </c>
      <c r="T492" s="167"/>
      <c r="U492"/>
      <c r="V492" s="167"/>
      <c r="W492" s="48" t="str">
        <f>IFERROR(IF(G492="CRM_CUI",G492,(IF(G492="CRM_CMI",G492,IF(G492="CEOMO_ITD",G492,MID(G492,1,FIND("_",G492)-1))))),G492)</f>
        <v>BOSD</v>
      </c>
      <c r="X492" s="13" t="str">
        <f>MID(A492,5,LEN(A492)-4)</f>
        <v>山西移动</v>
      </c>
      <c r="Y492" s="37" t="str">
        <f>IF(N492=O492,IF(N492="","0","1"),IF(N492=P492,IF(N492="","0","1"),IF(O492=P492,IF(O492="","0","1"),IF(N492="","0","0"))))</f>
        <v>0</v>
      </c>
      <c r="Z492" s="167"/>
    </row>
    <row r="493" spans="1:40" ht="15" customHeight="1">
      <c r="A493" s="48" t="s">
        <v>237</v>
      </c>
      <c r="B493" s="48" t="s">
        <v>238</v>
      </c>
      <c r="C493" s="48" t="s">
        <v>195</v>
      </c>
      <c r="D493" s="48" t="s">
        <v>196</v>
      </c>
      <c r="E493" s="48" t="s">
        <v>146</v>
      </c>
      <c r="F493" s="48" t="s">
        <v>147</v>
      </c>
      <c r="G493" s="48" t="s">
        <v>15</v>
      </c>
      <c r="H493" s="48" t="s">
        <v>148</v>
      </c>
      <c r="I493" s="48" t="s">
        <v>48</v>
      </c>
      <c r="J493" s="48" t="s">
        <v>1512</v>
      </c>
      <c r="K493" s="48" t="s">
        <v>120</v>
      </c>
      <c r="L493" s="48" t="s">
        <v>1542</v>
      </c>
      <c r="M493" s="48" t="s">
        <v>140</v>
      </c>
      <c r="N493" s="13" t="s">
        <v>1622</v>
      </c>
      <c r="O493" s="13"/>
      <c r="P493" s="13"/>
      <c r="Q493" s="137" t="s">
        <v>666</v>
      </c>
      <c r="R493" s="13"/>
      <c r="S493" s="48" t="s">
        <v>472</v>
      </c>
      <c r="T493" s="167"/>
      <c r="U493"/>
      <c r="V493" s="167"/>
      <c r="W493" s="48" t="str">
        <f>IFERROR(IF(G493="CRM_CUI",G493,(IF(G493="CRM_CMI",G493,IF(G493="CEOMO_ITD",G493,MID(G493,1,FIND("_",G493)-1))))),G493)</f>
        <v>BOSD</v>
      </c>
      <c r="X493" s="13" t="str">
        <f>MID(A493,5,LEN(A493)-4)</f>
        <v>上海电信</v>
      </c>
      <c r="Y493" s="37" t="str">
        <f>IF(N493=O493,IF(N493="","0","1"),IF(N493=P493,IF(N493="","0","1"),IF(O493=P493,IF(O493="","0","1"),IF(N493="","0","0"))))</f>
        <v>0</v>
      </c>
      <c r="Z493" s="167"/>
    </row>
    <row r="494" spans="1:40" ht="15" customHeight="1">
      <c r="A494" s="48" t="s">
        <v>258</v>
      </c>
      <c r="B494" s="48" t="s">
        <v>259</v>
      </c>
      <c r="C494" s="48" t="s">
        <v>63</v>
      </c>
      <c r="D494" s="48" t="s">
        <v>64</v>
      </c>
      <c r="E494" s="48" t="s">
        <v>167</v>
      </c>
      <c r="F494" s="48" t="s">
        <v>168</v>
      </c>
      <c r="G494" s="48" t="s">
        <v>164</v>
      </c>
      <c r="H494" s="48" t="s">
        <v>41</v>
      </c>
      <c r="I494" s="48" t="s">
        <v>48</v>
      </c>
      <c r="J494" s="48" t="s">
        <v>1512</v>
      </c>
      <c r="K494" s="48" t="s">
        <v>120</v>
      </c>
      <c r="L494" s="48" t="s">
        <v>1542</v>
      </c>
      <c r="M494" s="48" t="s">
        <v>140</v>
      </c>
      <c r="N494" s="213" t="s">
        <v>1606</v>
      </c>
      <c r="O494" s="213"/>
      <c r="P494" s="213"/>
      <c r="Q494" s="137" t="s">
        <v>666</v>
      </c>
      <c r="R494" s="13"/>
      <c r="S494" s="48" t="s">
        <v>472</v>
      </c>
      <c r="T494" s="167"/>
      <c r="U494"/>
      <c r="V494" s="167"/>
      <c r="W494" s="48" t="str">
        <f>IFERROR(IF(G494="CRM_CUI",G494,(IF(G494="CRM_CMI",G494,IF(G494="CEOMO_ITD",G494,MID(G494,1,FIND("_",G494)-1))))),G494)</f>
        <v>BOSD</v>
      </c>
      <c r="X494" s="13" t="str">
        <f>MID(A494,5,LEN(A494)-4)</f>
        <v>重庆联通</v>
      </c>
      <c r="Y494" s="37" t="str">
        <f>IF(N494=O494,IF(N494="","0","1"),IF(N494=P494,IF(N494="","0","1"),IF(O494=P494,IF(O494="","0","1"),IF(N494="","0","0"))))</f>
        <v>0</v>
      </c>
      <c r="Z494" s="167"/>
    </row>
    <row r="495" spans="1:40" ht="15" customHeight="1">
      <c r="A495" s="48" t="s">
        <v>243</v>
      </c>
      <c r="B495" s="48" t="s">
        <v>244</v>
      </c>
      <c r="C495" s="48" t="s">
        <v>245</v>
      </c>
      <c r="D495" s="48" t="s">
        <v>246</v>
      </c>
      <c r="E495" s="48" t="s">
        <v>167</v>
      </c>
      <c r="F495" s="48" t="s">
        <v>168</v>
      </c>
      <c r="G495" s="48" t="s">
        <v>164</v>
      </c>
      <c r="H495" s="48" t="s">
        <v>41</v>
      </c>
      <c r="I495" s="48" t="s">
        <v>48</v>
      </c>
      <c r="J495" s="48" t="s">
        <v>1512</v>
      </c>
      <c r="K495" s="48" t="s">
        <v>120</v>
      </c>
      <c r="L495" s="48" t="s">
        <v>1542</v>
      </c>
      <c r="M495" s="48" t="s">
        <v>140</v>
      </c>
      <c r="N495" s="213" t="s">
        <v>1600</v>
      </c>
      <c r="O495" s="13"/>
      <c r="P495" s="13"/>
      <c r="Q495" s="137" t="s">
        <v>666</v>
      </c>
      <c r="R495" s="13"/>
      <c r="S495" s="48" t="s">
        <v>472</v>
      </c>
      <c r="T495" s="167"/>
      <c r="U495"/>
      <c r="V495" s="167"/>
      <c r="W495" s="48" t="str">
        <f>IFERROR(IF(G495="CRM_CUI",G495,(IF(G495="CRM_CMI",G495,IF(G495="CEOMO_ITD",G495,MID(G495,1,FIND("_",G495)-1))))),G495)</f>
        <v>BOSD</v>
      </c>
      <c r="X495" s="13" t="str">
        <f>MID(A495,5,LEN(A495)-4)</f>
        <v>虚拟运营商爱施德</v>
      </c>
      <c r="Y495" s="37" t="str">
        <f>IF(N495=O495,IF(N495="","0","1"),IF(N495=P495,IF(N495="","0","1"),IF(O495=P495,IF(O495="","0","1"),IF(N495="","0","0"))))</f>
        <v>0</v>
      </c>
      <c r="Z495" s="167"/>
    </row>
    <row r="496" spans="1:40" ht="15" customHeight="1">
      <c r="A496" s="48" t="s">
        <v>247</v>
      </c>
      <c r="B496" s="48" t="s">
        <v>248</v>
      </c>
      <c r="C496" s="48" t="s">
        <v>245</v>
      </c>
      <c r="D496" s="48" t="s">
        <v>246</v>
      </c>
      <c r="E496" s="48" t="s">
        <v>167</v>
      </c>
      <c r="F496" s="48" t="s">
        <v>168</v>
      </c>
      <c r="G496" s="48" t="s">
        <v>164</v>
      </c>
      <c r="H496" s="48" t="s">
        <v>41</v>
      </c>
      <c r="I496" s="48" t="s">
        <v>48</v>
      </c>
      <c r="J496" s="48" t="s">
        <v>1512</v>
      </c>
      <c r="K496" s="48" t="s">
        <v>120</v>
      </c>
      <c r="L496" s="48" t="s">
        <v>1542</v>
      </c>
      <c r="M496" s="48" t="s">
        <v>140</v>
      </c>
      <c r="N496" s="213" t="s">
        <v>1600</v>
      </c>
      <c r="O496" s="13"/>
      <c r="P496" s="13"/>
      <c r="Q496" s="137" t="s">
        <v>666</v>
      </c>
      <c r="R496" s="13"/>
      <c r="S496" s="48" t="s">
        <v>472</v>
      </c>
      <c r="T496" s="167"/>
      <c r="U496"/>
      <c r="V496" s="167"/>
      <c r="W496" s="48" t="str">
        <f>IFERROR(IF(G496="CRM_CUI",G496,(IF(G496="CRM_CMI",G496,IF(G496="CEOMO_ITD",G496,MID(G496,1,FIND("_",G496)-1))))),G496)</f>
        <v>BOSD</v>
      </c>
      <c r="X496" s="13" t="str">
        <f>MID(A496,5,LEN(A496)-4)</f>
        <v>虚拟运营商天音</v>
      </c>
      <c r="Y496" s="37" t="str">
        <f>IF(N496=O496,IF(N496="","0","1"),IF(N496=P496,IF(N496="","0","1"),IF(O496=P496,IF(O496="","0","1"),IF(N496="","0","0"))))</f>
        <v>0</v>
      </c>
      <c r="Z496" s="167"/>
      <c r="AM496" s="227"/>
      <c r="AN496"/>
    </row>
    <row r="497" spans="1:40" ht="15" customHeight="1">
      <c r="A497" s="48" t="s">
        <v>93</v>
      </c>
      <c r="B497" s="48" t="s">
        <v>12</v>
      </c>
      <c r="C497" s="48" t="s">
        <v>165</v>
      </c>
      <c r="D497" s="48" t="s">
        <v>166</v>
      </c>
      <c r="E497" s="48" t="s">
        <v>167</v>
      </c>
      <c r="F497" s="48" t="s">
        <v>168</v>
      </c>
      <c r="G497" s="48" t="s">
        <v>164</v>
      </c>
      <c r="H497" s="48" t="s">
        <v>41</v>
      </c>
      <c r="I497" s="48" t="s">
        <v>48</v>
      </c>
      <c r="J497" s="48" t="s">
        <v>1512</v>
      </c>
      <c r="K497" s="48" t="s">
        <v>120</v>
      </c>
      <c r="L497" s="48" t="s">
        <v>1542</v>
      </c>
      <c r="M497" s="48" t="s">
        <v>140</v>
      </c>
      <c r="N497" s="247" t="s">
        <v>1575</v>
      </c>
      <c r="O497" s="213" t="s">
        <v>1634</v>
      </c>
      <c r="P497" s="213" t="s">
        <v>1635</v>
      </c>
      <c r="Q497" s="137" t="s">
        <v>666</v>
      </c>
      <c r="R497" s="13"/>
      <c r="S497" s="48" t="s">
        <v>472</v>
      </c>
      <c r="T497" s="167"/>
      <c r="U497"/>
      <c r="V497" s="167"/>
      <c r="W497" s="48" t="str">
        <f>IFERROR(IF(G497="CRM_CUI",G497,(IF(G497="CRM_CMI",G497,IF(G497="CEOMO_ITD",G497,MID(G497,1,FIND("_",G497)-1))))),G497)</f>
        <v>BOSD</v>
      </c>
      <c r="X497" s="13" t="str">
        <f>MID(A497,5,LEN(A497)-4)</f>
        <v>黑龙江移动</v>
      </c>
      <c r="Y497" s="37" t="str">
        <f>IF(N497=O497,IF(N497="","0","1"),IF(N497=P497,IF(N497="","0","1"),IF(O497=P497,IF(O497="","0","1"),IF(N497="","0","0"))))</f>
        <v>0</v>
      </c>
      <c r="Z497" s="167"/>
      <c r="AM497" s="227"/>
      <c r="AN497"/>
    </row>
    <row r="498" spans="1:40" ht="15" customHeight="1">
      <c r="A498" s="48" t="s">
        <v>216</v>
      </c>
      <c r="B498" s="48" t="s">
        <v>217</v>
      </c>
      <c r="C498" s="48" t="s">
        <v>165</v>
      </c>
      <c r="D498" s="48" t="s">
        <v>166</v>
      </c>
      <c r="E498" s="48" t="s">
        <v>167</v>
      </c>
      <c r="F498" s="48" t="s">
        <v>168</v>
      </c>
      <c r="G498" s="48" t="s">
        <v>164</v>
      </c>
      <c r="H498" s="48" t="s">
        <v>41</v>
      </c>
      <c r="I498" s="48" t="s">
        <v>48</v>
      </c>
      <c r="J498" s="48" t="s">
        <v>1512</v>
      </c>
      <c r="K498" s="48" t="s">
        <v>120</v>
      </c>
      <c r="L498" s="48" t="s">
        <v>1542</v>
      </c>
      <c r="M498" s="48" t="s">
        <v>140</v>
      </c>
      <c r="N498" s="247" t="s">
        <v>1575</v>
      </c>
      <c r="O498" s="213" t="s">
        <v>1634</v>
      </c>
      <c r="P498" s="213" t="s">
        <v>1635</v>
      </c>
      <c r="Q498" s="137" t="s">
        <v>666</v>
      </c>
      <c r="R498" s="13"/>
      <c r="S498" s="48" t="s">
        <v>472</v>
      </c>
      <c r="T498" s="167"/>
      <c r="U498"/>
      <c r="V498" s="167"/>
      <c r="W498" s="48" t="str">
        <f>IFERROR(IF(G498="CRM_CUI",G498,(IF(G498="CRM_CMI",G498,IF(G498="CEOMO_ITD",G498,MID(G498,1,FIND("_",G498)-1))))),G498)</f>
        <v>BOSD</v>
      </c>
      <c r="X498" s="13" t="str">
        <f>MID(A498,5,LEN(A498)-4)</f>
        <v>吉林移动</v>
      </c>
      <c r="Y498" s="37" t="str">
        <f>IF(N498=O498,IF(N498="","0","1"),IF(N498=P498,IF(N498="","0","1"),IF(O498=P498,IF(O498="","0","1"),IF(N498="","0","0"))))</f>
        <v>0</v>
      </c>
      <c r="Z498" s="167"/>
      <c r="AM498" s="227"/>
      <c r="AN498"/>
    </row>
    <row r="499" spans="1:40" ht="15" customHeight="1">
      <c r="A499" s="48" t="s">
        <v>226</v>
      </c>
      <c r="B499" s="48" t="s">
        <v>227</v>
      </c>
      <c r="C499" s="48" t="s">
        <v>63</v>
      </c>
      <c r="D499" s="48" t="s">
        <v>64</v>
      </c>
      <c r="E499" s="48" t="s">
        <v>162</v>
      </c>
      <c r="F499" s="48" t="s">
        <v>163</v>
      </c>
      <c r="G499" s="48" t="s">
        <v>164</v>
      </c>
      <c r="H499" s="48" t="s">
        <v>137</v>
      </c>
      <c r="I499" s="48" t="s">
        <v>48</v>
      </c>
      <c r="J499" s="48" t="s">
        <v>1512</v>
      </c>
      <c r="K499" s="48" t="s">
        <v>120</v>
      </c>
      <c r="L499" s="48" t="s">
        <v>1542</v>
      </c>
      <c r="M499" s="48" t="s">
        <v>140</v>
      </c>
      <c r="N499" s="247" t="s">
        <v>1575</v>
      </c>
      <c r="O499" s="213" t="s">
        <v>1665</v>
      </c>
      <c r="P499" s="213" t="s">
        <v>1666</v>
      </c>
      <c r="Q499" s="137" t="s">
        <v>666</v>
      </c>
      <c r="R499" s="13"/>
      <c r="S499" s="48" t="s">
        <v>472</v>
      </c>
      <c r="T499" s="167"/>
      <c r="U499"/>
      <c r="V499" s="167"/>
      <c r="W499" s="48" t="str">
        <f>IFERROR(IF(G499="CRM_CUI",G499,(IF(G499="CRM_CMI",G499,IF(G499="CEOMO_ITD",G499,MID(G499,1,FIND("_",G499)-1))))),G499)</f>
        <v>BOSD</v>
      </c>
      <c r="X499" s="13" t="str">
        <f>MID(A499,5,LEN(A499)-4)</f>
        <v>江西联通</v>
      </c>
      <c r="Y499" s="37" t="str">
        <f>IF(N499=O499,IF(N499="","0","1"),IF(N499=P499,IF(N499="","0","1"),IF(O499=P499,IF(O499="","0","1"),IF(N499="","0","0"))))</f>
        <v>0</v>
      </c>
      <c r="Z499" s="167"/>
      <c r="AM499" s="227"/>
      <c r="AN499"/>
    </row>
    <row r="500" spans="1:40" ht="15" customHeight="1">
      <c r="A500" s="48" t="s">
        <v>155</v>
      </c>
      <c r="B500" s="48" t="s">
        <v>156</v>
      </c>
      <c r="C500" s="48" t="s">
        <v>165</v>
      </c>
      <c r="D500" s="48" t="s">
        <v>166</v>
      </c>
      <c r="E500" s="48" t="s">
        <v>167</v>
      </c>
      <c r="F500" s="48" t="s">
        <v>168</v>
      </c>
      <c r="G500" s="48" t="s">
        <v>164</v>
      </c>
      <c r="H500" s="48" t="s">
        <v>41</v>
      </c>
      <c r="I500" s="48" t="s">
        <v>48</v>
      </c>
      <c r="J500" s="48" t="s">
        <v>1512</v>
      </c>
      <c r="K500" s="48" t="s">
        <v>120</v>
      </c>
      <c r="L500" s="48" t="s">
        <v>1543</v>
      </c>
      <c r="M500" s="48" t="s">
        <v>521</v>
      </c>
      <c r="N500" s="247" t="s">
        <v>1575</v>
      </c>
      <c r="O500" s="213" t="s">
        <v>1576</v>
      </c>
      <c r="P500" s="213" t="s">
        <v>1577</v>
      </c>
      <c r="Q500" s="137" t="s">
        <v>666</v>
      </c>
      <c r="R500" s="13"/>
      <c r="S500" s="48" t="s">
        <v>472</v>
      </c>
      <c r="T500" s="167"/>
      <c r="U500"/>
      <c r="V500" s="167"/>
      <c r="W500" s="48" t="str">
        <f>IFERROR(IF(G500="CRM_CUI",G500,(IF(G500="CRM_CMI",G500,IF(G500="CEOMO_ITD",G500,MID(G500,1,FIND("_",G500)-1))))),G500)</f>
        <v>BOSD</v>
      </c>
      <c r="X500" s="13" t="str">
        <f>MID(A500,5,LEN(A500)-4)</f>
        <v>安徽移动</v>
      </c>
      <c r="Y500" s="37" t="str">
        <f>IF(N500=O500,IF(N500="","0","1"),IF(N500=P500,IF(N500="","0","1"),IF(O500=P500,IF(O500="","0","1"),IF(N500="","0","0"))))</f>
        <v>0</v>
      </c>
      <c r="Z500" s="167"/>
      <c r="AM500" s="227"/>
      <c r="AN500"/>
    </row>
    <row r="501" spans="1:40" ht="15" customHeight="1">
      <c r="A501" s="48" t="s">
        <v>239</v>
      </c>
      <c r="B501" s="48" t="s">
        <v>240</v>
      </c>
      <c r="C501" s="48" t="s">
        <v>165</v>
      </c>
      <c r="D501" s="48" t="s">
        <v>166</v>
      </c>
      <c r="E501" s="48" t="s">
        <v>167</v>
      </c>
      <c r="F501" s="48" t="s">
        <v>168</v>
      </c>
      <c r="G501" s="48" t="s">
        <v>164</v>
      </c>
      <c r="H501" s="48" t="s">
        <v>41</v>
      </c>
      <c r="I501" s="48" t="s">
        <v>48</v>
      </c>
      <c r="J501" s="48" t="s">
        <v>1512</v>
      </c>
      <c r="K501" s="48" t="s">
        <v>120</v>
      </c>
      <c r="L501" s="48" t="s">
        <v>1542</v>
      </c>
      <c r="M501" s="48" t="s">
        <v>140</v>
      </c>
      <c r="N501" s="247" t="s">
        <v>1707</v>
      </c>
      <c r="O501" s="340" t="s">
        <v>1708</v>
      </c>
      <c r="P501" s="213" t="s">
        <v>1709</v>
      </c>
      <c r="Q501" s="137" t="s">
        <v>666</v>
      </c>
      <c r="R501" s="13"/>
      <c r="S501" s="48" t="s">
        <v>472</v>
      </c>
      <c r="T501" s="167"/>
      <c r="U501"/>
      <c r="V501" s="167"/>
      <c r="W501" s="48" t="str">
        <f>IFERROR(IF(G501="CRM_CUI",G501,(IF(G501="CRM_CMI",G501,IF(G501="CEOMO_ITD",G501,MID(G501,1,FIND("_",G501)-1))))),G501)</f>
        <v>BOSD</v>
      </c>
      <c r="X501" s="13" t="str">
        <f>MID(A501,5,LEN(A501)-4)</f>
        <v>四川移动</v>
      </c>
      <c r="Y501" s="37" t="str">
        <f>IF(N501=O501,IF(N501="","0","1"),IF(N501=P501,IF(N501="","0","1"),IF(O501=P501,IF(O501="","0","1"),IF(N501="","0","0"))))</f>
        <v>0</v>
      </c>
      <c r="Z501" s="167"/>
      <c r="AM501" s="227"/>
      <c r="AN501"/>
    </row>
    <row r="502" spans="1:40" ht="15" customHeight="1">
      <c r="A502" s="48" t="s">
        <v>226</v>
      </c>
      <c r="B502" s="48" t="s">
        <v>227</v>
      </c>
      <c r="C502" s="48" t="s">
        <v>63</v>
      </c>
      <c r="D502" s="48" t="s">
        <v>64</v>
      </c>
      <c r="E502" s="48" t="s">
        <v>167</v>
      </c>
      <c r="F502" s="48" t="s">
        <v>168</v>
      </c>
      <c r="G502" s="48" t="s">
        <v>164</v>
      </c>
      <c r="H502" s="48" t="s">
        <v>41</v>
      </c>
      <c r="I502" s="48" t="s">
        <v>48</v>
      </c>
      <c r="J502" s="48" t="s">
        <v>1512</v>
      </c>
      <c r="K502" s="48" t="s">
        <v>120</v>
      </c>
      <c r="L502" s="48" t="s">
        <v>1542</v>
      </c>
      <c r="M502" s="48" t="s">
        <v>140</v>
      </c>
      <c r="N502" s="213" t="s">
        <v>1663</v>
      </c>
      <c r="O502" s="213" t="s">
        <v>1664</v>
      </c>
      <c r="P502" s="213" t="s">
        <v>1604</v>
      </c>
      <c r="Q502" s="137" t="s">
        <v>666</v>
      </c>
      <c r="R502" s="13"/>
      <c r="S502" s="48" t="s">
        <v>472</v>
      </c>
      <c r="T502" s="167"/>
      <c r="U502"/>
      <c r="V502" s="167"/>
      <c r="W502" s="48" t="str">
        <f>IFERROR(IF(G502="CRM_CUI",G502,(IF(G502="CRM_CMI",G502,IF(G502="CEOMO_ITD",G502,MID(G502,1,FIND("_",G502)-1))))),G502)</f>
        <v>BOSD</v>
      </c>
      <c r="X502" s="13" t="str">
        <f>MID(A502,5,LEN(A502)-4)</f>
        <v>江西联通</v>
      </c>
      <c r="Y502" s="37" t="str">
        <f>IF(N502=O502,IF(N502="","0","1"),IF(N502=P502,IF(N502="","0","1"),IF(O502=P502,IF(O502="","0","1"),IF(N502="","0","0"))))</f>
        <v>0</v>
      </c>
      <c r="Z502" s="167"/>
      <c r="AM502" s="227"/>
      <c r="AN502"/>
    </row>
    <row r="503" spans="1:40" ht="15" customHeight="1">
      <c r="A503" s="48" t="s">
        <v>243</v>
      </c>
      <c r="B503" s="48" t="s">
        <v>244</v>
      </c>
      <c r="C503" s="48" t="s">
        <v>245</v>
      </c>
      <c r="D503" s="48" t="s">
        <v>246</v>
      </c>
      <c r="E503" s="48" t="s">
        <v>162</v>
      </c>
      <c r="F503" s="48" t="s">
        <v>163</v>
      </c>
      <c r="G503" s="48" t="s">
        <v>164</v>
      </c>
      <c r="H503" s="48" t="s">
        <v>137</v>
      </c>
      <c r="I503" s="48" t="s">
        <v>48</v>
      </c>
      <c r="J503" s="48" t="s">
        <v>1512</v>
      </c>
      <c r="K503" s="48" t="s">
        <v>120</v>
      </c>
      <c r="L503" s="48" t="s">
        <v>1542</v>
      </c>
      <c r="M503" s="48" t="s">
        <v>140</v>
      </c>
      <c r="N503" s="213" t="s">
        <v>1699</v>
      </c>
      <c r="O503" s="337" t="s">
        <v>1717</v>
      </c>
      <c r="P503" s="337" t="s">
        <v>1718</v>
      </c>
      <c r="Q503" s="137" t="s">
        <v>666</v>
      </c>
      <c r="R503" s="13"/>
      <c r="S503" s="48" t="s">
        <v>472</v>
      </c>
      <c r="T503" s="167"/>
      <c r="U503"/>
      <c r="V503" s="167"/>
      <c r="W503" s="48" t="str">
        <f>IFERROR(IF(G503="CRM_CUI",G503,(IF(G503="CRM_CMI",G503,IF(G503="CEOMO_ITD",G503,MID(G503,1,FIND("_",G503)-1))))),G503)</f>
        <v>BOSD</v>
      </c>
      <c r="X503" s="13" t="str">
        <f>MID(A503,5,LEN(A503)-4)</f>
        <v>虚拟运营商爱施德</v>
      </c>
      <c r="Y503" s="37" t="str">
        <f>IF(N503=O503,IF(N503="","0","1"),IF(N503=P503,IF(N503="","0","1"),IF(O503=P503,IF(O503="","0","1"),IF(N503="","0","0"))))</f>
        <v>0</v>
      </c>
      <c r="Z503" s="167"/>
      <c r="AM503" s="227"/>
      <c r="AN503"/>
    </row>
    <row r="504" spans="1:40" ht="15" customHeight="1">
      <c r="A504" s="48" t="s">
        <v>247</v>
      </c>
      <c r="B504" s="48" t="s">
        <v>248</v>
      </c>
      <c r="C504" s="48" t="s">
        <v>245</v>
      </c>
      <c r="D504" s="48" t="s">
        <v>246</v>
      </c>
      <c r="E504" s="48" t="s">
        <v>162</v>
      </c>
      <c r="F504" s="48" t="s">
        <v>163</v>
      </c>
      <c r="G504" s="48" t="s">
        <v>164</v>
      </c>
      <c r="H504" s="48" t="s">
        <v>137</v>
      </c>
      <c r="I504" s="48" t="s">
        <v>48</v>
      </c>
      <c r="J504" s="48" t="s">
        <v>1512</v>
      </c>
      <c r="K504" s="48" t="s">
        <v>120</v>
      </c>
      <c r="L504" s="48" t="s">
        <v>1542</v>
      </c>
      <c r="M504" s="48" t="s">
        <v>140</v>
      </c>
      <c r="N504" s="213" t="s">
        <v>1699</v>
      </c>
      <c r="O504" s="337" t="s">
        <v>1717</v>
      </c>
      <c r="P504" s="337" t="s">
        <v>1718</v>
      </c>
      <c r="Q504" s="137" t="s">
        <v>666</v>
      </c>
      <c r="R504" s="13"/>
      <c r="S504" s="48" t="s">
        <v>472</v>
      </c>
      <c r="T504" s="167"/>
      <c r="U504"/>
      <c r="V504" s="167"/>
      <c r="W504" s="48" t="str">
        <f>IFERROR(IF(G504="CRM_CUI",G504,(IF(G504="CRM_CMI",G504,IF(G504="CEOMO_ITD",G504,MID(G504,1,FIND("_",G504)-1))))),G504)</f>
        <v>BOSD</v>
      </c>
      <c r="X504" s="13" t="str">
        <f>MID(A504,5,LEN(A504)-4)</f>
        <v>虚拟运营商天音</v>
      </c>
      <c r="Y504" s="37" t="str">
        <f>IF(N504=O504,IF(N504="","0","1"),IF(N504=P504,IF(N504="","0","1"),IF(O504=P504,IF(O504="","0","1"),IF(N504="","0","0"))))</f>
        <v>0</v>
      </c>
      <c r="Z504" s="167"/>
      <c r="AM504" s="227"/>
      <c r="AN504"/>
    </row>
    <row r="505" spans="1:40" ht="15" customHeight="1">
      <c r="A505" s="48" t="s">
        <v>236</v>
      </c>
      <c r="B505" s="48" t="s">
        <v>14</v>
      </c>
      <c r="C505" s="48" t="s">
        <v>63</v>
      </c>
      <c r="D505" s="48" t="s">
        <v>157</v>
      </c>
      <c r="E505" s="48" t="s">
        <v>218</v>
      </c>
      <c r="F505" s="48" t="s">
        <v>163</v>
      </c>
      <c r="G505" s="48" t="s">
        <v>164</v>
      </c>
      <c r="H505" s="48" t="s">
        <v>219</v>
      </c>
      <c r="I505" s="48" t="s">
        <v>48</v>
      </c>
      <c r="J505" s="48" t="s">
        <v>1512</v>
      </c>
      <c r="K505" s="48" t="s">
        <v>120</v>
      </c>
      <c r="L505" s="48" t="s">
        <v>1542</v>
      </c>
      <c r="M505" s="48" t="s">
        <v>140</v>
      </c>
      <c r="N505" s="213" t="s">
        <v>1690</v>
      </c>
      <c r="O505" s="337" t="s">
        <v>1691</v>
      </c>
      <c r="P505" s="337" t="s">
        <v>1563</v>
      </c>
      <c r="Q505" s="137" t="s">
        <v>666</v>
      </c>
      <c r="R505" s="13"/>
      <c r="S505" s="48" t="s">
        <v>471</v>
      </c>
      <c r="T505" s="167"/>
      <c r="U505"/>
      <c r="V505" s="167"/>
      <c r="W505" s="48" t="str">
        <f>IFERROR(IF(G505="CRM_CUI",G505,(IF(G505="CRM_CMI",G505,IF(G505="CEOMO_ITD",G505,MID(G505,1,FIND("_",G505)-1))))),G505)</f>
        <v>BOSD</v>
      </c>
      <c r="X505" s="13" t="str">
        <f>MID(A505,5,LEN(A505)-4)</f>
        <v>山西移动</v>
      </c>
      <c r="Y505" s="37" t="str">
        <f>IF(N505=O505,IF(N505="","0","1"),IF(N505=P505,IF(N505="","0","1"),IF(O505=P505,IF(O505="","0","1"),IF(N505="","0","0"))))</f>
        <v>0</v>
      </c>
      <c r="Z505" s="167"/>
      <c r="AM505" s="227"/>
      <c r="AN505"/>
    </row>
    <row r="506" spans="1:40" ht="15" customHeight="1">
      <c r="A506" s="48" t="s">
        <v>234</v>
      </c>
      <c r="B506" s="48" t="s">
        <v>235</v>
      </c>
      <c r="C506" s="48" t="s">
        <v>63</v>
      </c>
      <c r="D506" s="48" t="s">
        <v>64</v>
      </c>
      <c r="E506" s="48" t="s">
        <v>167</v>
      </c>
      <c r="F506" s="48" t="s">
        <v>168</v>
      </c>
      <c r="G506" s="48" t="s">
        <v>164</v>
      </c>
      <c r="H506" s="48" t="s">
        <v>41</v>
      </c>
      <c r="I506" s="89" t="s">
        <v>48</v>
      </c>
      <c r="J506" s="89" t="s">
        <v>1544</v>
      </c>
      <c r="K506" s="48" t="s">
        <v>120</v>
      </c>
      <c r="L506" s="48" t="s">
        <v>1542</v>
      </c>
      <c r="M506" s="48" t="s">
        <v>140</v>
      </c>
      <c r="N506" s="213" t="s">
        <v>1685</v>
      </c>
      <c r="O506" s="337" t="s">
        <v>1686</v>
      </c>
      <c r="P506" s="337" t="s">
        <v>1687</v>
      </c>
      <c r="Q506" s="137"/>
      <c r="R506" s="13"/>
      <c r="S506" s="48" t="s">
        <v>472</v>
      </c>
      <c r="T506" s="167"/>
      <c r="U506"/>
      <c r="V506" s="167"/>
      <c r="W506" s="48" t="str">
        <f>IFERROR(IF(G506="CRM_CUI",G506,(IF(G506="CRM_CMI",G506,IF(G506="CEOMO_ITD",G506,MID(G506,1,FIND("_",G506)-1))))),G506)</f>
        <v>BOSD</v>
      </c>
      <c r="X506" s="13" t="str">
        <f>MID(A506,5,LEN(A506)-4)</f>
        <v>山西电信</v>
      </c>
      <c r="Y506" s="37" t="str">
        <f>IF(N506=O506,IF(N506="","0","1"),IF(N506=P506,IF(N506="","0","1"),IF(O506=P506,IF(O506="","0","1"),IF(N506="","0","0"))))</f>
        <v>0</v>
      </c>
      <c r="Z506" s="167"/>
      <c r="AM506" s="227"/>
      <c r="AN506"/>
    </row>
    <row r="507" spans="1:40" ht="15" customHeight="1">
      <c r="A507" s="48" t="s">
        <v>93</v>
      </c>
      <c r="B507" s="48" t="s">
        <v>12</v>
      </c>
      <c r="C507" s="48" t="s">
        <v>63</v>
      </c>
      <c r="D507" s="48" t="s">
        <v>157</v>
      </c>
      <c r="E507" s="48" t="s">
        <v>162</v>
      </c>
      <c r="F507" s="48" t="s">
        <v>163</v>
      </c>
      <c r="G507" s="48" t="s">
        <v>164</v>
      </c>
      <c r="H507" s="48" t="s">
        <v>137</v>
      </c>
      <c r="I507" s="48" t="s">
        <v>48</v>
      </c>
      <c r="J507" s="48" t="s">
        <v>1512</v>
      </c>
      <c r="K507" s="48" t="s">
        <v>120</v>
      </c>
      <c r="L507" s="48" t="s">
        <v>1542</v>
      </c>
      <c r="M507" s="48" t="s">
        <v>140</v>
      </c>
      <c r="N507" s="247" t="s">
        <v>1630</v>
      </c>
      <c r="O507" s="213" t="s">
        <v>1631</v>
      </c>
      <c r="P507" s="213" t="s">
        <v>1611</v>
      </c>
      <c r="Q507" s="137" t="s">
        <v>666</v>
      </c>
      <c r="R507" s="13"/>
      <c r="S507" s="48" t="s">
        <v>472</v>
      </c>
      <c r="T507" s="167"/>
      <c r="U507"/>
      <c r="V507" s="167"/>
      <c r="W507" s="48" t="str">
        <f>IFERROR(IF(G507="CRM_CUI",G507,(IF(G507="CRM_CMI",G507,IF(G507="CEOMO_ITD",G507,MID(G507,1,FIND("_",G507)-1))))),G507)</f>
        <v>BOSD</v>
      </c>
      <c r="X507" s="13" t="str">
        <f>MID(A507,5,LEN(A507)-4)</f>
        <v>黑龙江移动</v>
      </c>
      <c r="Y507" s="37" t="str">
        <f>IF(N507=O507,IF(N507="","0","1"),IF(N507=P507,IF(N507="","0","1"),IF(O507=P507,IF(O507="","0","1"),IF(N507="","0","0"))))</f>
        <v>0</v>
      </c>
      <c r="Z507" s="167"/>
      <c r="AM507" s="227"/>
      <c r="AN507"/>
    </row>
    <row r="508" spans="1:40" ht="15" customHeight="1">
      <c r="A508" s="48" t="s">
        <v>216</v>
      </c>
      <c r="B508" s="48" t="s">
        <v>217</v>
      </c>
      <c r="C508" s="48" t="s">
        <v>63</v>
      </c>
      <c r="D508" s="48" t="s">
        <v>157</v>
      </c>
      <c r="E508" s="48" t="s">
        <v>162</v>
      </c>
      <c r="F508" s="48" t="s">
        <v>163</v>
      </c>
      <c r="G508" s="48" t="s">
        <v>164</v>
      </c>
      <c r="H508" s="48" t="s">
        <v>137</v>
      </c>
      <c r="I508" s="48" t="s">
        <v>48</v>
      </c>
      <c r="J508" s="48" t="s">
        <v>1512</v>
      </c>
      <c r="K508" s="48" t="s">
        <v>120</v>
      </c>
      <c r="L508" s="48" t="s">
        <v>1542</v>
      </c>
      <c r="M508" s="48" t="s">
        <v>140</v>
      </c>
      <c r="N508" s="247" t="s">
        <v>1630</v>
      </c>
      <c r="O508" s="213" t="s">
        <v>1631</v>
      </c>
      <c r="P508" s="213" t="s">
        <v>1611</v>
      </c>
      <c r="Q508" s="137" t="s">
        <v>666</v>
      </c>
      <c r="R508" s="13"/>
      <c r="S508" s="48" t="s">
        <v>472</v>
      </c>
      <c r="T508" s="167"/>
      <c r="U508"/>
      <c r="V508" s="167"/>
      <c r="W508" s="48" t="str">
        <f>IFERROR(IF(G508="CRM_CUI",G508,(IF(G508="CRM_CMI",G508,IF(G508="CEOMO_ITD",G508,MID(G508,1,FIND("_",G508)-1))))),G508)</f>
        <v>BOSD</v>
      </c>
      <c r="X508" s="13" t="str">
        <f>MID(A508,5,LEN(A508)-4)</f>
        <v>吉林移动</v>
      </c>
      <c r="Y508" s="37" t="str">
        <f>IF(N508=O508,IF(N508="","0","1"),IF(N508=P508,IF(N508="","0","1"),IF(O508=P508,IF(O508="","0","1"),IF(N508="","0","0"))))</f>
        <v>0</v>
      </c>
      <c r="Z508" s="167"/>
      <c r="AM508" s="227"/>
      <c r="AN508"/>
    </row>
    <row r="509" spans="1:40" ht="15" customHeight="1">
      <c r="A509" s="48" t="s">
        <v>236</v>
      </c>
      <c r="B509" s="48" t="s">
        <v>14</v>
      </c>
      <c r="C509" s="48" t="s">
        <v>165</v>
      </c>
      <c r="D509" s="48" t="s">
        <v>166</v>
      </c>
      <c r="E509" s="48" t="s">
        <v>167</v>
      </c>
      <c r="F509" s="48" t="s">
        <v>168</v>
      </c>
      <c r="G509" s="48" t="s">
        <v>164</v>
      </c>
      <c r="H509" s="48" t="s">
        <v>41</v>
      </c>
      <c r="I509" s="48" t="s">
        <v>48</v>
      </c>
      <c r="J509" s="48" t="s">
        <v>1512</v>
      </c>
      <c r="K509" s="48" t="s">
        <v>120</v>
      </c>
      <c r="L509" s="48" t="s">
        <v>1542</v>
      </c>
      <c r="M509" s="48" t="s">
        <v>140</v>
      </c>
      <c r="N509" s="247" t="s">
        <v>1630</v>
      </c>
      <c r="O509" s="340" t="s">
        <v>1695</v>
      </c>
      <c r="P509" s="340" t="s">
        <v>1611</v>
      </c>
      <c r="Q509" s="137" t="s">
        <v>666</v>
      </c>
      <c r="R509" s="13"/>
      <c r="S509" s="48" t="s">
        <v>472</v>
      </c>
      <c r="T509" s="167"/>
      <c r="U509"/>
      <c r="V509" s="167"/>
      <c r="W509" s="48" t="str">
        <f>IFERROR(IF(G509="CRM_CUI",G509,(IF(G509="CRM_CMI",G509,IF(G509="CEOMO_ITD",G509,MID(G509,1,FIND("_",G509)-1))))),G509)</f>
        <v>BOSD</v>
      </c>
      <c r="X509" s="13" t="str">
        <f>MID(A509,5,LEN(A509)-4)</f>
        <v>山西移动</v>
      </c>
      <c r="Y509" s="37" t="str">
        <f>IF(N509=O509,IF(N509="","0","1"),IF(N509=P509,IF(N509="","0","1"),IF(O509=P509,IF(O509="","0","1"),IF(N509="","0","0"))))</f>
        <v>0</v>
      </c>
      <c r="Z509" s="167"/>
      <c r="AM509" s="227"/>
      <c r="AN509"/>
    </row>
    <row r="510" spans="1:40" ht="15" customHeight="1">
      <c r="A510" s="48" t="s">
        <v>155</v>
      </c>
      <c r="B510" s="48" t="s">
        <v>156</v>
      </c>
      <c r="C510" s="48" t="s">
        <v>63</v>
      </c>
      <c r="D510" s="48" t="s">
        <v>157</v>
      </c>
      <c r="E510" s="48" t="s">
        <v>162</v>
      </c>
      <c r="F510" s="48" t="s">
        <v>163</v>
      </c>
      <c r="G510" s="48" t="s">
        <v>164</v>
      </c>
      <c r="H510" s="48" t="s">
        <v>137</v>
      </c>
      <c r="I510" s="48" t="s">
        <v>48</v>
      </c>
      <c r="J510" s="48" t="s">
        <v>1512</v>
      </c>
      <c r="K510" s="48" t="s">
        <v>120</v>
      </c>
      <c r="L510" s="48" t="s">
        <v>1543</v>
      </c>
      <c r="M510" s="48" t="s">
        <v>521</v>
      </c>
      <c r="N510" s="247" t="s">
        <v>1572</v>
      </c>
      <c r="O510" s="213" t="s">
        <v>1573</v>
      </c>
      <c r="P510" s="213" t="s">
        <v>1574</v>
      </c>
      <c r="Q510" s="137" t="s">
        <v>666</v>
      </c>
      <c r="R510" s="13"/>
      <c r="S510" s="48" t="s">
        <v>472</v>
      </c>
      <c r="T510" s="167"/>
      <c r="U510"/>
      <c r="V510" s="167"/>
      <c r="W510" s="48" t="str">
        <f>IFERROR(IF(G510="CRM_CUI",G510,(IF(G510="CRM_CMI",G510,IF(G510="CEOMO_ITD",G510,MID(G510,1,FIND("_",G510)-1))))),G510)</f>
        <v>BOSD</v>
      </c>
      <c r="X510" s="13" t="str">
        <f>MID(A510,5,LEN(A510)-4)</f>
        <v>安徽移动</v>
      </c>
      <c r="Y510" s="37" t="str">
        <f>IF(N510=O510,IF(N510="","0","1"),IF(N510=P510,IF(N510="","0","1"),IF(O510=P510,IF(O510="","0","1"),IF(N510="","0","0"))))</f>
        <v>0</v>
      </c>
      <c r="Z510" s="167"/>
      <c r="AM510" s="227"/>
      <c r="AN510"/>
    </row>
    <row r="511" spans="1:40" ht="15" customHeight="1">
      <c r="A511" s="48" t="s">
        <v>249</v>
      </c>
      <c r="B511" s="48" t="s">
        <v>250</v>
      </c>
      <c r="C511" s="48" t="s">
        <v>165</v>
      </c>
      <c r="D511" s="48" t="s">
        <v>166</v>
      </c>
      <c r="E511" s="48" t="s">
        <v>167</v>
      </c>
      <c r="F511" s="48" t="s">
        <v>168</v>
      </c>
      <c r="G511" s="48" t="s">
        <v>164</v>
      </c>
      <c r="H511" s="48" t="s">
        <v>41</v>
      </c>
      <c r="I511" s="48" t="s">
        <v>48</v>
      </c>
      <c r="J511" s="48" t="s">
        <v>1512</v>
      </c>
      <c r="K511" s="48" t="s">
        <v>120</v>
      </c>
      <c r="L511" s="48" t="s">
        <v>1542</v>
      </c>
      <c r="M511" s="48" t="s">
        <v>140</v>
      </c>
      <c r="N511" s="247" t="s">
        <v>1728</v>
      </c>
      <c r="O511" s="340" t="s">
        <v>1729</v>
      </c>
      <c r="P511" s="340" t="s">
        <v>1611</v>
      </c>
      <c r="Q511" s="137" t="s">
        <v>666</v>
      </c>
      <c r="R511" s="13"/>
      <c r="S511" s="48" t="s">
        <v>472</v>
      </c>
      <c r="T511" s="167"/>
      <c r="U511"/>
      <c r="V511" s="167"/>
      <c r="W511" s="48" t="str">
        <f>IFERROR(IF(G511="CRM_CUI",G511,(IF(G511="CRM_CMI",G511,IF(G511="CEOMO_ITD",G511,MID(G511,1,FIND("_",G511)-1))))),G511)</f>
        <v>BOSD</v>
      </c>
      <c r="X511" s="13" t="str">
        <f>MID(A511,5,LEN(A511)-4)</f>
        <v>云南移动</v>
      </c>
      <c r="Y511" s="37" t="str">
        <f>IF(N511=O511,IF(N511="","0","1"),IF(N511=P511,IF(N511="","0","1"),IF(O511=P511,IF(O511="","0","1"),IF(N511="","0","0"))))</f>
        <v>0</v>
      </c>
      <c r="Z511" s="167"/>
      <c r="AM511" s="227"/>
      <c r="AN511"/>
    </row>
    <row r="512" spans="1:40" ht="15" customHeight="1">
      <c r="A512" s="48" t="s">
        <v>198</v>
      </c>
      <c r="B512" s="48" t="s">
        <v>194</v>
      </c>
      <c r="C512" s="48" t="s">
        <v>63</v>
      </c>
      <c r="D512" s="48" t="s">
        <v>157</v>
      </c>
      <c r="E512" s="48" t="s">
        <v>199</v>
      </c>
      <c r="F512" s="48" t="s">
        <v>163</v>
      </c>
      <c r="G512" s="48" t="s">
        <v>164</v>
      </c>
      <c r="H512" s="48" t="s">
        <v>137</v>
      </c>
      <c r="I512" s="48" t="s">
        <v>48</v>
      </c>
      <c r="J512" s="48" t="s">
        <v>1512</v>
      </c>
      <c r="K512" s="48" t="s">
        <v>120</v>
      </c>
      <c r="L512" s="48" t="s">
        <v>1542</v>
      </c>
      <c r="M512" s="48" t="s">
        <v>140</v>
      </c>
      <c r="N512" s="247" t="s">
        <v>1609</v>
      </c>
      <c r="O512" s="213" t="s">
        <v>1612</v>
      </c>
      <c r="P512" s="213" t="s">
        <v>1613</v>
      </c>
      <c r="Q512" s="137" t="s">
        <v>666</v>
      </c>
      <c r="R512" s="13"/>
      <c r="S512" s="48" t="s">
        <v>472</v>
      </c>
      <c r="T512" s="167"/>
      <c r="U512"/>
      <c r="V512" s="167"/>
      <c r="W512" s="48" t="str">
        <f>IFERROR(IF(G512="CRM_CUI",G512,(IF(G512="CRM_CMI",G512,IF(G512="CEOMO_ITD",G512,MID(G512,1,FIND("_",G512)-1))))),G512)</f>
        <v>BOSD</v>
      </c>
      <c r="X512" s="13" t="str">
        <f>MID(A512,5,LEN(A512)-4)</f>
        <v>广西移动</v>
      </c>
      <c r="Y512" s="37" t="str">
        <f>IF(N512=O512,IF(N512="","0","1"),IF(N512=P512,IF(N512="","0","1"),IF(O512=P512,IF(O512="","0","1"),IF(N512="","0","0"))))</f>
        <v>0</v>
      </c>
      <c r="Z512" s="167"/>
      <c r="AM512" s="227"/>
      <c r="AN512"/>
    </row>
    <row r="513" spans="1:40" ht="15" customHeight="1">
      <c r="A513" s="48" t="s">
        <v>198</v>
      </c>
      <c r="B513" s="48" t="s">
        <v>194</v>
      </c>
      <c r="C513" s="48" t="s">
        <v>63</v>
      </c>
      <c r="D513" s="48" t="s">
        <v>157</v>
      </c>
      <c r="E513" s="48" t="s">
        <v>162</v>
      </c>
      <c r="F513" s="48" t="s">
        <v>163</v>
      </c>
      <c r="G513" s="48" t="s">
        <v>164</v>
      </c>
      <c r="H513" s="48" t="s">
        <v>137</v>
      </c>
      <c r="I513" s="48" t="s">
        <v>48</v>
      </c>
      <c r="J513" s="48" t="s">
        <v>1512</v>
      </c>
      <c r="K513" s="48" t="s">
        <v>120</v>
      </c>
      <c r="L513" s="48" t="s">
        <v>1542</v>
      </c>
      <c r="M513" s="48" t="s">
        <v>140</v>
      </c>
      <c r="N513" s="247" t="s">
        <v>1609</v>
      </c>
      <c r="O513" s="213" t="s">
        <v>1610</v>
      </c>
      <c r="P513" s="213" t="s">
        <v>1611</v>
      </c>
      <c r="Q513" s="137" t="s">
        <v>666</v>
      </c>
      <c r="R513" s="13"/>
      <c r="S513" s="48" t="s">
        <v>472</v>
      </c>
      <c r="T513" s="167"/>
      <c r="U513"/>
      <c r="V513" s="167"/>
      <c r="W513" s="48" t="str">
        <f>IFERROR(IF(G513="CRM_CUI",G513,(IF(G513="CRM_CMI",G513,IF(G513="CEOMO_ITD",G513,MID(G513,1,FIND("_",G513)-1))))),G513)</f>
        <v>BOSD</v>
      </c>
      <c r="X513" s="13" t="str">
        <f>MID(A513,5,LEN(A513)-4)</f>
        <v>广西移动</v>
      </c>
      <c r="Y513" s="37" t="str">
        <f>IF(N513=O513,IF(N513="","0","1"),IF(N513=P513,IF(N513="","0","1"),IF(O513=P513,IF(O513="","0","1"),IF(N513="","0","0"))))</f>
        <v>0</v>
      </c>
      <c r="Z513" s="167"/>
      <c r="AM513" s="227"/>
      <c r="AN513"/>
    </row>
    <row r="514" spans="1:40" ht="15" customHeight="1">
      <c r="A514" s="48" t="s">
        <v>93</v>
      </c>
      <c r="B514" s="48" t="s">
        <v>12</v>
      </c>
      <c r="C514" s="48" t="s">
        <v>63</v>
      </c>
      <c r="D514" s="48" t="s">
        <v>157</v>
      </c>
      <c r="E514" s="48" t="s">
        <v>199</v>
      </c>
      <c r="F514" s="48" t="s">
        <v>163</v>
      </c>
      <c r="G514" s="48" t="s">
        <v>164</v>
      </c>
      <c r="H514" s="48" t="s">
        <v>137</v>
      </c>
      <c r="I514" s="48" t="s">
        <v>48</v>
      </c>
      <c r="J514" s="48" t="s">
        <v>1512</v>
      </c>
      <c r="K514" s="48" t="s">
        <v>120</v>
      </c>
      <c r="L514" s="48" t="s">
        <v>1542</v>
      </c>
      <c r="M514" s="48" t="s">
        <v>140</v>
      </c>
      <c r="N514" s="247" t="s">
        <v>1628</v>
      </c>
      <c r="O514" s="213" t="s">
        <v>1629</v>
      </c>
      <c r="P514" s="213" t="s">
        <v>1611</v>
      </c>
      <c r="Q514" s="137" t="s">
        <v>666</v>
      </c>
      <c r="R514" s="13"/>
      <c r="S514" s="48" t="s">
        <v>472</v>
      </c>
      <c r="T514" s="167"/>
      <c r="U514"/>
      <c r="V514" s="167"/>
      <c r="W514" s="48" t="str">
        <f>IFERROR(IF(G514="CRM_CUI",G514,(IF(G514="CRM_CMI",G514,IF(G514="CEOMO_ITD",G514,MID(G514,1,FIND("_",G514)-1))))),G514)</f>
        <v>BOSD</v>
      </c>
      <c r="X514" s="13" t="str">
        <f>MID(A514,5,LEN(A514)-4)</f>
        <v>黑龙江移动</v>
      </c>
      <c r="Y514" s="37" t="str">
        <f>IF(N514=O514,IF(N514="","0","1"),IF(N514=P514,IF(N514="","0","1"),IF(O514=P514,IF(O514="","0","1"),IF(N514="","0","0"))))</f>
        <v>0</v>
      </c>
      <c r="Z514" s="167"/>
      <c r="AM514" s="227"/>
      <c r="AN514"/>
    </row>
    <row r="515" spans="1:40" ht="15" customHeight="1">
      <c r="A515" s="48" t="s">
        <v>216</v>
      </c>
      <c r="B515" s="48" t="s">
        <v>217</v>
      </c>
      <c r="C515" s="48" t="s">
        <v>63</v>
      </c>
      <c r="D515" s="48" t="s">
        <v>157</v>
      </c>
      <c r="E515" s="48" t="s">
        <v>199</v>
      </c>
      <c r="F515" s="48" t="s">
        <v>163</v>
      </c>
      <c r="G515" s="48" t="s">
        <v>164</v>
      </c>
      <c r="H515" s="48" t="s">
        <v>137</v>
      </c>
      <c r="I515" s="48" t="s">
        <v>48</v>
      </c>
      <c r="J515" s="48" t="s">
        <v>1512</v>
      </c>
      <c r="K515" s="48" t="s">
        <v>120</v>
      </c>
      <c r="L515" s="48" t="s">
        <v>1542</v>
      </c>
      <c r="M515" s="48" t="s">
        <v>140</v>
      </c>
      <c r="N515" s="247" t="s">
        <v>1653</v>
      </c>
      <c r="O515" s="213" t="s">
        <v>1654</v>
      </c>
      <c r="P515" s="213" t="s">
        <v>1611</v>
      </c>
      <c r="Q515" s="137" t="s">
        <v>666</v>
      </c>
      <c r="R515" s="13"/>
      <c r="S515" s="48" t="s">
        <v>472</v>
      </c>
      <c r="T515" s="167"/>
      <c r="U515"/>
      <c r="V515" s="167"/>
      <c r="W515" s="48" t="str">
        <f>IFERROR(IF(G515="CRM_CUI",G515,(IF(G515="CRM_CMI",G515,IF(G515="CEOMO_ITD",G515,MID(G515,1,FIND("_",G515)-1))))),G515)</f>
        <v>BOSD</v>
      </c>
      <c r="X515" s="13" t="str">
        <f>MID(A515,5,LEN(A515)-4)</f>
        <v>吉林移动</v>
      </c>
      <c r="Y515" s="37" t="str">
        <f>IF(N515=O515,IF(N515="","0","1"),IF(N515=P515,IF(N515="","0","1"),IF(O515=P515,IF(O515="","0","1"),IF(N515="","0","0"))))</f>
        <v>0</v>
      </c>
      <c r="Z515" s="167"/>
      <c r="AM515" s="227"/>
      <c r="AN515"/>
    </row>
    <row r="516" spans="1:40" ht="15" customHeight="1">
      <c r="A516" s="48" t="s">
        <v>239</v>
      </c>
      <c r="B516" s="48" t="s">
        <v>240</v>
      </c>
      <c r="C516" s="48" t="s">
        <v>63</v>
      </c>
      <c r="D516" s="48" t="s">
        <v>157</v>
      </c>
      <c r="E516" s="48" t="s">
        <v>162</v>
      </c>
      <c r="F516" s="48" t="s">
        <v>163</v>
      </c>
      <c r="G516" s="48" t="s">
        <v>164</v>
      </c>
      <c r="H516" s="48" t="s">
        <v>137</v>
      </c>
      <c r="I516" s="48" t="s">
        <v>48</v>
      </c>
      <c r="J516" s="48" t="s">
        <v>1512</v>
      </c>
      <c r="K516" s="48" t="s">
        <v>120</v>
      </c>
      <c r="L516" s="48" t="s">
        <v>1542</v>
      </c>
      <c r="M516" s="48" t="s">
        <v>140</v>
      </c>
      <c r="N516" s="213" t="s">
        <v>1702</v>
      </c>
      <c r="O516" s="247" t="s">
        <v>1703</v>
      </c>
      <c r="P516" s="337" t="s">
        <v>1694</v>
      </c>
      <c r="Q516" s="137" t="s">
        <v>666</v>
      </c>
      <c r="R516" s="13"/>
      <c r="S516" s="48" t="s">
        <v>472</v>
      </c>
      <c r="T516" s="167"/>
      <c r="U516"/>
      <c r="V516" s="167"/>
      <c r="W516" s="48" t="str">
        <f>IFERROR(IF(G516="CRM_CUI",G516,(IF(G516="CRM_CMI",G516,IF(G516="CEOMO_ITD",G516,MID(G516,1,FIND("_",G516)-1))))),G516)</f>
        <v>BOSD</v>
      </c>
      <c r="X516" s="13" t="str">
        <f>MID(A516,5,LEN(A516)-4)</f>
        <v>四川移动</v>
      </c>
      <c r="Y516" s="37" t="str">
        <f>IF(N516=O516,IF(N516="","0","1"),IF(N516=P516,IF(N516="","0","1"),IF(O516=P516,IF(O516="","0","1"),IF(N516="","0","0"))))</f>
        <v>0</v>
      </c>
      <c r="Z516" s="167"/>
      <c r="AM516" s="227"/>
      <c r="AN516"/>
    </row>
    <row r="517" spans="1:40" ht="15" customHeight="1">
      <c r="A517" s="48" t="s">
        <v>236</v>
      </c>
      <c r="B517" s="48" t="s">
        <v>14</v>
      </c>
      <c r="C517" s="48" t="s">
        <v>63</v>
      </c>
      <c r="D517" s="48" t="s">
        <v>157</v>
      </c>
      <c r="E517" s="48" t="s">
        <v>162</v>
      </c>
      <c r="F517" s="48" t="s">
        <v>163</v>
      </c>
      <c r="G517" s="48" t="s">
        <v>164</v>
      </c>
      <c r="H517" s="48" t="s">
        <v>137</v>
      </c>
      <c r="I517" s="48" t="s">
        <v>48</v>
      </c>
      <c r="J517" s="48" t="s">
        <v>1512</v>
      </c>
      <c r="K517" s="48" t="s">
        <v>120</v>
      </c>
      <c r="L517" s="48" t="s">
        <v>1542</v>
      </c>
      <c r="M517" s="48" t="s">
        <v>140</v>
      </c>
      <c r="N517" s="213" t="s">
        <v>1692</v>
      </c>
      <c r="O517" s="337" t="s">
        <v>1693</v>
      </c>
      <c r="P517" s="337" t="s">
        <v>1694</v>
      </c>
      <c r="Q517" s="137" t="s">
        <v>666</v>
      </c>
      <c r="R517" s="13"/>
      <c r="S517" s="48" t="s">
        <v>472</v>
      </c>
      <c r="T517" s="167"/>
      <c r="U517"/>
      <c r="V517" s="167"/>
      <c r="W517" s="48" t="str">
        <f>IFERROR(IF(G517="CRM_CUI",G517,(IF(G517="CRM_CMI",G517,IF(G517="CEOMO_ITD",G517,MID(G517,1,FIND("_",G517)-1))))),G517)</f>
        <v>BOSD</v>
      </c>
      <c r="X517" s="13" t="str">
        <f>MID(A517,5,LEN(A517)-4)</f>
        <v>山西移动</v>
      </c>
      <c r="Y517" s="37" t="str">
        <f>IF(N517=O517,IF(N517="","0","1"),IF(N517=P517,IF(N517="","0","1"),IF(O517=P517,IF(O517="","0","1"),IF(N517="","0","0"))))</f>
        <v>0</v>
      </c>
      <c r="Z517" s="167"/>
      <c r="AM517" s="227"/>
      <c r="AN517"/>
    </row>
    <row r="518" spans="1:40" ht="15" customHeight="1">
      <c r="A518" s="48" t="s">
        <v>216</v>
      </c>
      <c r="B518" s="48" t="s">
        <v>217</v>
      </c>
      <c r="C518" s="48" t="s">
        <v>63</v>
      </c>
      <c r="D518" s="48" t="s">
        <v>157</v>
      </c>
      <c r="E518" s="48" t="s">
        <v>218</v>
      </c>
      <c r="F518" s="48" t="s">
        <v>163</v>
      </c>
      <c r="G518" s="48" t="s">
        <v>164</v>
      </c>
      <c r="H518" s="48" t="s">
        <v>219</v>
      </c>
      <c r="I518" s="48" t="s">
        <v>48</v>
      </c>
      <c r="J518" s="48" t="s">
        <v>1512</v>
      </c>
      <c r="K518" s="48" t="s">
        <v>120</v>
      </c>
      <c r="L518" s="48" t="s">
        <v>1542</v>
      </c>
      <c r="M518" s="48" t="s">
        <v>140</v>
      </c>
      <c r="N518" s="28" t="s">
        <v>1652</v>
      </c>
      <c r="O518" s="13"/>
      <c r="P518" s="13"/>
      <c r="Q518" s="137" t="s">
        <v>666</v>
      </c>
      <c r="R518" s="13"/>
      <c r="S518" s="48" t="s">
        <v>471</v>
      </c>
      <c r="T518" s="167"/>
      <c r="U518"/>
      <c r="V518" s="167"/>
      <c r="W518" s="48" t="str">
        <f>IFERROR(IF(G518="CRM_CUI",G518,(IF(G518="CRM_CMI",G518,IF(G518="CEOMO_ITD",G518,MID(G518,1,FIND("_",G518)-1))))),G518)</f>
        <v>BOSD</v>
      </c>
      <c r="X518" s="13" t="str">
        <f>MID(A518,5,LEN(A518)-4)</f>
        <v>吉林移动</v>
      </c>
      <c r="Y518" s="37" t="str">
        <f>IF(N518=O518,IF(N518="","0","1"),IF(N518=P518,IF(N518="","0","1"),IF(O518=P518,IF(O518="","0","1"),IF(N518="","0","0"))))</f>
        <v>0</v>
      </c>
      <c r="Z518" s="167"/>
      <c r="AM518" s="227"/>
      <c r="AN518"/>
    </row>
    <row r="519" spans="1:40" ht="15" customHeight="1">
      <c r="A519" s="48" t="s">
        <v>249</v>
      </c>
      <c r="B519" s="48" t="s">
        <v>250</v>
      </c>
      <c r="C519" s="48" t="s">
        <v>63</v>
      </c>
      <c r="D519" s="48" t="s">
        <v>157</v>
      </c>
      <c r="E519" s="48" t="s">
        <v>162</v>
      </c>
      <c r="F519" s="48" t="s">
        <v>163</v>
      </c>
      <c r="G519" s="48" t="s">
        <v>164</v>
      </c>
      <c r="H519" s="48" t="s">
        <v>137</v>
      </c>
      <c r="I519" s="48" t="s">
        <v>48</v>
      </c>
      <c r="J519" s="48" t="s">
        <v>1512</v>
      </c>
      <c r="K519" s="48" t="s">
        <v>120</v>
      </c>
      <c r="L519" s="48" t="s">
        <v>1542</v>
      </c>
      <c r="M519" s="48" t="s">
        <v>140</v>
      </c>
      <c r="N519" s="28" t="s">
        <v>1652</v>
      </c>
      <c r="O519" s="340"/>
      <c r="P519" s="340"/>
      <c r="Q519" s="137" t="s">
        <v>666</v>
      </c>
      <c r="R519" s="13"/>
      <c r="S519" s="48" t="s">
        <v>472</v>
      </c>
      <c r="T519" s="167"/>
      <c r="U519"/>
      <c r="V519" s="167"/>
      <c r="W519" s="48" t="str">
        <f>IFERROR(IF(G519="CRM_CUI",G519,(IF(G519="CRM_CMI",G519,IF(G519="CEOMO_ITD",G519,MID(G519,1,FIND("_",G519)-1))))),G519)</f>
        <v>BOSD</v>
      </c>
      <c r="X519" s="13" t="str">
        <f>MID(A519,5,LEN(A519)-4)</f>
        <v>云南移动</v>
      </c>
      <c r="Y519" s="37" t="str">
        <f>IF(N519=O519,IF(N519="","0","1"),IF(N519=P519,IF(N519="","0","1"),IF(O519=P519,IF(O519="","0","1"),IF(N519="","0","0"))))</f>
        <v>0</v>
      </c>
      <c r="Z519" s="167"/>
      <c r="AM519" s="227"/>
      <c r="AN519"/>
    </row>
    <row r="520" spans="1:40" ht="15" customHeight="1">
      <c r="A520" s="48" t="s">
        <v>249</v>
      </c>
      <c r="B520" s="48" t="s">
        <v>250</v>
      </c>
      <c r="C520" s="48" t="s">
        <v>63</v>
      </c>
      <c r="D520" s="48" t="s">
        <v>157</v>
      </c>
      <c r="E520" s="48" t="s">
        <v>218</v>
      </c>
      <c r="F520" s="48" t="s">
        <v>163</v>
      </c>
      <c r="G520" s="48" t="s">
        <v>164</v>
      </c>
      <c r="H520" s="48" t="s">
        <v>219</v>
      </c>
      <c r="I520" s="48" t="s">
        <v>48</v>
      </c>
      <c r="J520" s="48" t="s">
        <v>1512</v>
      </c>
      <c r="K520" s="48" t="s">
        <v>120</v>
      </c>
      <c r="L520" s="48" t="s">
        <v>1542</v>
      </c>
      <c r="M520" s="48" t="s">
        <v>140</v>
      </c>
      <c r="N520" s="13" t="s">
        <v>1581</v>
      </c>
      <c r="O520" s="13"/>
      <c r="P520" s="13"/>
      <c r="Q520" s="137" t="s">
        <v>666</v>
      </c>
      <c r="R520" s="13"/>
      <c r="S520" s="48" t="s">
        <v>471</v>
      </c>
      <c r="T520" s="167"/>
      <c r="U520"/>
      <c r="V520" s="167"/>
      <c r="W520" s="48" t="str">
        <f>IFERROR(IF(G520="CRM_CUI",G520,(IF(G520="CRM_CMI",G520,IF(G520="CEOMO_ITD",G520,MID(G520,1,FIND("_",G520)-1))))),G520)</f>
        <v>BOSD</v>
      </c>
      <c r="X520" s="13" t="str">
        <f>MID(A520,5,LEN(A520)-4)</f>
        <v>云南移动</v>
      </c>
      <c r="Y520" s="37" t="str">
        <f>IF(N520=O520,IF(N520="","0","1"),IF(N520=P520,IF(N520="","0","1"),IF(O520=P520,IF(O520="","0","1"),IF(N520="","0","0"))))</f>
        <v>0</v>
      </c>
      <c r="Z520" s="167"/>
      <c r="AM520" s="227"/>
      <c r="AN520"/>
    </row>
    <row r="521" spans="1:40" ht="15" customHeight="1">
      <c r="A521" s="48" t="s">
        <v>234</v>
      </c>
      <c r="B521" s="48" t="s">
        <v>235</v>
      </c>
      <c r="C521" s="48" t="s">
        <v>63</v>
      </c>
      <c r="D521" s="48" t="s">
        <v>64</v>
      </c>
      <c r="E521" s="48" t="s">
        <v>160</v>
      </c>
      <c r="F521" s="48" t="s">
        <v>161</v>
      </c>
      <c r="G521" s="48" t="s">
        <v>11</v>
      </c>
      <c r="H521" s="48" t="s">
        <v>98</v>
      </c>
      <c r="I521" s="48" t="s">
        <v>48</v>
      </c>
      <c r="J521" s="48" t="s">
        <v>1512</v>
      </c>
      <c r="K521" s="48" t="s">
        <v>120</v>
      </c>
      <c r="L521" s="48" t="s">
        <v>1542</v>
      </c>
      <c r="M521" s="48" t="s">
        <v>140</v>
      </c>
      <c r="N521" s="213" t="s">
        <v>1606</v>
      </c>
      <c r="O521" s="213"/>
      <c r="P521" s="213"/>
      <c r="Q521" s="137" t="s">
        <v>666</v>
      </c>
      <c r="R521" s="13"/>
      <c r="S521" s="48" t="s">
        <v>472</v>
      </c>
      <c r="T521" s="167"/>
      <c r="U521"/>
      <c r="V521" s="167"/>
      <c r="W521" s="48" t="str">
        <f>IFERROR(IF(G521="CRM_CUI",G521,(IF(G521="CRM_CMI",G521,IF(G521="CEOMO_ITD",G521,MID(G521,1,FIND("_",G521)-1))))),G521)</f>
        <v>BOSD</v>
      </c>
      <c r="X521" s="13" t="str">
        <f>MID(A521,5,LEN(A521)-4)</f>
        <v>山西电信</v>
      </c>
      <c r="Y521" s="37" t="str">
        <f>IF(N521=O521,IF(N521="","0","1"),IF(N521=P521,IF(N521="","0","1"),IF(O521=P521,IF(O521="","0","1"),IF(N521="","0","0"))))</f>
        <v>0</v>
      </c>
      <c r="Z521" s="167"/>
      <c r="AM521" s="227"/>
      <c r="AN521"/>
    </row>
    <row r="522" spans="1:40" ht="15" customHeight="1">
      <c r="A522" s="48" t="s">
        <v>118</v>
      </c>
      <c r="B522" s="48" t="s">
        <v>119</v>
      </c>
      <c r="C522" s="48" t="s">
        <v>63</v>
      </c>
      <c r="D522" s="48" t="s">
        <v>64</v>
      </c>
      <c r="E522" s="48" t="s">
        <v>1476</v>
      </c>
      <c r="F522" s="48" t="s">
        <v>150</v>
      </c>
      <c r="G522" s="48" t="s">
        <v>11</v>
      </c>
      <c r="H522" s="48" t="s">
        <v>1477</v>
      </c>
      <c r="I522" s="48" t="s">
        <v>48</v>
      </c>
      <c r="J522" s="48" t="s">
        <v>1512</v>
      </c>
      <c r="K522" s="48" t="s">
        <v>120</v>
      </c>
      <c r="L522" s="48" t="s">
        <v>1542</v>
      </c>
      <c r="M522" s="48" t="s">
        <v>140</v>
      </c>
      <c r="N522" s="213" t="s">
        <v>1617</v>
      </c>
      <c r="O522" s="213" t="s">
        <v>1696</v>
      </c>
      <c r="P522" s="213"/>
      <c r="Q522" s="137" t="s">
        <v>666</v>
      </c>
      <c r="R522" s="13"/>
      <c r="S522" s="48" t="s">
        <v>472</v>
      </c>
      <c r="T522" s="167"/>
      <c r="U522"/>
      <c r="V522" s="167"/>
      <c r="W522" s="48" t="str">
        <f>IFERROR(IF(G522="CRM_CUI",G522,(IF(G522="CRM_CMI",G522,IF(G522="CEOMO_ITD",G522,MID(G522,1,FIND("_",G522)-1))))),G522)</f>
        <v>BOSD</v>
      </c>
      <c r="X522" s="13" t="str">
        <f>MID(A522,5,LEN(A522)-4)</f>
        <v>深港联通</v>
      </c>
      <c r="Y522" s="37" t="str">
        <f>IF(N522=O522,IF(N522="","0","1"),IF(N522=P522,IF(N522="","0","1"),IF(O522=P522,IF(O522="","0","1"),IF(N522="","0","0"))))</f>
        <v>0</v>
      </c>
      <c r="Z522" s="167"/>
      <c r="AM522" s="227"/>
      <c r="AN522"/>
    </row>
    <row r="523" spans="1:40" ht="15" customHeight="1">
      <c r="A523" s="48" t="s">
        <v>236</v>
      </c>
      <c r="B523" s="48" t="s">
        <v>14</v>
      </c>
      <c r="C523" s="48" t="s">
        <v>63</v>
      </c>
      <c r="D523" s="48" t="s">
        <v>157</v>
      </c>
      <c r="E523" s="48" t="s">
        <v>158</v>
      </c>
      <c r="F523" s="48" t="s">
        <v>150</v>
      </c>
      <c r="G523" s="48" t="s">
        <v>11</v>
      </c>
      <c r="H523" s="48" t="s">
        <v>159</v>
      </c>
      <c r="I523" s="48" t="s">
        <v>48</v>
      </c>
      <c r="J523" s="48" t="s">
        <v>1512</v>
      </c>
      <c r="K523" s="48" t="s">
        <v>120</v>
      </c>
      <c r="L523" s="48" t="s">
        <v>1542</v>
      </c>
      <c r="M523" s="48" t="s">
        <v>140</v>
      </c>
      <c r="N523" s="247" t="s">
        <v>1575</v>
      </c>
      <c r="O523" s="213" t="s">
        <v>1688</v>
      </c>
      <c r="P523" s="213" t="s">
        <v>1689</v>
      </c>
      <c r="Q523" s="137" t="s">
        <v>666</v>
      </c>
      <c r="R523" s="13"/>
      <c r="S523" s="48" t="s">
        <v>472</v>
      </c>
      <c r="T523" s="167"/>
      <c r="U523"/>
      <c r="V523" s="167"/>
      <c r="W523" s="48" t="str">
        <f>IFERROR(IF(G523="CRM_CUI",G523,(IF(G523="CRM_CMI",G523,IF(G523="CEOMO_ITD",G523,MID(G523,1,FIND("_",G523)-1))))),G523)</f>
        <v>BOSD</v>
      </c>
      <c r="X523" s="13" t="str">
        <f>MID(A523,5,LEN(A523)-4)</f>
        <v>山西移动</v>
      </c>
      <c r="Y523" s="37" t="str">
        <f>IF(N523=O523,IF(N523="","0","1"),IF(N523=P523,IF(N523="","0","1"),IF(O523=P523,IF(O523="","0","1"),IF(N523="","0","0"))))</f>
        <v>0</v>
      </c>
      <c r="Z523" s="167"/>
      <c r="AM523" s="227"/>
      <c r="AN523"/>
    </row>
    <row r="524" spans="1:40" ht="15" customHeight="1">
      <c r="A524" s="48" t="s">
        <v>234</v>
      </c>
      <c r="B524" s="48" t="s">
        <v>235</v>
      </c>
      <c r="C524" s="48" t="s">
        <v>63</v>
      </c>
      <c r="D524" s="48" t="s">
        <v>64</v>
      </c>
      <c r="E524" s="48" t="s">
        <v>158</v>
      </c>
      <c r="F524" s="48" t="s">
        <v>150</v>
      </c>
      <c r="G524" s="48" t="s">
        <v>11</v>
      </c>
      <c r="H524" s="48" t="s">
        <v>159</v>
      </c>
      <c r="I524" s="48" t="s">
        <v>48</v>
      </c>
      <c r="J524" s="48" t="s">
        <v>1512</v>
      </c>
      <c r="K524" s="48" t="s">
        <v>120</v>
      </c>
      <c r="L524" s="48" t="s">
        <v>1542</v>
      </c>
      <c r="M524" s="48" t="s">
        <v>140</v>
      </c>
      <c r="N524" s="247" t="s">
        <v>1683</v>
      </c>
      <c r="O524" s="340" t="s">
        <v>1684</v>
      </c>
      <c r="P524" s="340" t="s">
        <v>1604</v>
      </c>
      <c r="Q524" s="137" t="s">
        <v>666</v>
      </c>
      <c r="R524" s="13"/>
      <c r="S524" s="48" t="s">
        <v>472</v>
      </c>
      <c r="T524" s="167"/>
      <c r="U524"/>
      <c r="V524" s="167"/>
      <c r="W524" s="48" t="str">
        <f>IFERROR(IF(G524="CRM_CUI",G524,(IF(G524="CRM_CMI",G524,IF(G524="CEOMO_ITD",G524,MID(G524,1,FIND("_",G524)-1))))),G524)</f>
        <v>BOSD</v>
      </c>
      <c r="X524" s="13" t="str">
        <f>MID(A524,5,LEN(A524)-4)</f>
        <v>山西电信</v>
      </c>
      <c r="Y524" s="37" t="str">
        <f>IF(N524=O524,IF(N524="","0","1"),IF(N524=P524,IF(N524="","0","1"),IF(O524=P524,IF(O524="","0","1"),IF(N524="","0","0"))))</f>
        <v>0</v>
      </c>
      <c r="Z524" s="167"/>
      <c r="AM524" s="227"/>
      <c r="AN524"/>
    </row>
    <row r="525" spans="1:40" ht="15" customHeight="1">
      <c r="A525" s="48" t="s">
        <v>127</v>
      </c>
      <c r="B525" s="48" t="s">
        <v>128</v>
      </c>
      <c r="C525" s="48" t="s">
        <v>63</v>
      </c>
      <c r="D525" s="48" t="s">
        <v>64</v>
      </c>
      <c r="E525" s="48" t="s">
        <v>149</v>
      </c>
      <c r="F525" s="48" t="s">
        <v>150</v>
      </c>
      <c r="G525" s="48" t="s">
        <v>11</v>
      </c>
      <c r="H525" s="48" t="s">
        <v>151</v>
      </c>
      <c r="I525" s="48" t="s">
        <v>48</v>
      </c>
      <c r="J525" s="48" t="s">
        <v>1512</v>
      </c>
      <c r="K525" s="48" t="s">
        <v>120</v>
      </c>
      <c r="L525" s="48" t="s">
        <v>1542</v>
      </c>
      <c r="M525" s="48" t="s">
        <v>140</v>
      </c>
      <c r="N525" s="247" t="s">
        <v>1712</v>
      </c>
      <c r="O525" s="213" t="s">
        <v>1713</v>
      </c>
      <c r="P525" s="213" t="s">
        <v>1604</v>
      </c>
      <c r="Q525" s="137" t="s">
        <v>666</v>
      </c>
      <c r="R525" s="13"/>
      <c r="S525" s="48" t="s">
        <v>472</v>
      </c>
      <c r="T525" s="167"/>
      <c r="U525"/>
      <c r="V525" s="167"/>
      <c r="W525" s="48" t="str">
        <f>IFERROR(IF(G525="CRM_CUI",G525,(IF(G525="CRM_CMI",G525,IF(G525="CEOMO_ITD",G525,MID(G525,1,FIND("_",G525)-1))))),G525)</f>
        <v>BOSD</v>
      </c>
      <c r="X525" s="13" t="str">
        <f>MID(A525,5,LEN(A525)-4)</f>
        <v>新疆联通</v>
      </c>
      <c r="Y525" s="37" t="str">
        <f>IF(N525=O525,IF(N525="","0","1"),IF(N525=P525,IF(N525="","0","1"),IF(O525=P525,IF(O525="","0","1"),IF(N525="","0","0"))))</f>
        <v>0</v>
      </c>
      <c r="Z525" s="167"/>
      <c r="AM525" s="227"/>
      <c r="AN525"/>
    </row>
    <row r="526" spans="1:40" ht="15" customHeight="1">
      <c r="A526" s="48" t="s">
        <v>239</v>
      </c>
      <c r="B526" s="48" t="s">
        <v>240</v>
      </c>
      <c r="C526" s="48" t="s">
        <v>63</v>
      </c>
      <c r="D526" s="48" t="s">
        <v>157</v>
      </c>
      <c r="E526" s="48" t="s">
        <v>160</v>
      </c>
      <c r="F526" s="48" t="s">
        <v>161</v>
      </c>
      <c r="G526" s="48" t="s">
        <v>11</v>
      </c>
      <c r="H526" s="48" t="s">
        <v>98</v>
      </c>
      <c r="I526" s="48" t="s">
        <v>48</v>
      </c>
      <c r="J526" s="48" t="s">
        <v>1512</v>
      </c>
      <c r="K526" s="48" t="s">
        <v>120</v>
      </c>
      <c r="L526" s="48" t="s">
        <v>1542</v>
      </c>
      <c r="M526" s="48" t="s">
        <v>140</v>
      </c>
      <c r="N526" s="213" t="s">
        <v>1699</v>
      </c>
      <c r="O526" s="337" t="s">
        <v>1700</v>
      </c>
      <c r="P526" s="337" t="s">
        <v>1701</v>
      </c>
      <c r="Q526" s="137" t="s">
        <v>666</v>
      </c>
      <c r="R526" s="13"/>
      <c r="S526" s="48" t="s">
        <v>472</v>
      </c>
      <c r="T526" s="167"/>
      <c r="U526"/>
      <c r="V526" s="167"/>
      <c r="W526" s="48" t="str">
        <f>IFERROR(IF(G526="CRM_CUI",G526,(IF(G526="CRM_CMI",G526,IF(G526="CEOMO_ITD",G526,MID(G526,1,FIND("_",G526)-1))))),G526)</f>
        <v>BOSD</v>
      </c>
      <c r="X526" s="13" t="str">
        <f>MID(A526,5,LEN(A526)-4)</f>
        <v>四川移动</v>
      </c>
      <c r="Y526" s="37" t="str">
        <f>IF(N526=O526,IF(N526="","0","1"),IF(N526=P526,IF(N526="","0","1"),IF(O526=P526,IF(O526="","0","1"),IF(N526="","0","0"))))</f>
        <v>0</v>
      </c>
      <c r="Z526" s="167"/>
      <c r="AM526" s="227"/>
      <c r="AN526"/>
    </row>
    <row r="527" spans="1:40" ht="15" customHeight="1">
      <c r="A527" s="48" t="s">
        <v>36</v>
      </c>
      <c r="B527" s="48" t="s">
        <v>37</v>
      </c>
      <c r="C527" s="48" t="s">
        <v>63</v>
      </c>
      <c r="D527" s="48" t="s">
        <v>64</v>
      </c>
      <c r="E527" s="48" t="s">
        <v>149</v>
      </c>
      <c r="F527" s="48" t="s">
        <v>150</v>
      </c>
      <c r="G527" s="48" t="s">
        <v>11</v>
      </c>
      <c r="H527" s="48" t="s">
        <v>151</v>
      </c>
      <c r="I527" s="48" t="s">
        <v>48</v>
      </c>
      <c r="J527" s="48" t="s">
        <v>1512</v>
      </c>
      <c r="K527" s="48" t="s">
        <v>120</v>
      </c>
      <c r="L527" s="48" t="s">
        <v>1542</v>
      </c>
      <c r="M527" s="48" t="s">
        <v>140</v>
      </c>
      <c r="N527" s="213" t="s">
        <v>1561</v>
      </c>
      <c r="O527" s="247" t="s">
        <v>1562</v>
      </c>
      <c r="P527" s="247" t="s">
        <v>1563</v>
      </c>
      <c r="Q527" s="13" t="s">
        <v>666</v>
      </c>
      <c r="R527" s="13"/>
      <c r="S527" s="48" t="s">
        <v>472</v>
      </c>
      <c r="T527" s="167"/>
      <c r="U527"/>
      <c r="V527" s="167"/>
      <c r="W527" s="48" t="str">
        <f>IFERROR(IF(G527="CRM_CUI",G527,(IF(G527="CRM_CMI",G527,IF(G527="CEOMO_ITD",G527,MID(G527,1,FIND("_",G527)-1))))),G527)</f>
        <v>BOSD</v>
      </c>
      <c r="X527" s="13" t="str">
        <f>MID(A527,5,LEN(A527)-4)</f>
        <v>安徽联通</v>
      </c>
      <c r="Y527" s="37" t="str">
        <f>IF(N527=O527,IF(N527="","0","1"),IF(N527=P527,IF(N527="","0","1"),IF(O527=P527,IF(O527="","0","1"),IF(N527="","0","0"))))</f>
        <v>0</v>
      </c>
      <c r="Z527" s="167"/>
      <c r="AM527" s="227"/>
      <c r="AN527"/>
    </row>
    <row r="528" spans="1:40" ht="15" customHeight="1">
      <c r="A528" s="48" t="s">
        <v>243</v>
      </c>
      <c r="B528" s="48" t="s">
        <v>244</v>
      </c>
      <c r="C528" s="48" t="s">
        <v>245</v>
      </c>
      <c r="D528" s="48" t="s">
        <v>246</v>
      </c>
      <c r="E528" s="48" t="s">
        <v>160</v>
      </c>
      <c r="F528" s="48" t="s">
        <v>161</v>
      </c>
      <c r="G528" s="48" t="s">
        <v>11</v>
      </c>
      <c r="H528" s="48" t="s">
        <v>98</v>
      </c>
      <c r="I528" s="48" t="s">
        <v>48</v>
      </c>
      <c r="J528" s="48" t="s">
        <v>1512</v>
      </c>
      <c r="K528" s="48" t="s">
        <v>120</v>
      </c>
      <c r="L528" s="48" t="s">
        <v>1542</v>
      </c>
      <c r="M528" s="48" t="s">
        <v>140</v>
      </c>
      <c r="N528" s="213" t="s">
        <v>1714</v>
      </c>
      <c r="O528" s="337" t="s">
        <v>1715</v>
      </c>
      <c r="P528" s="337" t="s">
        <v>1716</v>
      </c>
      <c r="Q528" s="137" t="s">
        <v>666</v>
      </c>
      <c r="R528" s="13"/>
      <c r="S528" s="48" t="s">
        <v>472</v>
      </c>
      <c r="T528" s="167"/>
      <c r="U528"/>
      <c r="V528" s="167"/>
      <c r="W528" s="48" t="str">
        <f>IFERROR(IF(G528="CRM_CUI",G528,(IF(G528="CRM_CMI",G528,IF(G528="CEOMO_ITD",G528,MID(G528,1,FIND("_",G528)-1))))),G528)</f>
        <v>BOSD</v>
      </c>
      <c r="X528" s="13" t="str">
        <f>MID(A528,5,LEN(A528)-4)</f>
        <v>虚拟运营商爱施德</v>
      </c>
      <c r="Y528" s="37" t="str">
        <f>IF(N528=O528,IF(N528="","0","1"),IF(N528=P528,IF(N528="","0","1"),IF(O528=P528,IF(O528="","0","1"),IF(N528="","0","0"))))</f>
        <v>0</v>
      </c>
      <c r="Z528" s="167"/>
      <c r="AM528" s="227"/>
      <c r="AN528"/>
    </row>
    <row r="529" spans="1:40" ht="15" customHeight="1">
      <c r="A529" s="48" t="s">
        <v>155</v>
      </c>
      <c r="B529" s="48" t="s">
        <v>156</v>
      </c>
      <c r="C529" s="48" t="s">
        <v>63</v>
      </c>
      <c r="D529" s="48" t="s">
        <v>157</v>
      </c>
      <c r="E529" s="48" t="s">
        <v>158</v>
      </c>
      <c r="F529" s="48" t="s">
        <v>150</v>
      </c>
      <c r="G529" s="48" t="s">
        <v>11</v>
      </c>
      <c r="H529" s="48" t="s">
        <v>159</v>
      </c>
      <c r="I529" s="48" t="s">
        <v>48</v>
      </c>
      <c r="J529" s="48" t="s">
        <v>1512</v>
      </c>
      <c r="K529" s="48" t="s">
        <v>120</v>
      </c>
      <c r="L529" s="48" t="s">
        <v>1543</v>
      </c>
      <c r="M529" s="48" t="s">
        <v>521</v>
      </c>
      <c r="N529" s="213" t="s">
        <v>1566</v>
      </c>
      <c r="O529" s="247" t="s">
        <v>1567</v>
      </c>
      <c r="P529" s="247" t="s">
        <v>1568</v>
      </c>
      <c r="Q529" s="100" t="s">
        <v>666</v>
      </c>
      <c r="R529" s="13"/>
      <c r="S529" s="48" t="s">
        <v>472</v>
      </c>
      <c r="T529" s="167"/>
      <c r="U529"/>
      <c r="V529" s="167"/>
      <c r="W529" s="48" t="str">
        <f>IFERROR(IF(G529="CRM_CUI",G529,(IF(G529="CRM_CMI",G529,IF(G529="CEOMO_ITD",G529,MID(G529,1,FIND("_",G529)-1))))),G529)</f>
        <v>BOSD</v>
      </c>
      <c r="X529" s="13" t="str">
        <f>MID(A529,5,LEN(A529)-4)</f>
        <v>安徽移动</v>
      </c>
      <c r="Y529" s="37" t="str">
        <f>IF(N529=O529,IF(N529="","0","1"),IF(N529=P529,IF(N529="","0","1"),IF(O529=P529,IF(O529="","0","1"),IF(N529="","0","0"))))</f>
        <v>0</v>
      </c>
      <c r="Z529" s="167"/>
      <c r="AM529" s="227"/>
      <c r="AN529"/>
    </row>
    <row r="530" spans="1:40" ht="15" customHeight="1">
      <c r="A530" s="48" t="s">
        <v>155</v>
      </c>
      <c r="B530" s="48" t="s">
        <v>156</v>
      </c>
      <c r="C530" s="48" t="s">
        <v>63</v>
      </c>
      <c r="D530" s="48" t="s">
        <v>157</v>
      </c>
      <c r="E530" s="48" t="s">
        <v>160</v>
      </c>
      <c r="F530" s="48" t="s">
        <v>161</v>
      </c>
      <c r="G530" s="48" t="s">
        <v>11</v>
      </c>
      <c r="H530" s="48" t="s">
        <v>98</v>
      </c>
      <c r="I530" s="48" t="s">
        <v>48</v>
      </c>
      <c r="J530" s="48" t="s">
        <v>1512</v>
      </c>
      <c r="K530" s="48" t="s">
        <v>120</v>
      </c>
      <c r="L530" s="48" t="s">
        <v>1543</v>
      </c>
      <c r="M530" s="48" t="s">
        <v>521</v>
      </c>
      <c r="N530" s="247" t="s">
        <v>1566</v>
      </c>
      <c r="O530" s="247" t="s">
        <v>1567</v>
      </c>
      <c r="P530" s="247" t="s">
        <v>1568</v>
      </c>
      <c r="Q530" s="100" t="s">
        <v>666</v>
      </c>
      <c r="R530" s="13"/>
      <c r="S530" s="48" t="s">
        <v>472</v>
      </c>
      <c r="T530" s="167"/>
      <c r="U530"/>
      <c r="V530" s="167"/>
      <c r="W530" s="48" t="str">
        <f>IFERROR(IF(G530="CRM_CUI",G530,(IF(G530="CRM_CMI",G530,IF(G530="CEOMO_ITD",G530,MID(G530,1,FIND("_",G530)-1))))),G530)</f>
        <v>BOSD</v>
      </c>
      <c r="X530" s="13" t="str">
        <f>MID(A530,5,LEN(A530)-4)</f>
        <v>安徽移动</v>
      </c>
      <c r="Y530" s="37" t="str">
        <f>IF(N530=O530,IF(N530="","0","1"),IF(N530=P530,IF(N530="","0","1"),IF(O530=P530,IF(O530="","0","1"),IF(N530="","0","0"))))</f>
        <v>0</v>
      </c>
      <c r="Z530" s="167"/>
      <c r="AM530" s="227"/>
      <c r="AN530"/>
    </row>
    <row r="531" spans="1:40" ht="15" customHeight="1">
      <c r="A531" s="48" t="s">
        <v>93</v>
      </c>
      <c r="B531" s="48" t="s">
        <v>12</v>
      </c>
      <c r="C531" s="48" t="s">
        <v>63</v>
      </c>
      <c r="D531" s="48" t="s">
        <v>157</v>
      </c>
      <c r="E531" s="48" t="s">
        <v>208</v>
      </c>
      <c r="F531" s="48" t="s">
        <v>150</v>
      </c>
      <c r="G531" s="48" t="s">
        <v>11</v>
      </c>
      <c r="H531" s="48" t="s">
        <v>209</v>
      </c>
      <c r="I531" s="48" t="s">
        <v>48</v>
      </c>
      <c r="J531" s="48" t="s">
        <v>1512</v>
      </c>
      <c r="K531" s="48" t="s">
        <v>120</v>
      </c>
      <c r="L531" s="48" t="s">
        <v>1542</v>
      </c>
      <c r="M531" s="48" t="s">
        <v>140</v>
      </c>
      <c r="N531" s="213" t="s">
        <v>1632</v>
      </c>
      <c r="O531" s="247" t="s">
        <v>1633</v>
      </c>
      <c r="P531" s="247" t="s">
        <v>1563</v>
      </c>
      <c r="Q531" s="137" t="s">
        <v>666</v>
      </c>
      <c r="R531" s="13"/>
      <c r="S531" s="48" t="s">
        <v>472</v>
      </c>
      <c r="T531" s="167"/>
      <c r="U531"/>
      <c r="V531" s="167"/>
      <c r="W531" s="48" t="str">
        <f>IFERROR(IF(G531="CRM_CUI",G531,(IF(G531="CRM_CMI",G531,IF(G531="CEOMO_ITD",G531,MID(G531,1,FIND("_",G531)-1))))),G531)</f>
        <v>BOSD</v>
      </c>
      <c r="X531" s="13" t="str">
        <f>MID(A531,5,LEN(A531)-4)</f>
        <v>黑龙江移动</v>
      </c>
      <c r="Y531" s="37" t="str">
        <f>IF(N531=O531,IF(N531="","0","1"),IF(N531=P531,IF(N531="","0","1"),IF(O531=P531,IF(O531="","0","1"),IF(N531="","0","0"))))</f>
        <v>0</v>
      </c>
      <c r="Z531" s="167"/>
      <c r="AM531" s="227"/>
      <c r="AN531"/>
    </row>
    <row r="532" spans="1:40" ht="15" customHeight="1">
      <c r="A532" s="48" t="s">
        <v>216</v>
      </c>
      <c r="B532" s="48" t="s">
        <v>217</v>
      </c>
      <c r="C532" s="48" t="s">
        <v>63</v>
      </c>
      <c r="D532" s="48" t="s">
        <v>157</v>
      </c>
      <c r="E532" s="48" t="s">
        <v>208</v>
      </c>
      <c r="F532" s="48" t="s">
        <v>150</v>
      </c>
      <c r="G532" s="48" t="s">
        <v>11</v>
      </c>
      <c r="H532" s="48" t="s">
        <v>209</v>
      </c>
      <c r="I532" s="48" t="s">
        <v>48</v>
      </c>
      <c r="J532" s="48" t="s">
        <v>1512</v>
      </c>
      <c r="K532" s="48" t="s">
        <v>120</v>
      </c>
      <c r="L532" s="48" t="s">
        <v>1542</v>
      </c>
      <c r="M532" s="48" t="s">
        <v>140</v>
      </c>
      <c r="N532" s="213" t="s">
        <v>1648</v>
      </c>
      <c r="O532" s="247" t="s">
        <v>1649</v>
      </c>
      <c r="P532" s="247" t="s">
        <v>1563</v>
      </c>
      <c r="Q532" s="137" t="s">
        <v>666</v>
      </c>
      <c r="R532" s="13"/>
      <c r="S532" s="48" t="s">
        <v>472</v>
      </c>
      <c r="T532" s="167"/>
      <c r="U532"/>
      <c r="V532" s="167"/>
      <c r="W532" s="48" t="str">
        <f>IFERROR(IF(G532="CRM_CUI",G532,(IF(G532="CRM_CMI",G532,IF(G532="CEOMO_ITD",G532,MID(G532,1,FIND("_",G532)-1))))),G532)</f>
        <v>BOSD</v>
      </c>
      <c r="X532" s="13" t="str">
        <f>MID(A532,5,LEN(A532)-4)</f>
        <v>吉林移动</v>
      </c>
      <c r="Y532" s="37" t="str">
        <f>IF(N532=O532,IF(N532="","0","1"),IF(N532=P532,IF(N532="","0","1"),IF(O532=P532,IF(O532="","0","1"),IF(N532="","0","0"))))</f>
        <v>0</v>
      </c>
      <c r="Z532" s="167"/>
      <c r="AM532" s="227"/>
      <c r="AN532"/>
    </row>
    <row r="533" spans="1:40" ht="15" customHeight="1">
      <c r="A533" s="48" t="s">
        <v>216</v>
      </c>
      <c r="B533" s="48" t="s">
        <v>217</v>
      </c>
      <c r="C533" s="48" t="s">
        <v>63</v>
      </c>
      <c r="D533" s="48" t="s">
        <v>157</v>
      </c>
      <c r="E533" s="48" t="s">
        <v>160</v>
      </c>
      <c r="F533" s="48" t="s">
        <v>161</v>
      </c>
      <c r="G533" s="48" t="s">
        <v>11</v>
      </c>
      <c r="H533" s="48" t="s">
        <v>98</v>
      </c>
      <c r="I533" s="48" t="s">
        <v>48</v>
      </c>
      <c r="J533" s="48" t="s">
        <v>1512</v>
      </c>
      <c r="K533" s="48" t="s">
        <v>120</v>
      </c>
      <c r="L533" s="48" t="s">
        <v>1542</v>
      </c>
      <c r="M533" s="48" t="s">
        <v>140</v>
      </c>
      <c r="N533" s="213" t="s">
        <v>1648</v>
      </c>
      <c r="O533" s="247" t="s">
        <v>1649</v>
      </c>
      <c r="P533" s="247" t="s">
        <v>1563</v>
      </c>
      <c r="Q533" s="137" t="s">
        <v>666</v>
      </c>
      <c r="R533" s="13"/>
      <c r="S533" s="48" t="s">
        <v>472</v>
      </c>
      <c r="T533" s="167"/>
      <c r="U533"/>
      <c r="V533" s="167"/>
      <c r="W533" s="48" t="str">
        <f>IFERROR(IF(G533="CRM_CUI",G533,(IF(G533="CRM_CMI",G533,IF(G533="CEOMO_ITD",G533,MID(G533,1,FIND("_",G533)-1))))),G533)</f>
        <v>BOSD</v>
      </c>
      <c r="X533" s="13" t="str">
        <f>MID(A533,5,LEN(A533)-4)</f>
        <v>吉林移动</v>
      </c>
      <c r="Y533" s="37" t="str">
        <f>IF(N533=O533,IF(N533="","0","1"),IF(N533=P533,IF(N533="","0","1"),IF(O533=P533,IF(O533="","0","1"),IF(N533="","0","0"))))</f>
        <v>0</v>
      </c>
      <c r="Z533" s="167"/>
      <c r="AM533" s="227"/>
      <c r="AN533"/>
    </row>
    <row r="534" spans="1:40" ht="15" customHeight="1">
      <c r="A534" s="48" t="s">
        <v>180</v>
      </c>
      <c r="B534" s="48" t="s">
        <v>181</v>
      </c>
      <c r="C534" s="48" t="s">
        <v>63</v>
      </c>
      <c r="D534" s="48" t="s">
        <v>64</v>
      </c>
      <c r="E534" s="48" t="s">
        <v>158</v>
      </c>
      <c r="F534" s="48" t="s">
        <v>150</v>
      </c>
      <c r="G534" s="48" t="s">
        <v>11</v>
      </c>
      <c r="H534" s="48" t="s">
        <v>159</v>
      </c>
      <c r="I534" s="48" t="s">
        <v>48</v>
      </c>
      <c r="J534" s="48" t="s">
        <v>1512</v>
      </c>
      <c r="K534" s="48" t="s">
        <v>120</v>
      </c>
      <c r="L534" s="48" t="s">
        <v>1542</v>
      </c>
      <c r="M534" s="48" t="s">
        <v>140</v>
      </c>
      <c r="N534" s="213" t="s">
        <v>1588</v>
      </c>
      <c r="O534" s="247" t="s">
        <v>1589</v>
      </c>
      <c r="P534" s="247" t="s">
        <v>1590</v>
      </c>
      <c r="Q534" s="137" t="s">
        <v>666</v>
      </c>
      <c r="R534" s="13"/>
      <c r="S534" s="48" t="s">
        <v>472</v>
      </c>
      <c r="T534" s="167"/>
      <c r="U534"/>
      <c r="V534" s="167"/>
      <c r="W534" s="48" t="str">
        <f>IFERROR(IF(G534="CRM_CUI",G534,(IF(G534="CRM_CMI",G534,IF(G534="CEOMO_ITD",G534,MID(G534,1,FIND("_",G534)-1))))),G534)</f>
        <v>BOSD</v>
      </c>
      <c r="X534" s="13" t="str">
        <f>MID(A534,5,LEN(A534)-4)</f>
        <v>北京卫通</v>
      </c>
      <c r="Y534" s="37" t="str">
        <f>IF(N534=O534,IF(N534="","0","1"),IF(N534=P534,IF(N534="","0","1"),IF(O534=P534,IF(O534="","0","1"),IF(N534="","0","0"))))</f>
        <v>0</v>
      </c>
      <c r="Z534" s="167"/>
      <c r="AM534" s="227"/>
      <c r="AN534"/>
    </row>
    <row r="535" spans="1:40" ht="15" customHeight="1">
      <c r="A535" s="48" t="s">
        <v>239</v>
      </c>
      <c r="B535" s="48" t="s">
        <v>240</v>
      </c>
      <c r="C535" s="48" t="s">
        <v>63</v>
      </c>
      <c r="D535" s="48" t="s">
        <v>157</v>
      </c>
      <c r="E535" s="48" t="s">
        <v>158</v>
      </c>
      <c r="F535" s="48" t="s">
        <v>150</v>
      </c>
      <c r="G535" s="48" t="s">
        <v>11</v>
      </c>
      <c r="H535" s="48" t="s">
        <v>159</v>
      </c>
      <c r="I535" s="48" t="s">
        <v>48</v>
      </c>
      <c r="J535" s="48" t="s">
        <v>1512</v>
      </c>
      <c r="K535" s="48" t="s">
        <v>120</v>
      </c>
      <c r="L535" s="48" t="s">
        <v>1542</v>
      </c>
      <c r="M535" s="48" t="s">
        <v>140</v>
      </c>
      <c r="N535" s="247" t="s">
        <v>1630</v>
      </c>
      <c r="O535" s="340" t="s">
        <v>1631</v>
      </c>
      <c r="P535" s="340" t="s">
        <v>1704</v>
      </c>
      <c r="Q535" s="137" t="s">
        <v>666</v>
      </c>
      <c r="R535" s="13"/>
      <c r="S535" s="48" t="s">
        <v>472</v>
      </c>
      <c r="T535" s="167"/>
      <c r="U535"/>
      <c r="V535" s="167"/>
      <c r="W535" s="48" t="str">
        <f>IFERROR(IF(G535="CRM_CUI",G535,(IF(G535="CRM_CMI",G535,IF(G535="CEOMO_ITD",G535,MID(G535,1,FIND("_",G535)-1))))),G535)</f>
        <v>BOSD</v>
      </c>
      <c r="X535" s="13" t="str">
        <f>MID(A535,5,LEN(A535)-4)</f>
        <v>四川移动</v>
      </c>
      <c r="Y535" s="37" t="str">
        <f>IF(N535=O535,IF(N535="","0","1"),IF(N535=P535,IF(N535="","0","1"),IF(O535=P535,IF(O535="","0","1"),IF(N535="","0","0"))))</f>
        <v>0</v>
      </c>
      <c r="Z535" s="167"/>
      <c r="AM535" s="227"/>
      <c r="AN535"/>
    </row>
    <row r="536" spans="1:40" ht="15" customHeight="1">
      <c r="A536" s="48" t="s">
        <v>101</v>
      </c>
      <c r="B536" s="48" t="s">
        <v>102</v>
      </c>
      <c r="C536" s="48" t="s">
        <v>63</v>
      </c>
      <c r="D536" s="48" t="s">
        <v>64</v>
      </c>
      <c r="E536" s="48" t="s">
        <v>1480</v>
      </c>
      <c r="F536" s="48" t="s">
        <v>150</v>
      </c>
      <c r="G536" s="48" t="s">
        <v>11</v>
      </c>
      <c r="H536" s="48" t="s">
        <v>151</v>
      </c>
      <c r="I536" s="48" t="s">
        <v>48</v>
      </c>
      <c r="J536" s="48" t="s">
        <v>1512</v>
      </c>
      <c r="K536" s="48" t="s">
        <v>120</v>
      </c>
      <c r="L536" s="48" t="s">
        <v>1542</v>
      </c>
      <c r="M536" s="48" t="s">
        <v>140</v>
      </c>
      <c r="N536" s="213" t="s">
        <v>1667</v>
      </c>
      <c r="O536" s="213" t="s">
        <v>1668</v>
      </c>
      <c r="P536" s="213" t="s">
        <v>1668</v>
      </c>
      <c r="Q536" s="137" t="s">
        <v>666</v>
      </c>
      <c r="R536" s="13"/>
      <c r="S536" s="48" t="s">
        <v>472</v>
      </c>
      <c r="T536" s="167"/>
      <c r="U536"/>
      <c r="V536" s="167"/>
      <c r="W536" s="48" t="str">
        <f>IFERROR(IF(G536="CRM_CUI",G536,(IF(G536="CRM_CMI",G536,IF(G536="CEOMO_ITD",G536,MID(G536,1,FIND("_",G536)-1))))),G536)</f>
        <v>BOSD</v>
      </c>
      <c r="X536" s="13" t="str">
        <f>MID(A536,5,LEN(A536)-4)</f>
        <v>联通总部</v>
      </c>
      <c r="Y536" s="37" t="str">
        <f>IF(N536=O536,IF(N536="","0","1"),IF(N536=P536,IF(N536="","0","1"),IF(O536=P536,IF(O536="","0","1"),IF(N536="","0","0"))))</f>
        <v>1</v>
      </c>
      <c r="Z536" s="167"/>
      <c r="AM536" s="227"/>
      <c r="AN536"/>
    </row>
    <row r="537" spans="1:40" ht="15" customHeight="1">
      <c r="A537" s="48" t="s">
        <v>93</v>
      </c>
      <c r="B537" s="48" t="s">
        <v>12</v>
      </c>
      <c r="C537" s="48" t="s">
        <v>63</v>
      </c>
      <c r="D537" s="48" t="s">
        <v>157</v>
      </c>
      <c r="E537" s="48" t="s">
        <v>160</v>
      </c>
      <c r="F537" s="48" t="s">
        <v>161</v>
      </c>
      <c r="G537" s="48" t="s">
        <v>11</v>
      </c>
      <c r="H537" s="48" t="s">
        <v>98</v>
      </c>
      <c r="I537" s="48" t="s">
        <v>48</v>
      </c>
      <c r="J537" s="48" t="s">
        <v>1512</v>
      </c>
      <c r="K537" s="48" t="s">
        <v>120</v>
      </c>
      <c r="L537" s="48" t="s">
        <v>1542</v>
      </c>
      <c r="M537" s="48" t="s">
        <v>140</v>
      </c>
      <c r="N537" s="213" t="s">
        <v>1625</v>
      </c>
      <c r="O537" s="247" t="s">
        <v>1626</v>
      </c>
      <c r="P537" s="247" t="s">
        <v>1627</v>
      </c>
      <c r="Q537" s="137" t="s">
        <v>666</v>
      </c>
      <c r="R537" s="13"/>
      <c r="S537" s="48" t="s">
        <v>472</v>
      </c>
      <c r="T537" s="167"/>
      <c r="U537"/>
      <c r="V537" s="167"/>
      <c r="W537" s="48" t="str">
        <f>IFERROR(IF(G537="CRM_CUI",G537,(IF(G537="CRM_CMI",G537,IF(G537="CEOMO_ITD",G537,MID(G537,1,FIND("_",G537)-1))))),G537)</f>
        <v>BOSD</v>
      </c>
      <c r="X537" s="13" t="str">
        <f>MID(A537,5,LEN(A537)-4)</f>
        <v>黑龙江移动</v>
      </c>
      <c r="Y537" s="37" t="str">
        <f>IF(N537=O537,IF(N537="","0","1"),IF(N537=P537,IF(N537="","0","1"),IF(O537=P537,IF(O537="","0","1"),IF(N537="","0","0"))))</f>
        <v>0</v>
      </c>
      <c r="Z537" s="167"/>
      <c r="AM537" s="227"/>
      <c r="AN537"/>
    </row>
    <row r="538" spans="1:40" ht="15" customHeight="1">
      <c r="A538" s="48" t="s">
        <v>243</v>
      </c>
      <c r="B538" s="48" t="s">
        <v>244</v>
      </c>
      <c r="C538" s="48" t="s">
        <v>245</v>
      </c>
      <c r="D538" s="48" t="s">
        <v>246</v>
      </c>
      <c r="E538" s="48" t="s">
        <v>1478</v>
      </c>
      <c r="F538" s="48" t="s">
        <v>150</v>
      </c>
      <c r="G538" s="48" t="s">
        <v>11</v>
      </c>
      <c r="H538" s="48" t="s">
        <v>159</v>
      </c>
      <c r="I538" s="48" t="s">
        <v>48</v>
      </c>
      <c r="J538" s="48" t="s">
        <v>1512</v>
      </c>
      <c r="K538" s="48" t="s">
        <v>120</v>
      </c>
      <c r="L538" s="48" t="s">
        <v>1542</v>
      </c>
      <c r="M538" s="48" t="s">
        <v>140</v>
      </c>
      <c r="N538" s="13" t="s">
        <v>1620</v>
      </c>
      <c r="O538" s="13"/>
      <c r="P538" s="13"/>
      <c r="Q538" s="137" t="s">
        <v>666</v>
      </c>
      <c r="R538" s="13"/>
      <c r="S538" s="48" t="s">
        <v>472</v>
      </c>
      <c r="T538" s="167"/>
      <c r="U538"/>
      <c r="V538" s="167"/>
      <c r="W538" s="48" t="str">
        <f>IFERROR(IF(G538="CRM_CUI",G538,(IF(G538="CRM_CMI",G538,IF(G538="CEOMO_ITD",G538,MID(G538,1,FIND("_",G538)-1))))),G538)</f>
        <v>BOSD</v>
      </c>
      <c r="X538" s="13" t="str">
        <f>MID(A538,5,LEN(A538)-4)</f>
        <v>虚拟运营商爱施德</v>
      </c>
      <c r="Y538" s="37" t="str">
        <f>IF(N538=O538,IF(N538="","0","1"),IF(N538=P538,IF(N538="","0","1"),IF(O538=P538,IF(O538="","0","1"),IF(N538="","0","0"))))</f>
        <v>0</v>
      </c>
      <c r="Z538" s="167"/>
      <c r="AM538" s="227"/>
      <c r="AN538"/>
    </row>
    <row r="539" spans="1:40" ht="15" customHeight="1">
      <c r="A539" s="48" t="s">
        <v>247</v>
      </c>
      <c r="B539" s="48" t="s">
        <v>248</v>
      </c>
      <c r="C539" s="48" t="s">
        <v>245</v>
      </c>
      <c r="D539" s="48" t="s">
        <v>246</v>
      </c>
      <c r="E539" s="48" t="s">
        <v>158</v>
      </c>
      <c r="F539" s="48" t="s">
        <v>150</v>
      </c>
      <c r="G539" s="48" t="s">
        <v>11</v>
      </c>
      <c r="H539" s="48" t="s">
        <v>159</v>
      </c>
      <c r="I539" s="48" t="s">
        <v>48</v>
      </c>
      <c r="J539" s="48" t="s">
        <v>1512</v>
      </c>
      <c r="K539" s="48" t="s">
        <v>120</v>
      </c>
      <c r="L539" s="48" t="s">
        <v>1542</v>
      </c>
      <c r="M539" s="48" t="s">
        <v>140</v>
      </c>
      <c r="N539" s="13" t="s">
        <v>1620</v>
      </c>
      <c r="O539" s="13"/>
      <c r="P539" s="13"/>
      <c r="Q539" s="137" t="s">
        <v>666</v>
      </c>
      <c r="R539" s="13"/>
      <c r="S539" s="48" t="s">
        <v>472</v>
      </c>
      <c r="T539" s="167"/>
      <c r="U539"/>
      <c r="V539" s="167"/>
      <c r="W539" s="48" t="str">
        <f>IFERROR(IF(G539="CRM_CUI",G539,(IF(G539="CRM_CMI",G539,IF(G539="CEOMO_ITD",G539,MID(G539,1,FIND("_",G539)-1))))),G539)</f>
        <v>BOSD</v>
      </c>
      <c r="X539" s="13" t="str">
        <f>MID(A539,5,LEN(A539)-4)</f>
        <v>虚拟运营商天音</v>
      </c>
      <c r="Y539" s="37" t="str">
        <f>IF(N539=O539,IF(N539="","0","1"),IF(N539=P539,IF(N539="","0","1"),IF(O539=P539,IF(O539="","0","1"),IF(N539="","0","0"))))</f>
        <v>0</v>
      </c>
      <c r="Z539" s="167"/>
      <c r="AM539" s="227"/>
      <c r="AN539"/>
    </row>
    <row r="540" spans="1:40" ht="15" customHeight="1">
      <c r="A540" s="48" t="s">
        <v>236</v>
      </c>
      <c r="B540" s="48" t="s">
        <v>14</v>
      </c>
      <c r="C540" s="48" t="s">
        <v>63</v>
      </c>
      <c r="D540" s="48" t="s">
        <v>157</v>
      </c>
      <c r="E540" s="48" t="s">
        <v>160</v>
      </c>
      <c r="F540" s="48" t="s">
        <v>161</v>
      </c>
      <c r="G540" s="48" t="s">
        <v>11</v>
      </c>
      <c r="H540" s="48" t="s">
        <v>98</v>
      </c>
      <c r="I540" s="48" t="s">
        <v>48</v>
      </c>
      <c r="J540" s="48" t="s">
        <v>1512</v>
      </c>
      <c r="K540" s="48" t="s">
        <v>120</v>
      </c>
      <c r="L540" s="48" t="s">
        <v>1542</v>
      </c>
      <c r="M540" s="48" t="s">
        <v>140</v>
      </c>
      <c r="N540" s="28" t="s">
        <v>1652</v>
      </c>
      <c r="O540" s="340"/>
      <c r="P540" s="340"/>
      <c r="Q540" s="137" t="s">
        <v>666</v>
      </c>
      <c r="R540" s="13"/>
      <c r="S540" s="48" t="s">
        <v>472</v>
      </c>
      <c r="T540" s="167"/>
      <c r="U540"/>
      <c r="V540" s="167"/>
      <c r="W540" s="48" t="str">
        <f>IFERROR(IF(G540="CRM_CUI",G540,(IF(G540="CRM_CMI",G540,IF(G540="CEOMO_ITD",G540,MID(G540,1,FIND("_",G540)-1))))),G540)</f>
        <v>BOSD</v>
      </c>
      <c r="X540" s="13" t="str">
        <f>MID(A540,5,LEN(A540)-4)</f>
        <v>山西移动</v>
      </c>
      <c r="Y540" s="37" t="str">
        <f>IF(N540=O540,IF(N540="","0","1"),IF(N540=P540,IF(N540="","0","1"),IF(O540=P540,IF(O540="","0","1"),IF(N540="","0","0"))))</f>
        <v>0</v>
      </c>
      <c r="Z540" s="167"/>
      <c r="AM540" s="227"/>
      <c r="AN540"/>
    </row>
    <row r="541" spans="1:40" ht="15" customHeight="1">
      <c r="A541" s="48" t="s">
        <v>247</v>
      </c>
      <c r="B541" s="48" t="s">
        <v>248</v>
      </c>
      <c r="C541" s="48" t="s">
        <v>245</v>
      </c>
      <c r="D541" s="48" t="s">
        <v>246</v>
      </c>
      <c r="E541" s="48" t="s">
        <v>160</v>
      </c>
      <c r="F541" s="48" t="s">
        <v>161</v>
      </c>
      <c r="G541" s="48" t="s">
        <v>11</v>
      </c>
      <c r="H541" s="48" t="s">
        <v>98</v>
      </c>
      <c r="I541" s="48" t="s">
        <v>48</v>
      </c>
      <c r="J541" s="48" t="s">
        <v>1512</v>
      </c>
      <c r="K541" s="48" t="s">
        <v>120</v>
      </c>
      <c r="L541" s="48" t="s">
        <v>1542</v>
      </c>
      <c r="M541" s="48" t="s">
        <v>140</v>
      </c>
      <c r="N541" s="13" t="s">
        <v>1581</v>
      </c>
      <c r="O541" s="13"/>
      <c r="P541" s="13"/>
      <c r="Q541" s="137" t="s">
        <v>666</v>
      </c>
      <c r="R541" s="13"/>
      <c r="S541" s="48" t="s">
        <v>472</v>
      </c>
      <c r="T541" s="167"/>
      <c r="U541"/>
      <c r="V541" s="167"/>
      <c r="W541" s="48" t="str">
        <f>IFERROR(IF(G541="CRM_CUI",G541,(IF(G541="CRM_CMI",G541,IF(G541="CEOMO_ITD",G541,MID(G541,1,FIND("_",G541)-1))))),G541)</f>
        <v>BOSD</v>
      </c>
      <c r="X541" s="13" t="str">
        <f>MID(A541,5,LEN(A541)-4)</f>
        <v>虚拟运营商天音</v>
      </c>
      <c r="Y541" s="37" t="str">
        <f>IF(N541=O541,IF(N541="","0","1"),IF(N541=P541,IF(N541="","0","1"),IF(O541=P541,IF(O541="","0","1"),IF(N541="","0","0"))))</f>
        <v>0</v>
      </c>
      <c r="Z541" s="167"/>
      <c r="AM541" s="227"/>
      <c r="AN541"/>
    </row>
    <row r="542" spans="1:40" ht="15" customHeight="1">
      <c r="A542" s="48" t="s">
        <v>1231</v>
      </c>
      <c r="B542" s="48" t="s">
        <v>17</v>
      </c>
      <c r="C542" s="48" t="s">
        <v>1493</v>
      </c>
      <c r="D542" s="48" t="s">
        <v>1494</v>
      </c>
      <c r="E542" s="48" t="s">
        <v>1495</v>
      </c>
      <c r="F542" s="48" t="s">
        <v>1496</v>
      </c>
      <c r="G542" s="48" t="s">
        <v>1497</v>
      </c>
      <c r="H542" s="48" t="s">
        <v>98</v>
      </c>
      <c r="I542" s="48" t="s">
        <v>48</v>
      </c>
      <c r="J542" s="48" t="s">
        <v>1545</v>
      </c>
      <c r="K542" s="48" t="s">
        <v>120</v>
      </c>
      <c r="L542" s="48" t="s">
        <v>1542</v>
      </c>
      <c r="M542" s="48" t="s">
        <v>140</v>
      </c>
      <c r="N542" s="213" t="s">
        <v>1597</v>
      </c>
      <c r="O542" s="213" t="s">
        <v>1621</v>
      </c>
      <c r="P542" s="213" t="s">
        <v>1621</v>
      </c>
      <c r="Q542" s="137" t="s">
        <v>1545</v>
      </c>
      <c r="R542" s="13"/>
      <c r="S542" s="48" t="s">
        <v>472</v>
      </c>
      <c r="T542" s="167"/>
      <c r="U542"/>
      <c r="V542" s="167"/>
      <c r="W542" s="48" t="str">
        <f>IFERROR(IF(G542="CRM_CUI",G542,(IF(G542="CRM_CMI",G542,IF(G542="CEOMO_ITD",G542,MID(G542,1,FIND("_",G542)-1))))),G542)</f>
        <v>CEOMO_ITD</v>
      </c>
      <c r="X542" s="13" t="str">
        <f>MID(A542,5,LEN(A542)-4)</f>
        <v>思特奇门户</v>
      </c>
      <c r="Y542" s="37" t="str">
        <f>IF(N542=O542,IF(N542="","0","1"),IF(N542=P542,IF(N542="","0","1"),IF(O542=P542,IF(O542="","0","1"),IF(N542="","0","0"))))</f>
        <v>1</v>
      </c>
      <c r="Z542" s="167"/>
      <c r="AM542" s="227"/>
      <c r="AN542"/>
    </row>
    <row r="543" spans="1:40" ht="15" customHeight="1">
      <c r="A543" s="48" t="s">
        <v>1231</v>
      </c>
      <c r="B543" s="48" t="s">
        <v>17</v>
      </c>
      <c r="C543" s="48" t="s">
        <v>1498</v>
      </c>
      <c r="D543" s="48" t="s">
        <v>887</v>
      </c>
      <c r="E543" s="48" t="s">
        <v>1499</v>
      </c>
      <c r="F543" s="48" t="s">
        <v>1500</v>
      </c>
      <c r="G543" s="48" t="s">
        <v>1497</v>
      </c>
      <c r="H543" s="48" t="s">
        <v>98</v>
      </c>
      <c r="I543" s="48" t="s">
        <v>48</v>
      </c>
      <c r="J543" s="48" t="s">
        <v>1545</v>
      </c>
      <c r="K543" s="48" t="s">
        <v>120</v>
      </c>
      <c r="L543" s="48" t="s">
        <v>1542</v>
      </c>
      <c r="M543" s="48" t="s">
        <v>140</v>
      </c>
      <c r="N543" s="13" t="s">
        <v>1547</v>
      </c>
      <c r="O543" s="13" t="s">
        <v>1547</v>
      </c>
      <c r="P543" s="13" t="s">
        <v>1547</v>
      </c>
      <c r="Q543" s="137" t="s">
        <v>1545</v>
      </c>
      <c r="R543" s="13"/>
      <c r="S543" s="48" t="s">
        <v>472</v>
      </c>
      <c r="T543" s="167"/>
      <c r="U543"/>
      <c r="V543" s="167"/>
      <c r="W543" s="48" t="str">
        <f>IFERROR(IF(G543="CRM_CUI",G543,(IF(G543="CRM_CMI",G543,IF(G543="CEOMO_ITD",G543,MID(G543,1,FIND("_",G543)-1))))),G543)</f>
        <v>CEOMO_ITD</v>
      </c>
      <c r="X543" s="13" t="str">
        <f>MID(A543,5,LEN(A543)-4)</f>
        <v>思特奇门户</v>
      </c>
      <c r="Y543" s="37" t="str">
        <f>IF(N543=O543,IF(N543="","0","1"),IF(N543=P543,IF(N543="","0","1"),IF(O543=P543,IF(O543="","0","1"),IF(N543="","0","0"))))</f>
        <v>1</v>
      </c>
      <c r="Z543" s="167"/>
      <c r="AM543" s="227"/>
      <c r="AN543"/>
    </row>
    <row r="544" spans="1:40" ht="15" customHeight="1">
      <c r="A544" s="48" t="s">
        <v>1231</v>
      </c>
      <c r="B544" s="48" t="s">
        <v>17</v>
      </c>
      <c r="C544" s="48" t="s">
        <v>501</v>
      </c>
      <c r="D544" s="48" t="s">
        <v>1232</v>
      </c>
      <c r="E544" s="48" t="s">
        <v>1501</v>
      </c>
      <c r="F544" s="48" t="s">
        <v>1502</v>
      </c>
      <c r="G544" s="48" t="s">
        <v>1497</v>
      </c>
      <c r="H544" s="48" t="s">
        <v>98</v>
      </c>
      <c r="I544" s="48" t="s">
        <v>48</v>
      </c>
      <c r="J544" s="48" t="s">
        <v>1545</v>
      </c>
      <c r="K544" s="48" t="s">
        <v>120</v>
      </c>
      <c r="L544" s="48" t="s">
        <v>1542</v>
      </c>
      <c r="M544" s="48" t="s">
        <v>140</v>
      </c>
      <c r="N544" s="13" t="s">
        <v>1547</v>
      </c>
      <c r="O544" s="13" t="s">
        <v>1547</v>
      </c>
      <c r="P544" s="13" t="s">
        <v>1547</v>
      </c>
      <c r="Q544" s="137" t="s">
        <v>1545</v>
      </c>
      <c r="R544" s="13"/>
      <c r="S544" s="48" t="s">
        <v>472</v>
      </c>
      <c r="T544" s="167"/>
      <c r="U544"/>
      <c r="V544" s="167"/>
      <c r="W544" s="48" t="str">
        <f>IFERROR(IF(G544="CRM_CUI",G544,(IF(G544="CRM_CMI",G544,IF(G544="CEOMO_ITD",G544,MID(G544,1,FIND("_",G544)-1))))),G544)</f>
        <v>CEOMO_ITD</v>
      </c>
      <c r="X544" s="13" t="str">
        <f>MID(A544,5,LEN(A544)-4)</f>
        <v>思特奇门户</v>
      </c>
      <c r="Y544" s="37" t="str">
        <f>IF(N544=O544,IF(N544="","0","1"),IF(N544=P544,IF(N544="","0","1"),IF(O544=P544,IF(O544="","0","1"),IF(N544="","0","0"))))</f>
        <v>1</v>
      </c>
      <c r="Z544" s="167"/>
      <c r="AM544" s="227"/>
      <c r="AN544"/>
    </row>
    <row r="545" spans="1:40" ht="15" customHeight="1">
      <c r="A545" s="48" t="s">
        <v>1231</v>
      </c>
      <c r="B545" s="48" t="s">
        <v>17</v>
      </c>
      <c r="C545" s="48" t="s">
        <v>1503</v>
      </c>
      <c r="D545" s="48" t="s">
        <v>1504</v>
      </c>
      <c r="E545" s="48" t="s">
        <v>1505</v>
      </c>
      <c r="F545" s="48" t="s">
        <v>1506</v>
      </c>
      <c r="G545" s="48" t="s">
        <v>1497</v>
      </c>
      <c r="H545" s="48" t="s">
        <v>98</v>
      </c>
      <c r="I545" s="48" t="s">
        <v>48</v>
      </c>
      <c r="J545" s="48" t="s">
        <v>1545</v>
      </c>
      <c r="K545" s="48" t="s">
        <v>120</v>
      </c>
      <c r="L545" s="48" t="s">
        <v>1542</v>
      </c>
      <c r="M545" s="48" t="s">
        <v>140</v>
      </c>
      <c r="N545" s="13" t="s">
        <v>1547</v>
      </c>
      <c r="O545" s="13" t="s">
        <v>1547</v>
      </c>
      <c r="P545" s="13" t="s">
        <v>1547</v>
      </c>
      <c r="Q545" s="137" t="s">
        <v>1545</v>
      </c>
      <c r="R545" s="13"/>
      <c r="S545" s="48" t="s">
        <v>472</v>
      </c>
      <c r="T545" s="167"/>
      <c r="U545"/>
      <c r="V545" s="167"/>
      <c r="W545" s="48" t="str">
        <f>IFERROR(IF(G545="CRM_CUI",G545,(IF(G545="CRM_CMI",G545,IF(G545="CEOMO_ITD",G545,MID(G545,1,FIND("_",G545)-1))))),G545)</f>
        <v>CEOMO_ITD</v>
      </c>
      <c r="X545" s="13" t="str">
        <f>MID(A545,5,LEN(A545)-4)</f>
        <v>思特奇门户</v>
      </c>
      <c r="Y545" s="37" t="str">
        <f>IF(N545=O545,IF(N545="","0","1"),IF(N545=P545,IF(N545="","0","1"),IF(O545=P545,IF(O545="","0","1"),IF(N545="","0","0"))))</f>
        <v>1</v>
      </c>
      <c r="Z545" s="167"/>
      <c r="AM545" s="227"/>
      <c r="AN545"/>
    </row>
    <row r="546" spans="1:40" ht="15" customHeight="1">
      <c r="A546" s="48" t="s">
        <v>1231</v>
      </c>
      <c r="B546" s="48" t="s">
        <v>17</v>
      </c>
      <c r="C546" s="48" t="s">
        <v>1507</v>
      </c>
      <c r="D546" s="48" t="s">
        <v>1508</v>
      </c>
      <c r="E546" s="48" t="s">
        <v>1499</v>
      </c>
      <c r="F546" s="48" t="s">
        <v>1500</v>
      </c>
      <c r="G546" s="48" t="s">
        <v>1497</v>
      </c>
      <c r="H546" s="48" t="s">
        <v>98</v>
      </c>
      <c r="I546" s="48" t="s">
        <v>48</v>
      </c>
      <c r="J546" s="48" t="s">
        <v>1545</v>
      </c>
      <c r="K546" s="48" t="s">
        <v>120</v>
      </c>
      <c r="L546" s="48" t="s">
        <v>1542</v>
      </c>
      <c r="M546" s="48" t="s">
        <v>140</v>
      </c>
      <c r="N546" s="13" t="s">
        <v>1547</v>
      </c>
      <c r="O546" s="13" t="s">
        <v>1547</v>
      </c>
      <c r="P546" s="13" t="s">
        <v>1547</v>
      </c>
      <c r="Q546" s="137" t="s">
        <v>1545</v>
      </c>
      <c r="R546" s="13"/>
      <c r="S546" s="48" t="s">
        <v>472</v>
      </c>
      <c r="T546" s="167"/>
      <c r="U546"/>
      <c r="V546" s="167"/>
      <c r="W546" s="48" t="str">
        <f>IFERROR(IF(G546="CRM_CUI",G546,(IF(G546="CRM_CMI",G546,IF(G546="CEOMO_ITD",G546,MID(G546,1,FIND("_",G546)-1))))),G546)</f>
        <v>CEOMO_ITD</v>
      </c>
      <c r="X546" s="13" t="str">
        <f>MID(A546,5,LEN(A546)-4)</f>
        <v>思特奇门户</v>
      </c>
      <c r="Y546" s="37" t="str">
        <f>IF(N546=O546,IF(N546="","0","1"),IF(N546=P546,IF(N546="","0","1"),IF(O546=P546,IF(O546="","0","1"),IF(N546="","0","0"))))</f>
        <v>1</v>
      </c>
      <c r="Z546" s="167"/>
      <c r="AM546" s="227"/>
      <c r="AN546"/>
    </row>
    <row r="547" spans="1:40" ht="15" customHeight="1">
      <c r="A547" s="94" t="s">
        <v>155</v>
      </c>
      <c r="B547" s="94" t="s">
        <v>156</v>
      </c>
      <c r="C547" s="94" t="s">
        <v>517</v>
      </c>
      <c r="D547" s="94" t="s">
        <v>518</v>
      </c>
      <c r="E547" s="94" t="s">
        <v>519</v>
      </c>
      <c r="F547" s="94" t="s">
        <v>518</v>
      </c>
      <c r="G547" s="94" t="s">
        <v>495</v>
      </c>
      <c r="H547" s="94" t="s">
        <v>520</v>
      </c>
      <c r="I547" s="95" t="s">
        <v>48</v>
      </c>
      <c r="J547" s="233" t="s">
        <v>1512</v>
      </c>
      <c r="K547" s="233" t="s">
        <v>120</v>
      </c>
      <c r="L547" s="233" t="s">
        <v>536</v>
      </c>
      <c r="M547" s="95" t="s">
        <v>521</v>
      </c>
      <c r="N547" s="324" t="s">
        <v>1420</v>
      </c>
      <c r="O547" s="96" t="s">
        <v>1421</v>
      </c>
      <c r="P547" s="96" t="s">
        <v>1422</v>
      </c>
      <c r="Q547" s="95" t="s">
        <v>48</v>
      </c>
      <c r="R547" s="13"/>
      <c r="S547" s="13" t="s">
        <v>472</v>
      </c>
      <c r="T547" s="168">
        <v>0</v>
      </c>
      <c r="U547" s="168">
        <v>0</v>
      </c>
      <c r="V547" s="168">
        <v>0</v>
      </c>
      <c r="W547" s="48" t="str">
        <f>IFERROR(IF(G547="CRM_CUI",G547,(IF(G547="CRM_CMI",G547,IF(G547="CEOMO_ITD",G547,MID(G547,1,FIND("_",G547)-1))))),G547)</f>
        <v>CRM_CMI</v>
      </c>
      <c r="X547" s="13" t="str">
        <f>MID(A547,5,LEN(A547)-4)</f>
        <v>安徽移动</v>
      </c>
      <c r="Y547" s="37" t="str">
        <f>IF(N547=O547,IF(N547="","0","1"),IF(N547=P547,IF(N547="","0","1"),IF(O547=P547,IF(O547="","0","1"),IF(N547="","0","0"))))</f>
        <v>0</v>
      </c>
      <c r="Z547" s="167"/>
      <c r="AM547" s="227"/>
      <c r="AN547"/>
    </row>
    <row r="548" spans="1:40" ht="15" customHeight="1">
      <c r="A548" s="94" t="s">
        <v>260</v>
      </c>
      <c r="B548" s="94" t="s">
        <v>261</v>
      </c>
      <c r="C548" s="94" t="s">
        <v>517</v>
      </c>
      <c r="D548" s="94" t="s">
        <v>518</v>
      </c>
      <c r="E548" s="94" t="s">
        <v>519</v>
      </c>
      <c r="F548" s="94" t="s">
        <v>518</v>
      </c>
      <c r="G548" s="94" t="s">
        <v>495</v>
      </c>
      <c r="H548" s="94" t="s">
        <v>520</v>
      </c>
      <c r="I548" s="97" t="s">
        <v>48</v>
      </c>
      <c r="J548" s="233" t="s">
        <v>86</v>
      </c>
      <c r="K548" s="236"/>
      <c r="L548" s="236"/>
      <c r="M548" s="97" t="s">
        <v>521</v>
      </c>
      <c r="N548" s="184" t="s">
        <v>1276</v>
      </c>
      <c r="O548" s="184" t="s">
        <v>1277</v>
      </c>
      <c r="P548" s="184" t="s">
        <v>1278</v>
      </c>
      <c r="Q548" s="97" t="s">
        <v>48</v>
      </c>
      <c r="R548" s="13"/>
      <c r="S548" s="146" t="s">
        <v>472</v>
      </c>
      <c r="T548" s="168">
        <v>3</v>
      </c>
      <c r="U548" s="168">
        <v>0</v>
      </c>
      <c r="V548" s="168">
        <v>0</v>
      </c>
      <c r="W548" s="48" t="str">
        <f>IFERROR(IF(G548="CRM_CUI",G548,(IF(G548="CRM_CMI",G548,IF(G548="CEOMO_ITD",G548,MID(G548,1,FIND("_",G548)-1))))),G548)</f>
        <v>CRM_CMI</v>
      </c>
      <c r="X548" s="13" t="str">
        <f>MID(A548,5,LEN(A548)-4)</f>
        <v>重庆移动</v>
      </c>
      <c r="Y548" s="37" t="str">
        <f>IF(N548=O548,IF(N548="","0","1"),IF(N548=P548,IF(N548="","0","1"),IF(O548=P548,IF(O548="","0","1"),IF(N548="","0","0"))))</f>
        <v>0</v>
      </c>
      <c r="Z548" s="167"/>
      <c r="AM548" s="227"/>
      <c r="AN548"/>
    </row>
    <row r="549" spans="1:40" ht="15" customHeight="1">
      <c r="A549" s="94" t="s">
        <v>93</v>
      </c>
      <c r="B549" s="94" t="s">
        <v>12</v>
      </c>
      <c r="C549" s="94" t="s">
        <v>517</v>
      </c>
      <c r="D549" s="94" t="s">
        <v>518</v>
      </c>
      <c r="E549" s="94" t="s">
        <v>519</v>
      </c>
      <c r="F549" s="94" t="s">
        <v>518</v>
      </c>
      <c r="G549" s="94" t="s">
        <v>495</v>
      </c>
      <c r="H549" s="94" t="s">
        <v>520</v>
      </c>
      <c r="I549" s="95" t="s">
        <v>48</v>
      </c>
      <c r="J549" s="233" t="s">
        <v>1512</v>
      </c>
      <c r="K549" s="233" t="s">
        <v>120</v>
      </c>
      <c r="L549" s="233" t="s">
        <v>1274</v>
      </c>
      <c r="M549" s="97" t="s">
        <v>521</v>
      </c>
      <c r="N549" s="95" t="s">
        <v>559</v>
      </c>
      <c r="O549" s="95" t="s">
        <v>560</v>
      </c>
      <c r="P549" s="95" t="s">
        <v>561</v>
      </c>
      <c r="Q549" s="95" t="s">
        <v>48</v>
      </c>
      <c r="R549" s="13"/>
      <c r="S549" s="146" t="s">
        <v>472</v>
      </c>
      <c r="T549" s="168">
        <v>156</v>
      </c>
      <c r="U549" s="168">
        <v>78</v>
      </c>
      <c r="V549" s="168">
        <v>114</v>
      </c>
      <c r="W549" s="48" t="str">
        <f>IFERROR(IF(G549="CRM_CUI",G549,(IF(G549="CRM_CMI",G549,IF(G549="CEOMO_ITD",G549,MID(G549,1,FIND("_",G549)-1))))),G549)</f>
        <v>CRM_CMI</v>
      </c>
      <c r="X549" s="13" t="str">
        <f>MID(A549,5,LEN(A549)-4)</f>
        <v>黑龙江移动</v>
      </c>
      <c r="Y549" s="37" t="str">
        <f>IF(N549=O549,IF(N549="","0","1"),IF(N549=P549,IF(N549="","0","1"),IF(O549=P549,IF(O549="","0","1"),IF(N549="","0","0"))))</f>
        <v>0</v>
      </c>
      <c r="Z549" s="167"/>
      <c r="AM549" s="227"/>
      <c r="AN549"/>
    </row>
    <row r="550" spans="1:40" ht="15" customHeight="1">
      <c r="A550" s="94" t="s">
        <v>93</v>
      </c>
      <c r="B550" s="94" t="s">
        <v>12</v>
      </c>
      <c r="C550" s="94" t="s">
        <v>63</v>
      </c>
      <c r="D550" s="94" t="s">
        <v>157</v>
      </c>
      <c r="E550" s="94" t="s">
        <v>527</v>
      </c>
      <c r="F550" s="94" t="s">
        <v>66</v>
      </c>
      <c r="G550" s="94" t="s">
        <v>495</v>
      </c>
      <c r="H550" s="94" t="s">
        <v>528</v>
      </c>
      <c r="I550" s="95" t="s">
        <v>48</v>
      </c>
      <c r="J550" s="233" t="s">
        <v>1512</v>
      </c>
      <c r="K550" s="233" t="s">
        <v>120</v>
      </c>
      <c r="L550" s="233" t="s">
        <v>1274</v>
      </c>
      <c r="M550" s="97" t="s">
        <v>521</v>
      </c>
      <c r="N550" s="95" t="s">
        <v>559</v>
      </c>
      <c r="O550" s="95" t="s">
        <v>560</v>
      </c>
      <c r="P550" s="95" t="s">
        <v>561</v>
      </c>
      <c r="Q550" s="95" t="s">
        <v>48</v>
      </c>
      <c r="R550" s="13"/>
      <c r="S550" s="13" t="s">
        <v>472</v>
      </c>
      <c r="T550" s="168">
        <v>156</v>
      </c>
      <c r="U550" s="168">
        <v>78</v>
      </c>
      <c r="V550" s="168">
        <v>114</v>
      </c>
      <c r="W550" s="48" t="str">
        <f>IFERROR(IF(G550="CRM_CUI",G550,(IF(G550="CRM_CMI",G550,IF(G550="CEOMO_ITD",G550,MID(G550,1,FIND("_",G550)-1))))),G550)</f>
        <v>CRM_CMI</v>
      </c>
      <c r="X550" s="13" t="str">
        <f>MID(A550,5,LEN(A550)-4)</f>
        <v>黑龙江移动</v>
      </c>
      <c r="Y550" s="37" t="str">
        <f>IF(N550=O550,IF(N550="","0","1"),IF(N550=P550,IF(N550="","0","1"),IF(O550=P550,IF(O550="","0","1"),IF(N550="","0","0"))))</f>
        <v>0</v>
      </c>
      <c r="Z550" s="167"/>
      <c r="AM550" s="227"/>
      <c r="AN550"/>
    </row>
    <row r="551" spans="1:40" ht="15" customHeight="1">
      <c r="A551" s="94" t="s">
        <v>93</v>
      </c>
      <c r="B551" s="94" t="s">
        <v>12</v>
      </c>
      <c r="C551" s="94" t="s">
        <v>63</v>
      </c>
      <c r="D551" s="94" t="s">
        <v>157</v>
      </c>
      <c r="E551" s="94" t="s">
        <v>543</v>
      </c>
      <c r="F551" s="94" t="s">
        <v>125</v>
      </c>
      <c r="G551" s="94" t="s">
        <v>495</v>
      </c>
      <c r="H551" s="94" t="s">
        <v>544</v>
      </c>
      <c r="I551" s="95" t="s">
        <v>48</v>
      </c>
      <c r="J551" s="233" t="s">
        <v>1512</v>
      </c>
      <c r="K551" s="233" t="s">
        <v>120</v>
      </c>
      <c r="L551" s="233" t="s">
        <v>1274</v>
      </c>
      <c r="M551" s="97" t="s">
        <v>521</v>
      </c>
      <c r="N551" s="95" t="s">
        <v>559</v>
      </c>
      <c r="O551" s="95" t="s">
        <v>560</v>
      </c>
      <c r="P551" s="95" t="s">
        <v>561</v>
      </c>
      <c r="Q551" s="95" t="s">
        <v>48</v>
      </c>
      <c r="R551" s="13"/>
      <c r="S551" s="146" t="s">
        <v>472</v>
      </c>
      <c r="T551" s="168">
        <v>156</v>
      </c>
      <c r="U551" s="168">
        <v>78</v>
      </c>
      <c r="V551" s="168">
        <v>114</v>
      </c>
      <c r="W551" s="48" t="str">
        <f>IFERROR(IF(G551="CRM_CUI",G551,(IF(G551="CRM_CMI",G551,IF(G551="CEOMO_ITD",G551,MID(G551,1,FIND("_",G551)-1))))),G551)</f>
        <v>CRM_CMI</v>
      </c>
      <c r="X551" s="13" t="str">
        <f>MID(A551,5,LEN(A551)-4)</f>
        <v>黑龙江移动</v>
      </c>
      <c r="Y551" s="37" t="str">
        <f>IF(N551=O551,IF(N551="","0","1"),IF(N551=P551,IF(N551="","0","1"),IF(O551=P551,IF(O551="","0","1"),IF(N551="","0","0"))))</f>
        <v>0</v>
      </c>
      <c r="Z551" s="167"/>
      <c r="AM551" s="227"/>
      <c r="AN551"/>
    </row>
    <row r="552" spans="1:40" ht="15" customHeight="1">
      <c r="A552" s="94" t="s">
        <v>93</v>
      </c>
      <c r="B552" s="94" t="s">
        <v>12</v>
      </c>
      <c r="C552" s="94" t="s">
        <v>63</v>
      </c>
      <c r="D552" s="94" t="s">
        <v>157</v>
      </c>
      <c r="E552" s="94" t="s">
        <v>556</v>
      </c>
      <c r="F552" s="94" t="s">
        <v>557</v>
      </c>
      <c r="G552" s="94" t="s">
        <v>495</v>
      </c>
      <c r="H552" s="94" t="s">
        <v>520</v>
      </c>
      <c r="I552" s="95" t="s">
        <v>48</v>
      </c>
      <c r="J552" s="233" t="s">
        <v>1512</v>
      </c>
      <c r="K552" s="233" t="s">
        <v>120</v>
      </c>
      <c r="L552" s="233" t="s">
        <v>1274</v>
      </c>
      <c r="M552" s="97" t="s">
        <v>521</v>
      </c>
      <c r="N552" s="95" t="s">
        <v>559</v>
      </c>
      <c r="O552" s="95" t="s">
        <v>560</v>
      </c>
      <c r="P552" s="95" t="s">
        <v>561</v>
      </c>
      <c r="Q552" s="95" t="s">
        <v>48</v>
      </c>
      <c r="R552" s="13"/>
      <c r="S552" s="146" t="s">
        <v>472</v>
      </c>
      <c r="T552" s="168">
        <v>156</v>
      </c>
      <c r="U552" s="168">
        <v>78</v>
      </c>
      <c r="V552" s="168">
        <v>114</v>
      </c>
      <c r="W552" s="48" t="str">
        <f>IFERROR(IF(G552="CRM_CUI",G552,(IF(G552="CRM_CMI",G552,IF(G552="CEOMO_ITD",G552,MID(G552,1,FIND("_",G552)-1))))),G552)</f>
        <v>CRM_CMI</v>
      </c>
      <c r="X552" s="13" t="str">
        <f>MID(A552,5,LEN(A552)-4)</f>
        <v>黑龙江移动</v>
      </c>
      <c r="Y552" s="37" t="str">
        <f>IF(N552=O552,IF(N552="","0","1"),IF(N552=P552,IF(N552="","0","1"),IF(O552=P552,IF(O552="","0","1"),IF(N552="","0","0"))))</f>
        <v>0</v>
      </c>
      <c r="Z552" s="167"/>
      <c r="AM552" s="227"/>
      <c r="AN552"/>
    </row>
    <row r="553" spans="1:40" ht="15" customHeight="1">
      <c r="A553" s="94" t="s">
        <v>93</v>
      </c>
      <c r="B553" s="94" t="s">
        <v>12</v>
      </c>
      <c r="C553" s="94" t="s">
        <v>63</v>
      </c>
      <c r="D553" s="94" t="s">
        <v>157</v>
      </c>
      <c r="E553" s="94" t="s">
        <v>553</v>
      </c>
      <c r="F553" s="94" t="s">
        <v>272</v>
      </c>
      <c r="G553" s="94" t="s">
        <v>495</v>
      </c>
      <c r="H553" s="94" t="s">
        <v>554</v>
      </c>
      <c r="I553" s="95" t="s">
        <v>48</v>
      </c>
      <c r="J553" s="233" t="s">
        <v>1512</v>
      </c>
      <c r="K553" s="233" t="s">
        <v>120</v>
      </c>
      <c r="L553" s="233" t="s">
        <v>1274</v>
      </c>
      <c r="M553" s="97" t="s">
        <v>521</v>
      </c>
      <c r="N553" s="95" t="s">
        <v>559</v>
      </c>
      <c r="O553" s="95" t="s">
        <v>560</v>
      </c>
      <c r="P553" s="95" t="s">
        <v>561</v>
      </c>
      <c r="Q553" s="95" t="s">
        <v>48</v>
      </c>
      <c r="R553" s="13"/>
      <c r="S553" s="146" t="s">
        <v>472</v>
      </c>
      <c r="T553" s="168">
        <v>156</v>
      </c>
      <c r="U553" s="168">
        <v>78</v>
      </c>
      <c r="V553" s="168">
        <v>114</v>
      </c>
      <c r="W553" s="48" t="str">
        <f>IFERROR(IF(G553="CRM_CUI",G553,(IF(G553="CRM_CMI",G553,IF(G553="CEOMO_ITD",G553,MID(G553,1,FIND("_",G553)-1))))),G553)</f>
        <v>CRM_CMI</v>
      </c>
      <c r="X553" s="13" t="str">
        <f>MID(A553,5,LEN(A553)-4)</f>
        <v>黑龙江移动</v>
      </c>
      <c r="Y553" s="37" t="str">
        <f>IF(N553=O553,IF(N553="","0","1"),IF(N553=P553,IF(N553="","0","1"),IF(O553=P553,IF(O553="","0","1"),IF(N553="","0","0"))))</f>
        <v>0</v>
      </c>
      <c r="Z553" s="167"/>
      <c r="AM553" s="227"/>
      <c r="AN553"/>
    </row>
    <row r="554" spans="1:40" ht="15" customHeight="1">
      <c r="A554" s="94" t="s">
        <v>239</v>
      </c>
      <c r="B554" s="94" t="s">
        <v>240</v>
      </c>
      <c r="C554" s="94" t="s">
        <v>165</v>
      </c>
      <c r="D554" s="94" t="s">
        <v>166</v>
      </c>
      <c r="E554" s="94" t="s">
        <v>540</v>
      </c>
      <c r="F554" s="94" t="s">
        <v>537</v>
      </c>
      <c r="G554" s="94" t="s">
        <v>495</v>
      </c>
      <c r="H554" s="94" t="s">
        <v>520</v>
      </c>
      <c r="I554" s="95" t="s">
        <v>48</v>
      </c>
      <c r="J554" s="233" t="s">
        <v>1512</v>
      </c>
      <c r="K554" s="233" t="s">
        <v>120</v>
      </c>
      <c r="L554" s="233" t="s">
        <v>1285</v>
      </c>
      <c r="M554" s="95" t="s">
        <v>17</v>
      </c>
      <c r="N554" s="184" t="s">
        <v>1280</v>
      </c>
      <c r="O554" s="95" t="s">
        <v>570</v>
      </c>
      <c r="P554" s="95" t="s">
        <v>571</v>
      </c>
      <c r="Q554" s="95" t="s">
        <v>48</v>
      </c>
      <c r="R554" s="13"/>
      <c r="S554" s="146" t="s">
        <v>472</v>
      </c>
      <c r="T554" s="168">
        <v>11</v>
      </c>
      <c r="U554" s="168">
        <v>0</v>
      </c>
      <c r="V554" s="168">
        <v>0</v>
      </c>
      <c r="W554" s="48" t="str">
        <f>IFERROR(IF(G554="CRM_CUI",G554,(IF(G554="CRM_CMI",G554,IF(G554="CEOMO_ITD",G554,MID(G554,1,FIND("_",G554)-1))))),G554)</f>
        <v>CRM_CMI</v>
      </c>
      <c r="X554" s="13" t="str">
        <f>MID(A554,5,LEN(A554)-4)</f>
        <v>四川移动</v>
      </c>
      <c r="Y554" s="37" t="str">
        <f>IF(N554=O554,IF(N554="","0","1"),IF(N554=P554,IF(N554="","0","1"),IF(O554=P554,IF(O554="","0","1"),IF(N554="","0","0"))))</f>
        <v>0</v>
      </c>
      <c r="Z554" s="167"/>
      <c r="AM554" s="227"/>
      <c r="AN554"/>
    </row>
    <row r="555" spans="1:40" ht="15" customHeight="1">
      <c r="A555" s="94" t="s">
        <v>239</v>
      </c>
      <c r="B555" s="94" t="s">
        <v>240</v>
      </c>
      <c r="C555" s="94" t="s">
        <v>94</v>
      </c>
      <c r="D555" s="94" t="s">
        <v>95</v>
      </c>
      <c r="E555" s="94" t="s">
        <v>540</v>
      </c>
      <c r="F555" s="94" t="s">
        <v>537</v>
      </c>
      <c r="G555" s="94" t="s">
        <v>495</v>
      </c>
      <c r="H555" s="94" t="s">
        <v>520</v>
      </c>
      <c r="I555" s="95" t="s">
        <v>48</v>
      </c>
      <c r="J555" s="233" t="s">
        <v>1512</v>
      </c>
      <c r="K555" s="233" t="s">
        <v>120</v>
      </c>
      <c r="L555" s="233" t="s">
        <v>1285</v>
      </c>
      <c r="M555" s="95" t="s">
        <v>17</v>
      </c>
      <c r="N555" s="184" t="s">
        <v>1280</v>
      </c>
      <c r="O555" s="95" t="s">
        <v>572</v>
      </c>
      <c r="P555" s="95" t="s">
        <v>573</v>
      </c>
      <c r="Q555" s="95" t="s">
        <v>48</v>
      </c>
      <c r="R555" s="13"/>
      <c r="S555" s="13" t="s">
        <v>472</v>
      </c>
      <c r="T555" s="168">
        <v>11</v>
      </c>
      <c r="U555" s="168">
        <v>0</v>
      </c>
      <c r="V555" s="168">
        <v>0</v>
      </c>
      <c r="W555" s="48" t="str">
        <f>IFERROR(IF(G555="CRM_CUI",G555,(IF(G555="CRM_CMI",G555,IF(G555="CEOMO_ITD",G555,MID(G555,1,FIND("_",G555)-1))))),G555)</f>
        <v>CRM_CMI</v>
      </c>
      <c r="X555" s="13" t="str">
        <f>MID(A555,5,LEN(A555)-4)</f>
        <v>四川移动</v>
      </c>
      <c r="Y555" s="37" t="str">
        <f>IF(N555=O555,IF(N555="","0","1"),IF(N555=P555,IF(N555="","0","1"),IF(O555=P555,IF(O555="","0","1"),IF(N555="","0","0"))))</f>
        <v>0</v>
      </c>
      <c r="Z555" s="167"/>
      <c r="AM555" s="227"/>
      <c r="AN555"/>
    </row>
    <row r="556" spans="1:40" ht="15" customHeight="1">
      <c r="A556" s="94" t="s">
        <v>155</v>
      </c>
      <c r="B556" s="94" t="s">
        <v>156</v>
      </c>
      <c r="C556" s="94" t="s">
        <v>165</v>
      </c>
      <c r="D556" s="94" t="s">
        <v>166</v>
      </c>
      <c r="E556" s="94" t="s">
        <v>540</v>
      </c>
      <c r="F556" s="94" t="s">
        <v>537</v>
      </c>
      <c r="G556" s="94" t="s">
        <v>495</v>
      </c>
      <c r="H556" s="94" t="s">
        <v>520</v>
      </c>
      <c r="I556" s="95" t="s">
        <v>48</v>
      </c>
      <c r="J556" s="233" t="s">
        <v>1512</v>
      </c>
      <c r="K556" s="233" t="s">
        <v>120</v>
      </c>
      <c r="L556" s="233" t="s">
        <v>536</v>
      </c>
      <c r="M556" s="95" t="s">
        <v>521</v>
      </c>
      <c r="N556" s="184" t="s">
        <v>1280</v>
      </c>
      <c r="O556" s="95" t="s">
        <v>538</v>
      </c>
      <c r="P556" s="95" t="s">
        <v>539</v>
      </c>
      <c r="Q556" s="95" t="s">
        <v>48</v>
      </c>
      <c r="R556" s="13"/>
      <c r="S556" s="146" t="s">
        <v>472</v>
      </c>
      <c r="T556" s="168">
        <v>11</v>
      </c>
      <c r="U556" s="168">
        <v>0</v>
      </c>
      <c r="V556" s="168">
        <v>0</v>
      </c>
      <c r="W556" s="48" t="str">
        <f>IFERROR(IF(G556="CRM_CUI",G556,(IF(G556="CRM_CMI",G556,IF(G556="CEOMO_ITD",G556,MID(G556,1,FIND("_",G556)-1))))),G556)</f>
        <v>CRM_CMI</v>
      </c>
      <c r="X556" s="13" t="str">
        <f>MID(A556,5,LEN(A556)-4)</f>
        <v>安徽移动</v>
      </c>
      <c r="Y556" s="37" t="str">
        <f>IF(N556=O556,IF(N556="","0","1"),IF(N556=P556,IF(N556="","0","1"),IF(O556=P556,IF(O556="","0","1"),IF(N556="","0","0"))))</f>
        <v>0</v>
      </c>
      <c r="Z556" s="167"/>
      <c r="AM556" s="227"/>
      <c r="AN556"/>
    </row>
    <row r="557" spans="1:40" ht="15" customHeight="1">
      <c r="A557" s="94" t="s">
        <v>236</v>
      </c>
      <c r="B557" s="94" t="s">
        <v>14</v>
      </c>
      <c r="C557" s="94" t="s">
        <v>165</v>
      </c>
      <c r="D557" s="94" t="s">
        <v>166</v>
      </c>
      <c r="E557" s="94" t="s">
        <v>540</v>
      </c>
      <c r="F557" s="94" t="s">
        <v>537</v>
      </c>
      <c r="G557" s="94" t="s">
        <v>495</v>
      </c>
      <c r="H557" s="94" t="s">
        <v>520</v>
      </c>
      <c r="I557" s="95" t="s">
        <v>48</v>
      </c>
      <c r="J557" s="48" t="s">
        <v>1514</v>
      </c>
      <c r="K557" s="233" t="s">
        <v>120</v>
      </c>
      <c r="L557" s="233" t="s">
        <v>533</v>
      </c>
      <c r="M557" s="94" t="s">
        <v>17</v>
      </c>
      <c r="N557" s="184" t="s">
        <v>1280</v>
      </c>
      <c r="O557" s="95" t="s">
        <v>523</v>
      </c>
      <c r="P557" s="95" t="s">
        <v>524</v>
      </c>
      <c r="Q557" s="97" t="s">
        <v>48</v>
      </c>
      <c r="R557" s="13"/>
      <c r="S557" s="146" t="s">
        <v>472</v>
      </c>
      <c r="T557" s="168">
        <v>11</v>
      </c>
      <c r="U557" s="168">
        <v>335</v>
      </c>
      <c r="V557" s="168">
        <v>51</v>
      </c>
      <c r="W557" s="48" t="str">
        <f>IFERROR(IF(G557="CRM_CUI",G557,(IF(G557="CRM_CMI",G557,IF(G557="CEOMO_ITD",G557,MID(G557,1,FIND("_",G557)-1))))),G557)</f>
        <v>CRM_CMI</v>
      </c>
      <c r="X557" s="13" t="str">
        <f>MID(A557,5,LEN(A557)-4)</f>
        <v>山西移动</v>
      </c>
      <c r="Y557" s="37" t="str">
        <f>IF(N557=O557,IF(N557="","0","1"),IF(N557=P557,IF(N557="","0","1"),IF(O557=P557,IF(O557="","0","1"),IF(N557="","0","0"))))</f>
        <v>0</v>
      </c>
      <c r="Z557" s="167"/>
      <c r="AM557" s="227"/>
      <c r="AN557"/>
    </row>
    <row r="558" spans="1:40" ht="15" customHeight="1">
      <c r="A558" s="94" t="s">
        <v>239</v>
      </c>
      <c r="B558" s="94" t="s">
        <v>240</v>
      </c>
      <c r="C558" s="94" t="s">
        <v>63</v>
      </c>
      <c r="D558" s="94" t="s">
        <v>157</v>
      </c>
      <c r="E558" s="94" t="s">
        <v>553</v>
      </c>
      <c r="F558" s="94" t="s">
        <v>272</v>
      </c>
      <c r="G558" s="94" t="s">
        <v>495</v>
      </c>
      <c r="H558" s="94" t="s">
        <v>554</v>
      </c>
      <c r="I558" s="95" t="s">
        <v>48</v>
      </c>
      <c r="J558" s="233" t="s">
        <v>1512</v>
      </c>
      <c r="K558" s="233" t="s">
        <v>120</v>
      </c>
      <c r="L558" s="233" t="s">
        <v>584</v>
      </c>
      <c r="M558" s="95" t="s">
        <v>17</v>
      </c>
      <c r="N558" s="95" t="s">
        <v>585</v>
      </c>
      <c r="O558" s="95" t="s">
        <v>586</v>
      </c>
      <c r="P558" s="95" t="s">
        <v>587</v>
      </c>
      <c r="Q558" s="95" t="s">
        <v>48</v>
      </c>
      <c r="R558" s="13"/>
      <c r="S558" s="146" t="s">
        <v>472</v>
      </c>
      <c r="T558" s="168">
        <v>1</v>
      </c>
      <c r="U558" s="168">
        <v>1</v>
      </c>
      <c r="V558" s="168">
        <v>1</v>
      </c>
      <c r="W558" s="48" t="str">
        <f>IFERROR(IF(G558="CRM_CUI",G558,(IF(G558="CRM_CMI",G558,IF(G558="CEOMO_ITD",G558,MID(G558,1,FIND("_",G558)-1))))),G558)</f>
        <v>CRM_CMI</v>
      </c>
      <c r="X558" s="13" t="str">
        <f>MID(A558,5,LEN(A558)-4)</f>
        <v>四川移动</v>
      </c>
      <c r="Y558" s="37" t="str">
        <f>IF(N558=O558,IF(N558="","0","1"),IF(N558=P558,IF(N558="","0","1"),IF(O558=P558,IF(O558="","0","1"),IF(N558="","0","0"))))</f>
        <v>0</v>
      </c>
      <c r="Z558" s="167"/>
      <c r="AM558" s="227"/>
      <c r="AN558"/>
    </row>
    <row r="559" spans="1:40" ht="15" customHeight="1">
      <c r="A559" s="94" t="s">
        <v>216</v>
      </c>
      <c r="B559" s="94" t="s">
        <v>217</v>
      </c>
      <c r="C559" s="94" t="s">
        <v>517</v>
      </c>
      <c r="D559" s="94" t="s">
        <v>518</v>
      </c>
      <c r="E559" s="94" t="s">
        <v>519</v>
      </c>
      <c r="F559" s="94" t="s">
        <v>518</v>
      </c>
      <c r="G559" s="94" t="s">
        <v>495</v>
      </c>
      <c r="H559" s="94" t="s">
        <v>520</v>
      </c>
      <c r="I559" s="94" t="s">
        <v>48</v>
      </c>
      <c r="J559" s="233" t="s">
        <v>1512</v>
      </c>
      <c r="K559" s="234" t="s">
        <v>50</v>
      </c>
      <c r="L559" s="235" t="s">
        <v>562</v>
      </c>
      <c r="M559" s="94" t="s">
        <v>17</v>
      </c>
      <c r="N559" s="95" t="s">
        <v>563</v>
      </c>
      <c r="O559" s="95" t="s">
        <v>564</v>
      </c>
      <c r="P559" s="95" t="s">
        <v>565</v>
      </c>
      <c r="Q559" s="97" t="s">
        <v>48</v>
      </c>
      <c r="R559" s="13"/>
      <c r="S559" s="146" t="s">
        <v>472</v>
      </c>
      <c r="T559" s="168">
        <v>1</v>
      </c>
      <c r="U559" s="168">
        <v>1</v>
      </c>
      <c r="V559" s="168">
        <v>1</v>
      </c>
      <c r="W559" s="48" t="str">
        <f>IFERROR(IF(G559="CRM_CUI",G559,(IF(G559="CRM_CMI",G559,IF(G559="CEOMO_ITD",G559,MID(G559,1,FIND("_",G559)-1))))),G559)</f>
        <v>CRM_CMI</v>
      </c>
      <c r="X559" s="13" t="str">
        <f>MID(A559,5,LEN(A559)-4)</f>
        <v>吉林移动</v>
      </c>
      <c r="Y559" s="37" t="str">
        <f>IF(N559=O559,IF(N559="","0","1"),IF(N559=P559,IF(N559="","0","1"),IF(O559=P559,IF(O559="","0","1"),IF(N559="","0","0"))))</f>
        <v>0</v>
      </c>
      <c r="Z559" s="167"/>
      <c r="AM559" s="227"/>
      <c r="AN559"/>
    </row>
    <row r="560" spans="1:40" ht="15" customHeight="1">
      <c r="A560" s="94" t="s">
        <v>216</v>
      </c>
      <c r="B560" s="94" t="s">
        <v>217</v>
      </c>
      <c r="C560" s="94" t="s">
        <v>63</v>
      </c>
      <c r="D560" s="94" t="s">
        <v>157</v>
      </c>
      <c r="E560" s="94" t="s">
        <v>553</v>
      </c>
      <c r="F560" s="94" t="s">
        <v>272</v>
      </c>
      <c r="G560" s="94" t="s">
        <v>495</v>
      </c>
      <c r="H560" s="94" t="s">
        <v>554</v>
      </c>
      <c r="I560" s="94" t="s">
        <v>48</v>
      </c>
      <c r="J560" s="233" t="s">
        <v>1512</v>
      </c>
      <c r="K560" s="234" t="s">
        <v>50</v>
      </c>
      <c r="L560" s="234" t="s">
        <v>562</v>
      </c>
      <c r="M560" s="94" t="s">
        <v>17</v>
      </c>
      <c r="N560" s="95" t="s">
        <v>581</v>
      </c>
      <c r="O560" s="95" t="s">
        <v>582</v>
      </c>
      <c r="P560" s="95" t="s">
        <v>583</v>
      </c>
      <c r="Q560" s="97" t="s">
        <v>48</v>
      </c>
      <c r="R560" s="13"/>
      <c r="S560" s="146" t="s">
        <v>472</v>
      </c>
      <c r="T560" s="168">
        <v>1</v>
      </c>
      <c r="U560" s="168">
        <v>1</v>
      </c>
      <c r="V560" s="168">
        <v>1</v>
      </c>
      <c r="W560" s="48" t="str">
        <f>IFERROR(IF(G560="CRM_CUI",G560,(IF(G560="CRM_CMI",G560,IF(G560="CEOMO_ITD",G560,MID(G560,1,FIND("_",G560)-1))))),G560)</f>
        <v>CRM_CMI</v>
      </c>
      <c r="X560" s="13" t="str">
        <f>MID(A560,5,LEN(A560)-4)</f>
        <v>吉林移动</v>
      </c>
      <c r="Y560" s="37" t="str">
        <f>IF(N560=O560,IF(N560="","0","1"),IF(N560=P560,IF(N560="","0","1"),IF(O560=P560,IF(O560="","0","1"),IF(N560="","0","0"))))</f>
        <v>0</v>
      </c>
      <c r="Z560" s="167"/>
      <c r="AM560" s="227"/>
      <c r="AN560"/>
    </row>
    <row r="561" spans="1:40" ht="15" customHeight="1">
      <c r="A561" s="94" t="s">
        <v>216</v>
      </c>
      <c r="B561" s="94" t="s">
        <v>217</v>
      </c>
      <c r="C561" s="94" t="s">
        <v>63</v>
      </c>
      <c r="D561" s="94" t="s">
        <v>157</v>
      </c>
      <c r="E561" s="94" t="s">
        <v>556</v>
      </c>
      <c r="F561" s="94" t="s">
        <v>557</v>
      </c>
      <c r="G561" s="94" t="s">
        <v>495</v>
      </c>
      <c r="H561" s="94" t="s">
        <v>520</v>
      </c>
      <c r="I561" s="94" t="s">
        <v>48</v>
      </c>
      <c r="J561" s="233" t="s">
        <v>1512</v>
      </c>
      <c r="K561" s="234" t="s">
        <v>50</v>
      </c>
      <c r="L561" s="234" t="s">
        <v>562</v>
      </c>
      <c r="M561" s="94" t="s">
        <v>17</v>
      </c>
      <c r="N561" s="95" t="s">
        <v>588</v>
      </c>
      <c r="O561" s="95" t="s">
        <v>589</v>
      </c>
      <c r="P561" s="95" t="s">
        <v>590</v>
      </c>
      <c r="Q561" s="97" t="s">
        <v>48</v>
      </c>
      <c r="R561" s="13"/>
      <c r="S561" s="146" t="s">
        <v>472</v>
      </c>
      <c r="T561" s="168">
        <v>1</v>
      </c>
      <c r="U561" s="168">
        <v>1</v>
      </c>
      <c r="V561" s="168">
        <v>1</v>
      </c>
      <c r="W561" s="48" t="str">
        <f>IFERROR(IF(G561="CRM_CUI",G561,(IF(G561="CRM_CMI",G561,IF(G561="CEOMO_ITD",G561,MID(G561,1,FIND("_",G561)-1))))),G561)</f>
        <v>CRM_CMI</v>
      </c>
      <c r="X561" s="13" t="str">
        <f>MID(A561,5,LEN(A561)-4)</f>
        <v>吉林移动</v>
      </c>
      <c r="Y561" s="37" t="str">
        <f>IF(N561=O561,IF(N561="","0","1"),IF(N561=P561,IF(N561="","0","1"),IF(O561=P561,IF(O561="","0","1"),IF(N561="","0","0"))))</f>
        <v>0</v>
      </c>
      <c r="Z561" s="167"/>
      <c r="AM561" s="227"/>
      <c r="AN561"/>
    </row>
    <row r="562" spans="1:40" ht="15" customHeight="1">
      <c r="A562" s="94" t="s">
        <v>216</v>
      </c>
      <c r="B562" s="94" t="s">
        <v>217</v>
      </c>
      <c r="C562" s="94" t="s">
        <v>63</v>
      </c>
      <c r="D562" s="94" t="s">
        <v>157</v>
      </c>
      <c r="E562" s="94" t="s">
        <v>545</v>
      </c>
      <c r="F562" s="94" t="s">
        <v>125</v>
      </c>
      <c r="G562" s="94" t="s">
        <v>495</v>
      </c>
      <c r="H562" s="94" t="s">
        <v>546</v>
      </c>
      <c r="I562" s="94" t="s">
        <v>48</v>
      </c>
      <c r="J562" s="233" t="s">
        <v>1512</v>
      </c>
      <c r="K562" s="234" t="s">
        <v>50</v>
      </c>
      <c r="L562" s="234" t="s">
        <v>562</v>
      </c>
      <c r="M562" s="94" t="s">
        <v>17</v>
      </c>
      <c r="N562" s="95" t="s">
        <v>574</v>
      </c>
      <c r="O562" s="95" t="s">
        <v>575</v>
      </c>
      <c r="P562" s="95" t="s">
        <v>576</v>
      </c>
      <c r="Q562" s="97" t="s">
        <v>48</v>
      </c>
      <c r="R562" s="13"/>
      <c r="S562" s="146" t="s">
        <v>472</v>
      </c>
      <c r="T562" s="168">
        <v>1</v>
      </c>
      <c r="U562" s="168">
        <v>1</v>
      </c>
      <c r="V562" s="168">
        <v>1</v>
      </c>
      <c r="W562" s="48" t="str">
        <f>IFERROR(IF(G562="CRM_CUI",G562,(IF(G562="CRM_CMI",G562,IF(G562="CEOMO_ITD",G562,MID(G562,1,FIND("_",G562)-1))))),G562)</f>
        <v>CRM_CMI</v>
      </c>
      <c r="X562" s="13" t="str">
        <f>MID(A562,5,LEN(A562)-4)</f>
        <v>吉林移动</v>
      </c>
      <c r="Y562" s="37" t="str">
        <f>IF(N562=O562,IF(N562="","0","1"),IF(N562=P562,IF(N562="","0","1"),IF(O562=P562,IF(O562="","0","1"),IF(N562="","0","0"))))</f>
        <v>0</v>
      </c>
      <c r="Z562" s="167"/>
      <c r="AM562" s="227"/>
      <c r="AN562"/>
    </row>
    <row r="563" spans="1:40" ht="15" customHeight="1">
      <c r="A563" s="94" t="s">
        <v>216</v>
      </c>
      <c r="B563" s="94" t="s">
        <v>217</v>
      </c>
      <c r="C563" s="94" t="s">
        <v>63</v>
      </c>
      <c r="D563" s="94" t="s">
        <v>157</v>
      </c>
      <c r="E563" s="94" t="s">
        <v>525</v>
      </c>
      <c r="F563" s="94" t="s">
        <v>66</v>
      </c>
      <c r="G563" s="94" t="s">
        <v>495</v>
      </c>
      <c r="H563" s="94" t="s">
        <v>526</v>
      </c>
      <c r="I563" s="94" t="s">
        <v>48</v>
      </c>
      <c r="J563" s="233" t="s">
        <v>1512</v>
      </c>
      <c r="K563" s="234" t="s">
        <v>50</v>
      </c>
      <c r="L563" s="235" t="s">
        <v>562</v>
      </c>
      <c r="M563" s="94" t="s">
        <v>17</v>
      </c>
      <c r="N563" s="95" t="s">
        <v>566</v>
      </c>
      <c r="O563" s="95" t="s">
        <v>567</v>
      </c>
      <c r="P563" s="95" t="s">
        <v>568</v>
      </c>
      <c r="Q563" s="97" t="s">
        <v>48</v>
      </c>
      <c r="R563" s="13"/>
      <c r="S563" s="146" t="s">
        <v>472</v>
      </c>
      <c r="T563" s="168">
        <v>1</v>
      </c>
      <c r="U563" s="168">
        <v>1</v>
      </c>
      <c r="V563" s="168">
        <v>1</v>
      </c>
      <c r="W563" s="48" t="str">
        <f>IFERROR(IF(G563="CRM_CUI",G563,(IF(G563="CRM_CMI",G563,IF(G563="CEOMO_ITD",G563,MID(G563,1,FIND("_",G563)-1))))),G563)</f>
        <v>CRM_CMI</v>
      </c>
      <c r="X563" s="13" t="str">
        <f>MID(A563,5,LEN(A563)-4)</f>
        <v>吉林移动</v>
      </c>
      <c r="Y563" s="37" t="str">
        <f>IF(N563=O563,IF(N563="","0","1"),IF(N563=P563,IF(N563="","0","1"),IF(O563=P563,IF(O563="","0","1"),IF(N563="","0","0"))))</f>
        <v>0</v>
      </c>
      <c r="Z563" s="167"/>
      <c r="AM563" s="227"/>
      <c r="AN563"/>
    </row>
    <row r="564" spans="1:40" ht="15" customHeight="1">
      <c r="A564" s="94" t="s">
        <v>155</v>
      </c>
      <c r="B564" s="94" t="s">
        <v>156</v>
      </c>
      <c r="C564" s="94" t="s">
        <v>63</v>
      </c>
      <c r="D564" s="94" t="s">
        <v>157</v>
      </c>
      <c r="E564" s="94" t="s">
        <v>555</v>
      </c>
      <c r="F564" s="94" t="s">
        <v>272</v>
      </c>
      <c r="G564" s="94" t="s">
        <v>495</v>
      </c>
      <c r="H564" s="94" t="s">
        <v>520</v>
      </c>
      <c r="I564" s="95" t="s">
        <v>48</v>
      </c>
      <c r="J564" s="233" t="s">
        <v>1512</v>
      </c>
      <c r="K564" s="233" t="s">
        <v>120</v>
      </c>
      <c r="L564" s="233" t="s">
        <v>536</v>
      </c>
      <c r="M564" s="95" t="s">
        <v>521</v>
      </c>
      <c r="N564" s="96" t="s">
        <v>1424</v>
      </c>
      <c r="O564" s="96" t="s">
        <v>1425</v>
      </c>
      <c r="P564" s="96" t="s">
        <v>1426</v>
      </c>
      <c r="Q564" s="95" t="s">
        <v>48</v>
      </c>
      <c r="R564" s="13"/>
      <c r="S564" s="146" t="s">
        <v>472</v>
      </c>
      <c r="T564" s="168">
        <v>7</v>
      </c>
      <c r="U564" s="168">
        <v>0</v>
      </c>
      <c r="V564" s="168">
        <v>0</v>
      </c>
      <c r="W564" s="48" t="str">
        <f>IFERROR(IF(G564="CRM_CUI",G564,(IF(G564="CRM_CMI",G564,IF(G564="CEOMO_ITD",G564,MID(G564,1,FIND("_",G564)-1))))),G564)</f>
        <v>CRM_CMI</v>
      </c>
      <c r="X564" s="13" t="str">
        <f>MID(A564,5,LEN(A564)-4)</f>
        <v>安徽移动</v>
      </c>
      <c r="Y564" s="37" t="str">
        <f>IF(N564=O564,IF(N564="","0","1"),IF(N564=P564,IF(N564="","0","1"),IF(O564=P564,IF(O564="","0","1"),IF(N564="","0","0"))))</f>
        <v>0</v>
      </c>
      <c r="Z564" s="167"/>
      <c r="AM564" s="227"/>
      <c r="AN564"/>
    </row>
    <row r="565" spans="1:40" ht="15" customHeight="1">
      <c r="A565" s="94" t="s">
        <v>215</v>
      </c>
      <c r="B565" s="94" t="s">
        <v>214</v>
      </c>
      <c r="C565" s="94" t="s">
        <v>63</v>
      </c>
      <c r="D565" s="94" t="s">
        <v>157</v>
      </c>
      <c r="E565" s="94" t="s">
        <v>549</v>
      </c>
      <c r="F565" s="94" t="s">
        <v>550</v>
      </c>
      <c r="G565" s="94" t="s">
        <v>495</v>
      </c>
      <c r="H565" s="94" t="s">
        <v>520</v>
      </c>
      <c r="I565" s="95" t="s">
        <v>48</v>
      </c>
      <c r="J565" s="233" t="s">
        <v>86</v>
      </c>
      <c r="K565" s="233"/>
      <c r="L565" s="233"/>
      <c r="M565" s="95" t="s">
        <v>17</v>
      </c>
      <c r="N565" s="95" t="s">
        <v>579</v>
      </c>
      <c r="O565" s="95"/>
      <c r="P565" s="95" t="s">
        <v>580</v>
      </c>
      <c r="Q565" s="95" t="s">
        <v>48</v>
      </c>
      <c r="R565" s="13"/>
      <c r="S565" s="146" t="s">
        <v>472</v>
      </c>
      <c r="T565" s="168">
        <v>34</v>
      </c>
      <c r="U565" s="168">
        <v>0</v>
      </c>
      <c r="V565" s="168">
        <v>0</v>
      </c>
      <c r="W565" s="48" t="str">
        <f>IFERROR(IF(G565="CRM_CUI",G565,(IF(G565="CRM_CMI",G565,IF(G565="CEOMO_ITD",G565,MID(G565,1,FIND("_",G565)-1))))),G565)</f>
        <v>CRM_CMI</v>
      </c>
      <c r="X565" s="13" t="str">
        <f>MID(A565,5,LEN(A565)-4)</f>
        <v>湖北移动</v>
      </c>
      <c r="Y565" s="37" t="str">
        <f>IF(N565=O565,IF(N565="","0","1"),IF(N565=P565,IF(N565="","0","1"),IF(O565=P565,IF(O565="","0","1"),IF(N565="","0","0"))))</f>
        <v>0</v>
      </c>
      <c r="Z565" s="167"/>
      <c r="AM565" s="227"/>
      <c r="AN565"/>
    </row>
    <row r="566" spans="1:40" ht="15" customHeight="1">
      <c r="A566" s="94" t="s">
        <v>236</v>
      </c>
      <c r="B566" s="94" t="s">
        <v>14</v>
      </c>
      <c r="C566" s="94" t="s">
        <v>63</v>
      </c>
      <c r="D566" s="94" t="s">
        <v>157</v>
      </c>
      <c r="E566" s="94" t="s">
        <v>534</v>
      </c>
      <c r="F566" s="94" t="s">
        <v>535</v>
      </c>
      <c r="G566" s="94" t="s">
        <v>495</v>
      </c>
      <c r="H566" s="94" t="s">
        <v>520</v>
      </c>
      <c r="I566" s="95" t="s">
        <v>48</v>
      </c>
      <c r="J566" s="48" t="s">
        <v>1514</v>
      </c>
      <c r="K566" s="233" t="s">
        <v>120</v>
      </c>
      <c r="L566" s="233" t="s">
        <v>533</v>
      </c>
      <c r="M566" s="94" t="s">
        <v>17</v>
      </c>
      <c r="N566" s="184" t="s">
        <v>1279</v>
      </c>
      <c r="O566" s="95" t="s">
        <v>523</v>
      </c>
      <c r="P566" s="95" t="s">
        <v>524</v>
      </c>
      <c r="Q566" s="97" t="s">
        <v>48</v>
      </c>
      <c r="R566" s="13"/>
      <c r="S566" s="146" t="s">
        <v>472</v>
      </c>
      <c r="T566" s="168">
        <v>1458</v>
      </c>
      <c r="U566" s="168">
        <v>335</v>
      </c>
      <c r="V566" s="168">
        <v>51</v>
      </c>
      <c r="W566" s="48" t="str">
        <f>IFERROR(IF(G566="CRM_CUI",G566,(IF(G566="CRM_CMI",G566,IF(G566="CEOMO_ITD",G566,MID(G566,1,FIND("_",G566)-1))))),G566)</f>
        <v>CRM_CMI</v>
      </c>
      <c r="X566" s="13" t="str">
        <f>MID(A566,5,LEN(A566)-4)</f>
        <v>山西移动</v>
      </c>
      <c r="Y566" s="37" t="str">
        <f>IF(N566=O566,IF(N566="","0","1"),IF(N566=P566,IF(N566="","0","1"),IF(O566=P566,IF(O566="","0","1"),IF(N566="","0","0"))))</f>
        <v>0</v>
      </c>
      <c r="Z566" s="167"/>
      <c r="AM566" s="227"/>
      <c r="AN566"/>
    </row>
    <row r="567" spans="1:40" ht="15" customHeight="1">
      <c r="A567" s="94" t="s">
        <v>155</v>
      </c>
      <c r="B567" s="94" t="s">
        <v>156</v>
      </c>
      <c r="C567" s="94" t="s">
        <v>63</v>
      </c>
      <c r="D567" s="94" t="s">
        <v>157</v>
      </c>
      <c r="E567" s="94" t="s">
        <v>529</v>
      </c>
      <c r="F567" s="94" t="s">
        <v>530</v>
      </c>
      <c r="G567" s="94" t="s">
        <v>495</v>
      </c>
      <c r="H567" s="94" t="s">
        <v>520</v>
      </c>
      <c r="I567" s="95" t="s">
        <v>48</v>
      </c>
      <c r="J567" s="233" t="s">
        <v>1512</v>
      </c>
      <c r="K567" s="233" t="s">
        <v>120</v>
      </c>
      <c r="L567" s="233" t="s">
        <v>536</v>
      </c>
      <c r="M567" s="95" t="s">
        <v>521</v>
      </c>
      <c r="N567" s="184" t="s">
        <v>1275</v>
      </c>
      <c r="O567" s="95" t="s">
        <v>531</v>
      </c>
      <c r="P567" s="95" t="s">
        <v>532</v>
      </c>
      <c r="Q567" s="95" t="s">
        <v>48</v>
      </c>
      <c r="R567" s="13"/>
      <c r="S567" s="146" t="s">
        <v>472</v>
      </c>
      <c r="T567" s="168">
        <v>1458</v>
      </c>
      <c r="U567" s="168">
        <v>0</v>
      </c>
      <c r="V567" s="168">
        <v>0</v>
      </c>
      <c r="W567" s="48" t="str">
        <f>IFERROR(IF(G567="CRM_CUI",G567,(IF(G567="CRM_CMI",G567,IF(G567="CEOMO_ITD",G567,MID(G567,1,FIND("_",G567)-1))))),G567)</f>
        <v>CRM_CMI</v>
      </c>
      <c r="X567" s="13" t="str">
        <f>MID(A567,5,LEN(A567)-4)</f>
        <v>安徽移动</v>
      </c>
      <c r="Y567" s="37" t="str">
        <f>IF(N567=O567,IF(N567="","0","1"),IF(N567=P567,IF(N567="","0","1"),IF(O567=P567,IF(O567="","0","1"),IF(N567="","0","0"))))</f>
        <v>0</v>
      </c>
      <c r="Z567" s="167"/>
      <c r="AM567" s="227"/>
      <c r="AN567"/>
    </row>
    <row r="568" spans="1:40" ht="15" customHeight="1">
      <c r="A568" s="94" t="s">
        <v>155</v>
      </c>
      <c r="B568" s="94" t="s">
        <v>156</v>
      </c>
      <c r="C568" s="94" t="s">
        <v>63</v>
      </c>
      <c r="D568" s="94" t="s">
        <v>157</v>
      </c>
      <c r="E568" s="94" t="s">
        <v>534</v>
      </c>
      <c r="F568" s="94" t="s">
        <v>535</v>
      </c>
      <c r="G568" s="94" t="s">
        <v>495</v>
      </c>
      <c r="H568" s="94" t="s">
        <v>520</v>
      </c>
      <c r="I568" s="95" t="s">
        <v>48</v>
      </c>
      <c r="J568" s="233" t="s">
        <v>1512</v>
      </c>
      <c r="K568" s="233" t="s">
        <v>120</v>
      </c>
      <c r="L568" s="233" t="s">
        <v>536</v>
      </c>
      <c r="M568" s="95" t="s">
        <v>521</v>
      </c>
      <c r="N568" s="184" t="s">
        <v>1275</v>
      </c>
      <c r="O568" s="95" t="s">
        <v>531</v>
      </c>
      <c r="P568" s="95" t="s">
        <v>532</v>
      </c>
      <c r="Q568" s="95" t="s">
        <v>48</v>
      </c>
      <c r="R568" s="13"/>
      <c r="S568" s="146" t="s">
        <v>472</v>
      </c>
      <c r="T568" s="168">
        <v>1458</v>
      </c>
      <c r="U568" s="168">
        <v>0</v>
      </c>
      <c r="V568" s="168">
        <v>0</v>
      </c>
      <c r="W568" s="48" t="str">
        <f>IFERROR(IF(G568="CRM_CUI",G568,(IF(G568="CRM_CMI",G568,IF(G568="CEOMO_ITD",G568,MID(G568,1,FIND("_",G568)-1))))),G568)</f>
        <v>CRM_CMI</v>
      </c>
      <c r="X568" s="13" t="str">
        <f>MID(A568,5,LEN(A568)-4)</f>
        <v>安徽移动</v>
      </c>
      <c r="Y568" s="37" t="str">
        <f>IF(N568=O568,IF(N568="","0","1"),IF(N568=P568,IF(N568="","0","1"),IF(O568=P568,IF(O568="","0","1"),IF(N568="","0","0"))))</f>
        <v>0</v>
      </c>
      <c r="Z568" s="167"/>
      <c r="AM568" s="227"/>
      <c r="AN568"/>
    </row>
    <row r="569" spans="1:40" ht="15" customHeight="1">
      <c r="A569" s="94" t="s">
        <v>155</v>
      </c>
      <c r="B569" s="94" t="s">
        <v>156</v>
      </c>
      <c r="C569" s="94" t="s">
        <v>63</v>
      </c>
      <c r="D569" s="94" t="s">
        <v>157</v>
      </c>
      <c r="E569" s="94" t="s">
        <v>541</v>
      </c>
      <c r="F569" s="94" t="s">
        <v>542</v>
      </c>
      <c r="G569" s="94" t="s">
        <v>495</v>
      </c>
      <c r="H569" s="94" t="s">
        <v>520</v>
      </c>
      <c r="I569" s="95" t="s">
        <v>48</v>
      </c>
      <c r="J569" s="233" t="s">
        <v>1512</v>
      </c>
      <c r="K569" s="233" t="s">
        <v>120</v>
      </c>
      <c r="L569" s="233" t="s">
        <v>536</v>
      </c>
      <c r="M569" s="95" t="s">
        <v>521</v>
      </c>
      <c r="N569" s="184" t="s">
        <v>1275</v>
      </c>
      <c r="O569" s="184" t="s">
        <v>531</v>
      </c>
      <c r="P569" s="184" t="s">
        <v>532</v>
      </c>
      <c r="Q569" s="95" t="s">
        <v>48</v>
      </c>
      <c r="R569" s="13"/>
      <c r="S569" s="146" t="s">
        <v>472</v>
      </c>
      <c r="T569" s="168">
        <v>1458</v>
      </c>
      <c r="U569" s="168">
        <v>0</v>
      </c>
      <c r="V569" s="168">
        <v>0</v>
      </c>
      <c r="W569" s="48" t="str">
        <f>IFERROR(IF(G569="CRM_CUI",G569,(IF(G569="CRM_CMI",G569,IF(G569="CEOMO_ITD",G569,MID(G569,1,FIND("_",G569)-1))))),G569)</f>
        <v>CRM_CMI</v>
      </c>
      <c r="X569" s="13" t="str">
        <f>MID(A569,5,LEN(A569)-4)</f>
        <v>安徽移动</v>
      </c>
      <c r="Y569" s="37" t="str">
        <f>IF(N569=O569,IF(N569="","0","1"),IF(N569=P569,IF(N569="","0","1"),IF(O569=P569,IF(O569="","0","1"),IF(N569="","0","0"))))</f>
        <v>0</v>
      </c>
      <c r="Z569" s="167"/>
      <c r="AM569" s="227"/>
      <c r="AN569"/>
    </row>
    <row r="570" spans="1:40" ht="15" customHeight="1">
      <c r="A570" s="94" t="s">
        <v>155</v>
      </c>
      <c r="B570" s="94" t="s">
        <v>156</v>
      </c>
      <c r="C570" s="94" t="s">
        <v>63</v>
      </c>
      <c r="D570" s="94" t="s">
        <v>157</v>
      </c>
      <c r="E570" s="94" t="s">
        <v>551</v>
      </c>
      <c r="F570" s="94" t="s">
        <v>552</v>
      </c>
      <c r="G570" s="94" t="s">
        <v>495</v>
      </c>
      <c r="H570" s="94" t="s">
        <v>520</v>
      </c>
      <c r="I570" s="95" t="s">
        <v>48</v>
      </c>
      <c r="J570" s="233" t="s">
        <v>1512</v>
      </c>
      <c r="K570" s="233" t="s">
        <v>120</v>
      </c>
      <c r="L570" s="233" t="s">
        <v>536</v>
      </c>
      <c r="M570" s="95" t="s">
        <v>521</v>
      </c>
      <c r="N570" s="184" t="s">
        <v>1275</v>
      </c>
      <c r="O570" s="95" t="s">
        <v>531</v>
      </c>
      <c r="P570" s="184" t="s">
        <v>532</v>
      </c>
      <c r="Q570" s="95" t="s">
        <v>48</v>
      </c>
      <c r="R570" s="13"/>
      <c r="S570" s="146" t="s">
        <v>472</v>
      </c>
      <c r="T570" s="168">
        <v>1458</v>
      </c>
      <c r="U570" s="168">
        <v>0</v>
      </c>
      <c r="V570" s="168">
        <v>0</v>
      </c>
      <c r="W570" s="48" t="str">
        <f>IFERROR(IF(G570="CRM_CUI",G570,(IF(G570="CRM_CMI",G570,IF(G570="CEOMO_ITD",G570,MID(G570,1,FIND("_",G570)-1))))),G570)</f>
        <v>CRM_CMI</v>
      </c>
      <c r="X570" s="13" t="str">
        <f>MID(A570,5,LEN(A570)-4)</f>
        <v>安徽移动</v>
      </c>
      <c r="Y570" s="37" t="str">
        <f>IF(N570=O570,IF(N570="","0","1"),IF(N570=P570,IF(N570="","0","1"),IF(O570=P570,IF(O570="","0","1"),IF(N570="","0","0"))))</f>
        <v>0</v>
      </c>
      <c r="Z570" s="167"/>
      <c r="AM570" s="227"/>
      <c r="AN570"/>
    </row>
    <row r="571" spans="1:40" ht="15" customHeight="1">
      <c r="A571" s="94" t="s">
        <v>236</v>
      </c>
      <c r="B571" s="94" t="s">
        <v>14</v>
      </c>
      <c r="C571" s="94" t="s">
        <v>517</v>
      </c>
      <c r="D571" s="94" t="s">
        <v>518</v>
      </c>
      <c r="E571" s="94" t="s">
        <v>519</v>
      </c>
      <c r="F571" s="94" t="s">
        <v>518</v>
      </c>
      <c r="G571" s="94" t="s">
        <v>495</v>
      </c>
      <c r="H571" s="94" t="s">
        <v>520</v>
      </c>
      <c r="I571" s="95" t="s">
        <v>48</v>
      </c>
      <c r="J571" s="48" t="s">
        <v>1514</v>
      </c>
      <c r="K571" s="233" t="s">
        <v>120</v>
      </c>
      <c r="L571" s="233" t="s">
        <v>533</v>
      </c>
      <c r="M571" s="94" t="s">
        <v>17</v>
      </c>
      <c r="N571" s="184" t="s">
        <v>1275</v>
      </c>
      <c r="O571" s="95" t="s">
        <v>523</v>
      </c>
      <c r="P571" s="95" t="s">
        <v>524</v>
      </c>
      <c r="Q571" s="97" t="s">
        <v>48</v>
      </c>
      <c r="R571" s="13"/>
      <c r="S571" s="146" t="s">
        <v>472</v>
      </c>
      <c r="T571" s="168">
        <v>1458</v>
      </c>
      <c r="U571" s="168">
        <v>335</v>
      </c>
      <c r="V571" s="168">
        <v>51</v>
      </c>
      <c r="W571" s="48" t="str">
        <f>IFERROR(IF(G571="CRM_CUI",G571,(IF(G571="CRM_CMI",G571,IF(G571="CEOMO_ITD",G571,MID(G571,1,FIND("_",G571)-1))))),G571)</f>
        <v>CRM_CMI</v>
      </c>
      <c r="X571" s="13" t="str">
        <f>MID(A571,5,LEN(A571)-4)</f>
        <v>山西移动</v>
      </c>
      <c r="Y571" s="37" t="str">
        <f>IF(N571=O571,IF(N571="","0","1"),IF(N571=P571,IF(N571="","0","1"),IF(O571=P571,IF(O571="","0","1"),IF(N571="","0","0"))))</f>
        <v>0</v>
      </c>
      <c r="Z571" s="167"/>
      <c r="AM571" s="227"/>
      <c r="AN571"/>
    </row>
    <row r="572" spans="1:40" ht="15" customHeight="1">
      <c r="A572" s="94" t="s">
        <v>236</v>
      </c>
      <c r="B572" s="94" t="s">
        <v>14</v>
      </c>
      <c r="C572" s="94" t="s">
        <v>63</v>
      </c>
      <c r="D572" s="94" t="s">
        <v>157</v>
      </c>
      <c r="E572" s="94" t="s">
        <v>529</v>
      </c>
      <c r="F572" s="94" t="s">
        <v>530</v>
      </c>
      <c r="G572" s="94" t="s">
        <v>495</v>
      </c>
      <c r="H572" s="94" t="s">
        <v>520</v>
      </c>
      <c r="I572" s="95" t="s">
        <v>48</v>
      </c>
      <c r="J572" s="48" t="s">
        <v>1514</v>
      </c>
      <c r="K572" s="233" t="s">
        <v>120</v>
      </c>
      <c r="L572" s="233" t="s">
        <v>533</v>
      </c>
      <c r="M572" s="94" t="s">
        <v>17</v>
      </c>
      <c r="N572" s="184" t="s">
        <v>1275</v>
      </c>
      <c r="O572" s="95" t="s">
        <v>523</v>
      </c>
      <c r="P572" s="95" t="s">
        <v>524</v>
      </c>
      <c r="Q572" s="97" t="s">
        <v>48</v>
      </c>
      <c r="R572" s="13"/>
      <c r="S572" s="146" t="s">
        <v>472</v>
      </c>
      <c r="T572" s="168"/>
      <c r="U572" s="168">
        <v>335</v>
      </c>
      <c r="V572" s="168">
        <v>51</v>
      </c>
      <c r="W572" s="48" t="str">
        <f>IFERROR(IF(G572="CRM_CUI",G572,(IF(G572="CRM_CMI",G572,IF(G572="CEOMO_ITD",G572,MID(G572,1,FIND("_",G572)-1))))),G572)</f>
        <v>CRM_CMI</v>
      </c>
      <c r="X572" s="13" t="str">
        <f>MID(A572,5,LEN(A572)-4)</f>
        <v>山西移动</v>
      </c>
      <c r="Y572" s="37" t="str">
        <f>IF(N572=O572,IF(N572="","0","1"),IF(N572=P572,IF(N572="","0","1"),IF(O572=P572,IF(O572="","0","1"),IF(N572="","0","0"))))</f>
        <v>0</v>
      </c>
      <c r="Z572" s="167"/>
      <c r="AM572" s="227"/>
      <c r="AN572"/>
    </row>
    <row r="573" spans="1:40" ht="15" customHeight="1">
      <c r="A573" s="94" t="s">
        <v>236</v>
      </c>
      <c r="B573" s="94" t="s">
        <v>14</v>
      </c>
      <c r="C573" s="94" t="s">
        <v>63</v>
      </c>
      <c r="D573" s="94" t="s">
        <v>157</v>
      </c>
      <c r="E573" s="94" t="s">
        <v>541</v>
      </c>
      <c r="F573" s="94" t="s">
        <v>542</v>
      </c>
      <c r="G573" s="94" t="s">
        <v>495</v>
      </c>
      <c r="H573" s="94" t="s">
        <v>520</v>
      </c>
      <c r="I573" s="95" t="s">
        <v>48</v>
      </c>
      <c r="J573" s="48" t="s">
        <v>1514</v>
      </c>
      <c r="K573" s="233" t="s">
        <v>120</v>
      </c>
      <c r="L573" s="233" t="s">
        <v>533</v>
      </c>
      <c r="M573" s="94" t="s">
        <v>17</v>
      </c>
      <c r="N573" s="184" t="s">
        <v>1275</v>
      </c>
      <c r="O573" s="95" t="s">
        <v>523</v>
      </c>
      <c r="P573" s="95" t="s">
        <v>524</v>
      </c>
      <c r="Q573" s="97" t="s">
        <v>48</v>
      </c>
      <c r="R573" s="13"/>
      <c r="S573" s="146" t="s">
        <v>472</v>
      </c>
      <c r="T573" s="168">
        <v>1458</v>
      </c>
      <c r="U573" s="168">
        <v>335</v>
      </c>
      <c r="V573" s="168">
        <v>51</v>
      </c>
      <c r="W573" s="48" t="str">
        <f>IFERROR(IF(G573="CRM_CUI",G573,(IF(G573="CRM_CMI",G573,IF(G573="CEOMO_ITD",G573,MID(G573,1,FIND("_",G573)-1))))),G573)</f>
        <v>CRM_CMI</v>
      </c>
      <c r="X573" s="13" t="str">
        <f>MID(A573,5,LEN(A573)-4)</f>
        <v>山西移动</v>
      </c>
      <c r="Y573" s="37" t="str">
        <f>IF(N573=O573,IF(N573="","0","1"),IF(N573=P573,IF(N573="","0","1"),IF(O573=P573,IF(O573="","0","1"),IF(N573="","0","0"))))</f>
        <v>0</v>
      </c>
      <c r="Z573" s="167"/>
      <c r="AM573" s="227"/>
      <c r="AN573"/>
    </row>
    <row r="574" spans="1:40" ht="15" customHeight="1">
      <c r="A574" s="94" t="s">
        <v>236</v>
      </c>
      <c r="B574" s="94" t="s">
        <v>14</v>
      </c>
      <c r="C574" s="94" t="s">
        <v>63</v>
      </c>
      <c r="D574" s="94" t="s">
        <v>157</v>
      </c>
      <c r="E574" s="94" t="s">
        <v>547</v>
      </c>
      <c r="F574" s="94" t="s">
        <v>548</v>
      </c>
      <c r="G574" s="94" t="s">
        <v>495</v>
      </c>
      <c r="H574" s="94" t="s">
        <v>520</v>
      </c>
      <c r="I574" s="95" t="s">
        <v>48</v>
      </c>
      <c r="J574" s="48" t="s">
        <v>1514</v>
      </c>
      <c r="K574" s="233" t="s">
        <v>120</v>
      </c>
      <c r="L574" s="233" t="s">
        <v>533</v>
      </c>
      <c r="M574" s="94" t="s">
        <v>17</v>
      </c>
      <c r="N574" s="184" t="s">
        <v>1275</v>
      </c>
      <c r="O574" s="95" t="s">
        <v>523</v>
      </c>
      <c r="P574" s="95" t="s">
        <v>524</v>
      </c>
      <c r="Q574" s="97" t="s">
        <v>48</v>
      </c>
      <c r="R574" s="13"/>
      <c r="S574" s="146" t="s">
        <v>472</v>
      </c>
      <c r="T574" s="168">
        <v>1458</v>
      </c>
      <c r="U574" s="168">
        <v>335</v>
      </c>
      <c r="V574" s="168">
        <v>51</v>
      </c>
      <c r="W574" s="48" t="str">
        <f>IFERROR(IF(G574="CRM_CUI",G574,(IF(G574="CRM_CMI",G574,IF(G574="CEOMO_ITD",G574,MID(G574,1,FIND("_",G574)-1))))),G574)</f>
        <v>CRM_CMI</v>
      </c>
      <c r="X574" s="13" t="str">
        <f>MID(A574,5,LEN(A574)-4)</f>
        <v>山西移动</v>
      </c>
      <c r="Y574" s="37" t="str">
        <f>IF(N574=O574,IF(N574="","0","1"),IF(N574=P574,IF(N574="","0","1"),IF(O574=P574,IF(O574="","0","1"),IF(N574="","0","0"))))</f>
        <v>0</v>
      </c>
      <c r="Z574" s="167"/>
      <c r="AM574" s="227"/>
      <c r="AN574"/>
    </row>
    <row r="575" spans="1:40" ht="15" customHeight="1">
      <c r="A575" s="94" t="s">
        <v>236</v>
      </c>
      <c r="B575" s="94" t="s">
        <v>14</v>
      </c>
      <c r="C575" s="94" t="s">
        <v>63</v>
      </c>
      <c r="D575" s="94" t="s">
        <v>157</v>
      </c>
      <c r="E575" s="94" t="s">
        <v>549</v>
      </c>
      <c r="F575" s="94" t="s">
        <v>550</v>
      </c>
      <c r="G575" s="94" t="s">
        <v>495</v>
      </c>
      <c r="H575" s="94" t="s">
        <v>520</v>
      </c>
      <c r="I575" s="95" t="s">
        <v>48</v>
      </c>
      <c r="J575" s="48" t="s">
        <v>1514</v>
      </c>
      <c r="K575" s="233" t="s">
        <v>120</v>
      </c>
      <c r="L575" s="233" t="s">
        <v>533</v>
      </c>
      <c r="M575" s="94" t="s">
        <v>17</v>
      </c>
      <c r="N575" s="184" t="s">
        <v>1275</v>
      </c>
      <c r="O575" s="95" t="s">
        <v>523</v>
      </c>
      <c r="P575" s="95" t="s">
        <v>524</v>
      </c>
      <c r="Q575" s="97" t="s">
        <v>48</v>
      </c>
      <c r="R575" s="13"/>
      <c r="S575" s="146" t="s">
        <v>472</v>
      </c>
      <c r="T575" s="168">
        <v>1458</v>
      </c>
      <c r="U575" s="168">
        <v>335</v>
      </c>
      <c r="V575" s="168">
        <v>51</v>
      </c>
      <c r="W575" s="48" t="str">
        <f>IFERROR(IF(G575="CRM_CUI",G575,(IF(G575="CRM_CMI",G575,IF(G575="CEOMO_ITD",G575,MID(G575,1,FIND("_",G575)-1))))),G575)</f>
        <v>CRM_CMI</v>
      </c>
      <c r="X575" s="13" t="str">
        <f>MID(A575,5,LEN(A575)-4)</f>
        <v>山西移动</v>
      </c>
      <c r="Y575" s="37" t="str">
        <f>IF(N575=O575,IF(N575="","0","1"),IF(N575=P575,IF(N575="","0","1"),IF(O575=P575,IF(O575="","0","1"),IF(N575="","0","0"))))</f>
        <v>0</v>
      </c>
      <c r="Z575" s="167"/>
      <c r="AM575" s="227"/>
      <c r="AN575"/>
    </row>
    <row r="576" spans="1:40" ht="15" customHeight="1">
      <c r="A576" s="94" t="s">
        <v>236</v>
      </c>
      <c r="B576" s="94" t="s">
        <v>14</v>
      </c>
      <c r="C576" s="94" t="s">
        <v>63</v>
      </c>
      <c r="D576" s="94" t="s">
        <v>157</v>
      </c>
      <c r="E576" s="94" t="s">
        <v>551</v>
      </c>
      <c r="F576" s="94" t="s">
        <v>552</v>
      </c>
      <c r="G576" s="94" t="s">
        <v>495</v>
      </c>
      <c r="H576" s="94" t="s">
        <v>520</v>
      </c>
      <c r="I576" s="95" t="s">
        <v>48</v>
      </c>
      <c r="J576" s="48" t="s">
        <v>1514</v>
      </c>
      <c r="K576" s="233" t="s">
        <v>120</v>
      </c>
      <c r="L576" s="233" t="s">
        <v>533</v>
      </c>
      <c r="M576" s="94" t="s">
        <v>17</v>
      </c>
      <c r="N576" s="184" t="s">
        <v>1275</v>
      </c>
      <c r="O576" s="95" t="s">
        <v>523</v>
      </c>
      <c r="P576" s="95" t="s">
        <v>524</v>
      </c>
      <c r="Q576" s="97" t="s">
        <v>48</v>
      </c>
      <c r="R576" s="13"/>
      <c r="S576" s="146" t="s">
        <v>472</v>
      </c>
      <c r="T576" s="168">
        <v>1458</v>
      </c>
      <c r="U576" s="168">
        <v>335</v>
      </c>
      <c r="V576" s="168">
        <v>51</v>
      </c>
      <c r="W576" s="48" t="str">
        <f>IFERROR(IF(G576="CRM_CUI",G576,(IF(G576="CRM_CMI",G576,IF(G576="CEOMO_ITD",G576,MID(G576,1,FIND("_",G576)-1))))),G576)</f>
        <v>CRM_CMI</v>
      </c>
      <c r="X576" s="13" t="str">
        <f>MID(A576,5,LEN(A576)-4)</f>
        <v>山西移动</v>
      </c>
      <c r="Y576" s="37" t="str">
        <f>IF(N576=O576,IF(N576="","0","1"),IF(N576=P576,IF(N576="","0","1"),IF(O576=P576,IF(O576="","0","1"),IF(N576="","0","0"))))</f>
        <v>0</v>
      </c>
      <c r="Z576" s="167"/>
      <c r="AM576" s="227"/>
      <c r="AN576"/>
    </row>
    <row r="577" spans="1:40" ht="15" customHeight="1">
      <c r="A577" s="94" t="s">
        <v>236</v>
      </c>
      <c r="B577" s="94" t="s">
        <v>14</v>
      </c>
      <c r="C577" s="94" t="s">
        <v>63</v>
      </c>
      <c r="D577" s="94" t="s">
        <v>157</v>
      </c>
      <c r="E577" s="94" t="s">
        <v>556</v>
      </c>
      <c r="F577" s="94" t="s">
        <v>557</v>
      </c>
      <c r="G577" s="94" t="s">
        <v>495</v>
      </c>
      <c r="H577" s="94" t="s">
        <v>520</v>
      </c>
      <c r="I577" s="95" t="s">
        <v>48</v>
      </c>
      <c r="J577" s="48" t="s">
        <v>1514</v>
      </c>
      <c r="K577" s="233" t="s">
        <v>120</v>
      </c>
      <c r="L577" s="233" t="s">
        <v>533</v>
      </c>
      <c r="M577" s="94" t="s">
        <v>17</v>
      </c>
      <c r="N577" s="184" t="s">
        <v>1275</v>
      </c>
      <c r="O577" s="95" t="s">
        <v>523</v>
      </c>
      <c r="P577" s="95" t="s">
        <v>524</v>
      </c>
      <c r="Q577" s="97" t="s">
        <v>48</v>
      </c>
      <c r="R577" s="13"/>
      <c r="S577" s="146" t="s">
        <v>472</v>
      </c>
      <c r="T577" s="168">
        <v>1458</v>
      </c>
      <c r="U577" s="168">
        <v>335</v>
      </c>
      <c r="V577" s="168">
        <v>51</v>
      </c>
      <c r="W577" s="48" t="str">
        <f>IFERROR(IF(G577="CRM_CUI",G577,(IF(G577="CRM_CMI",G577,IF(G577="CEOMO_ITD",G577,MID(G577,1,FIND("_",G577)-1))))),G577)</f>
        <v>CRM_CMI</v>
      </c>
      <c r="X577" s="13" t="str">
        <f>MID(A577,5,LEN(A577)-4)</f>
        <v>山西移动</v>
      </c>
      <c r="Y577" s="37" t="str">
        <f>IF(N577=O577,IF(N577="","0","1"),IF(N577=P577,IF(N577="","0","1"),IF(O577=P577,IF(O577="","0","1"),IF(N577="","0","0"))))</f>
        <v>0</v>
      </c>
      <c r="Z577" s="167"/>
      <c r="AM577" s="227"/>
      <c r="AN577"/>
    </row>
    <row r="578" spans="1:40" ht="15" customHeight="1">
      <c r="A578" s="94" t="s">
        <v>236</v>
      </c>
      <c r="B578" s="94" t="s">
        <v>14</v>
      </c>
      <c r="C578" s="94" t="s">
        <v>63</v>
      </c>
      <c r="D578" s="94" t="s">
        <v>157</v>
      </c>
      <c r="E578" s="94" t="s">
        <v>555</v>
      </c>
      <c r="F578" s="94" t="s">
        <v>272</v>
      </c>
      <c r="G578" s="94" t="s">
        <v>495</v>
      </c>
      <c r="H578" s="94" t="s">
        <v>520</v>
      </c>
      <c r="I578" s="95" t="s">
        <v>48</v>
      </c>
      <c r="J578" s="48" t="s">
        <v>1514</v>
      </c>
      <c r="K578" s="233" t="s">
        <v>120</v>
      </c>
      <c r="L578" s="233" t="s">
        <v>533</v>
      </c>
      <c r="M578" s="94" t="s">
        <v>17</v>
      </c>
      <c r="N578" s="184" t="s">
        <v>1275</v>
      </c>
      <c r="O578" s="95" t="s">
        <v>523</v>
      </c>
      <c r="P578" s="95" t="s">
        <v>524</v>
      </c>
      <c r="Q578" s="97" t="s">
        <v>48</v>
      </c>
      <c r="R578" s="13"/>
      <c r="S578" s="146" t="s">
        <v>472</v>
      </c>
      <c r="T578" s="168">
        <v>1458</v>
      </c>
      <c r="U578" s="168">
        <v>335</v>
      </c>
      <c r="V578" s="168">
        <v>51</v>
      </c>
      <c r="W578" s="48" t="str">
        <f>IFERROR(IF(G578="CRM_CUI",G578,(IF(G578="CRM_CMI",G578,IF(G578="CEOMO_ITD",G578,MID(G578,1,FIND("_",G578)-1))))),G578)</f>
        <v>CRM_CMI</v>
      </c>
      <c r="X578" s="13" t="str">
        <f>MID(A578,5,LEN(A578)-4)</f>
        <v>山西移动</v>
      </c>
      <c r="Y578" s="37" t="str">
        <f>IF(N578=O578,IF(N578="","0","1"),IF(N578=P578,IF(N578="","0","1"),IF(O578=P578,IF(O578="","0","1"),IF(N578="","0","0"))))</f>
        <v>0</v>
      </c>
      <c r="Z578" s="167"/>
      <c r="AM578" s="227"/>
      <c r="AN578"/>
    </row>
    <row r="579" spans="1:40" ht="15" customHeight="1">
      <c r="A579" s="94" t="s">
        <v>239</v>
      </c>
      <c r="B579" s="94" t="s">
        <v>240</v>
      </c>
      <c r="C579" s="94" t="s">
        <v>63</v>
      </c>
      <c r="D579" s="94" t="s">
        <v>157</v>
      </c>
      <c r="E579" s="94" t="s">
        <v>541</v>
      </c>
      <c r="F579" s="94" t="s">
        <v>542</v>
      </c>
      <c r="G579" s="94" t="s">
        <v>495</v>
      </c>
      <c r="H579" s="94" t="s">
        <v>520</v>
      </c>
      <c r="I579" s="94" t="s">
        <v>48</v>
      </c>
      <c r="J579" s="233" t="s">
        <v>1512</v>
      </c>
      <c r="K579" s="234" t="s">
        <v>120</v>
      </c>
      <c r="L579" s="234" t="s">
        <v>569</v>
      </c>
      <c r="M579" s="94" t="s">
        <v>17</v>
      </c>
      <c r="N579" s="184" t="s">
        <v>1275</v>
      </c>
      <c r="O579" s="96" t="s">
        <v>1283</v>
      </c>
      <c r="P579" s="96" t="s">
        <v>1284</v>
      </c>
      <c r="Q579" s="97" t="s">
        <v>48</v>
      </c>
      <c r="R579" s="13"/>
      <c r="S579" s="146" t="s">
        <v>472</v>
      </c>
      <c r="T579" s="168">
        <v>1458</v>
      </c>
      <c r="U579" s="168">
        <v>119</v>
      </c>
      <c r="V579" s="168">
        <v>116</v>
      </c>
      <c r="W579" s="48" t="str">
        <f>IFERROR(IF(G579="CRM_CUI",G579,(IF(G579="CRM_CMI",G579,IF(G579="CEOMO_ITD",G579,MID(G579,1,FIND("_",G579)-1))))),G579)</f>
        <v>CRM_CMI</v>
      </c>
      <c r="X579" s="13" t="str">
        <f>MID(A579,5,LEN(A579)-4)</f>
        <v>四川移动</v>
      </c>
      <c r="Y579" s="37" t="str">
        <f>IF(N579=O579,IF(N579="","0","1"),IF(N579=P579,IF(N579="","0","1"),IF(O579=P579,IF(O579="","0","1"),IF(N579="","0","0"))))</f>
        <v>0</v>
      </c>
      <c r="Z579" s="167"/>
      <c r="AM579" s="227"/>
      <c r="AN579"/>
    </row>
    <row r="580" spans="1:40" ht="15" customHeight="1">
      <c r="A580" s="94" t="s">
        <v>239</v>
      </c>
      <c r="B580" s="94" t="s">
        <v>240</v>
      </c>
      <c r="C580" s="94" t="s">
        <v>63</v>
      </c>
      <c r="D580" s="94" t="s">
        <v>157</v>
      </c>
      <c r="E580" s="94" t="s">
        <v>529</v>
      </c>
      <c r="F580" s="94" t="s">
        <v>530</v>
      </c>
      <c r="G580" s="94" t="s">
        <v>495</v>
      </c>
      <c r="H580" s="94" t="s">
        <v>520</v>
      </c>
      <c r="I580" s="95" t="s">
        <v>48</v>
      </c>
      <c r="J580" s="233" t="s">
        <v>1512</v>
      </c>
      <c r="K580" s="233" t="s">
        <v>120</v>
      </c>
      <c r="L580" s="233" t="s">
        <v>1285</v>
      </c>
      <c r="M580" s="95" t="s">
        <v>17</v>
      </c>
      <c r="N580" s="184" t="s">
        <v>1275</v>
      </c>
      <c r="O580" s="150" t="s">
        <v>1283</v>
      </c>
      <c r="P580" s="150" t="s">
        <v>1284</v>
      </c>
      <c r="Q580" s="95" t="s">
        <v>48</v>
      </c>
      <c r="R580" s="13"/>
      <c r="S580" s="146" t="s">
        <v>472</v>
      </c>
      <c r="T580" s="168">
        <v>1458</v>
      </c>
      <c r="U580" s="168">
        <v>119</v>
      </c>
      <c r="V580" s="168">
        <v>116</v>
      </c>
      <c r="W580" s="48" t="str">
        <f>IFERROR(IF(G580="CRM_CUI",G580,(IF(G580="CRM_CMI",G580,IF(G580="CEOMO_ITD",G580,MID(G580,1,FIND("_",G580)-1))))),G580)</f>
        <v>CRM_CMI</v>
      </c>
      <c r="X580" s="13" t="str">
        <f>MID(A580,5,LEN(A580)-4)</f>
        <v>四川移动</v>
      </c>
      <c r="Y580" s="37" t="str">
        <f>IF(N580=O580,IF(N580="","0","1"),IF(N580=P580,IF(N580="","0","1"),IF(O580=P580,IF(O580="","0","1"),IF(N580="","0","0"))))</f>
        <v>0</v>
      </c>
      <c r="Z580" s="167"/>
      <c r="AM580" s="227"/>
      <c r="AN580"/>
    </row>
    <row r="581" spans="1:40" ht="15" customHeight="1">
      <c r="A581" s="94" t="s">
        <v>239</v>
      </c>
      <c r="B581" s="94" t="s">
        <v>240</v>
      </c>
      <c r="C581" s="94" t="s">
        <v>63</v>
      </c>
      <c r="D581" s="94" t="s">
        <v>157</v>
      </c>
      <c r="E581" s="94" t="s">
        <v>551</v>
      </c>
      <c r="F581" s="94" t="s">
        <v>552</v>
      </c>
      <c r="G581" s="94" t="s">
        <v>495</v>
      </c>
      <c r="H581" s="94" t="s">
        <v>520</v>
      </c>
      <c r="I581" s="95" t="s">
        <v>48</v>
      </c>
      <c r="J581" s="233" t="s">
        <v>1512</v>
      </c>
      <c r="K581" s="233" t="s">
        <v>120</v>
      </c>
      <c r="L581" s="233" t="s">
        <v>1285</v>
      </c>
      <c r="M581" s="95" t="s">
        <v>17</v>
      </c>
      <c r="N581" s="184" t="s">
        <v>1275</v>
      </c>
      <c r="O581" s="150" t="s">
        <v>1283</v>
      </c>
      <c r="P581" s="150" t="s">
        <v>1284</v>
      </c>
      <c r="Q581" s="95" t="s">
        <v>48</v>
      </c>
      <c r="R581" s="13"/>
      <c r="S581" s="146" t="s">
        <v>472</v>
      </c>
      <c r="T581" s="168">
        <v>1458</v>
      </c>
      <c r="U581" s="168">
        <v>119</v>
      </c>
      <c r="V581" s="168">
        <v>116</v>
      </c>
      <c r="W581" s="48" t="str">
        <f>IFERROR(IF(G581="CRM_CUI",G581,(IF(G581="CRM_CMI",G581,IF(G581="CEOMO_ITD",G581,MID(G581,1,FIND("_",G581)-1))))),G581)</f>
        <v>CRM_CMI</v>
      </c>
      <c r="X581" s="13" t="str">
        <f>MID(A581,5,LEN(A581)-4)</f>
        <v>四川移动</v>
      </c>
      <c r="Y581" s="37" t="str">
        <f>IF(N581=O581,IF(N581="","0","1"),IF(N581=P581,IF(N581="","0","1"),IF(O581=P581,IF(O581="","0","1"),IF(N581="","0","0"))))</f>
        <v>0</v>
      </c>
      <c r="Z581" s="167"/>
      <c r="AM581" s="227"/>
      <c r="AN581"/>
    </row>
    <row r="582" spans="1:40" ht="15" customHeight="1">
      <c r="A582" s="94" t="s">
        <v>239</v>
      </c>
      <c r="B582" s="94" t="s">
        <v>240</v>
      </c>
      <c r="C582" s="94" t="s">
        <v>63</v>
      </c>
      <c r="D582" s="94" t="s">
        <v>157</v>
      </c>
      <c r="E582" s="94" t="s">
        <v>556</v>
      </c>
      <c r="F582" s="94" t="s">
        <v>557</v>
      </c>
      <c r="G582" s="94" t="s">
        <v>495</v>
      </c>
      <c r="H582" s="94" t="s">
        <v>520</v>
      </c>
      <c r="I582" s="94" t="s">
        <v>48</v>
      </c>
      <c r="J582" s="233" t="s">
        <v>1512</v>
      </c>
      <c r="K582" s="234" t="s">
        <v>120</v>
      </c>
      <c r="L582" s="234" t="s">
        <v>569</v>
      </c>
      <c r="M582" s="94" t="s">
        <v>17</v>
      </c>
      <c r="N582" s="184" t="s">
        <v>1275</v>
      </c>
      <c r="O582" s="96" t="s">
        <v>1283</v>
      </c>
      <c r="P582" s="96" t="s">
        <v>1284</v>
      </c>
      <c r="Q582" s="97" t="s">
        <v>48</v>
      </c>
      <c r="R582" s="13"/>
      <c r="S582" s="146" t="s">
        <v>472</v>
      </c>
      <c r="T582" s="168">
        <v>1458</v>
      </c>
      <c r="U582" s="168">
        <v>119</v>
      </c>
      <c r="V582" s="168">
        <v>116</v>
      </c>
      <c r="W582" s="48" t="str">
        <f>IFERROR(IF(G582="CRM_CUI",G582,(IF(G582="CRM_CMI",G582,IF(G582="CEOMO_ITD",G582,MID(G582,1,FIND("_",G582)-1))))),G582)</f>
        <v>CRM_CMI</v>
      </c>
      <c r="X582" s="13" t="str">
        <f>MID(A582,5,LEN(A582)-4)</f>
        <v>四川移动</v>
      </c>
      <c r="Y582" s="37" t="str">
        <f>IF(N582=O582,IF(N582="","0","1"),IF(N582=P582,IF(N582="","0","1"),IF(O582=P582,IF(O582="","0","1"),IF(N582="","0","0"))))</f>
        <v>0</v>
      </c>
      <c r="Z582" s="167"/>
      <c r="AM582" s="227"/>
      <c r="AN582"/>
    </row>
    <row r="583" spans="1:40" ht="15" customHeight="1">
      <c r="A583" s="94" t="s">
        <v>239</v>
      </c>
      <c r="B583" s="94" t="s">
        <v>240</v>
      </c>
      <c r="C583" s="94" t="s">
        <v>63</v>
      </c>
      <c r="D583" s="94" t="s">
        <v>157</v>
      </c>
      <c r="E583" s="94" t="s">
        <v>534</v>
      </c>
      <c r="F583" s="94" t="s">
        <v>535</v>
      </c>
      <c r="G583" s="94" t="s">
        <v>495</v>
      </c>
      <c r="H583" s="94" t="s">
        <v>520</v>
      </c>
      <c r="I583" s="94" t="s">
        <v>48</v>
      </c>
      <c r="J583" s="233" t="s">
        <v>1512</v>
      </c>
      <c r="K583" s="234" t="s">
        <v>120</v>
      </c>
      <c r="L583" s="234" t="s">
        <v>569</v>
      </c>
      <c r="M583" s="94" t="s">
        <v>17</v>
      </c>
      <c r="N583" s="184" t="s">
        <v>1282</v>
      </c>
      <c r="O583" s="149" t="s">
        <v>1283</v>
      </c>
      <c r="P583" s="149" t="s">
        <v>1284</v>
      </c>
      <c r="Q583" s="97" t="s">
        <v>48</v>
      </c>
      <c r="R583" s="13"/>
      <c r="S583" s="146" t="s">
        <v>472</v>
      </c>
      <c r="T583" s="168">
        <v>1458</v>
      </c>
      <c r="U583" s="168">
        <v>119</v>
      </c>
      <c r="V583" s="168">
        <v>116</v>
      </c>
      <c r="W583" s="48" t="str">
        <f>IFERROR(IF(G583="CRM_CUI",G583,(IF(G583="CRM_CMI",G583,IF(G583="CEOMO_ITD",G583,MID(G583,1,FIND("_",G583)-1))))),G583)</f>
        <v>CRM_CMI</v>
      </c>
      <c r="X583" s="13" t="str">
        <f>MID(A583,5,LEN(A583)-4)</f>
        <v>四川移动</v>
      </c>
      <c r="Y583" s="37" t="str">
        <f>IF(N583=O583,IF(N583="","0","1"),IF(N583=P583,IF(N583="","0","1"),IF(O583=P583,IF(O583="","0","1"),IF(N583="","0","0"))))</f>
        <v>0</v>
      </c>
      <c r="Z583" s="167"/>
      <c r="AM583" s="227"/>
      <c r="AN583"/>
    </row>
    <row r="584" spans="1:40" ht="15" customHeight="1">
      <c r="A584" s="94" t="s">
        <v>155</v>
      </c>
      <c r="B584" s="94" t="s">
        <v>156</v>
      </c>
      <c r="C584" s="94" t="s">
        <v>63</v>
      </c>
      <c r="D584" s="94" t="s">
        <v>157</v>
      </c>
      <c r="E584" s="94" t="s">
        <v>547</v>
      </c>
      <c r="F584" s="94" t="s">
        <v>548</v>
      </c>
      <c r="G584" s="94" t="s">
        <v>495</v>
      </c>
      <c r="H584" s="94" t="s">
        <v>520</v>
      </c>
      <c r="I584" s="95" t="s">
        <v>48</v>
      </c>
      <c r="J584" s="233" t="s">
        <v>1512</v>
      </c>
      <c r="K584" s="233" t="s">
        <v>120</v>
      </c>
      <c r="L584" s="233" t="s">
        <v>536</v>
      </c>
      <c r="M584" s="95" t="s">
        <v>521</v>
      </c>
      <c r="N584" s="184" t="s">
        <v>1423</v>
      </c>
      <c r="O584" s="95" t="s">
        <v>577</v>
      </c>
      <c r="P584" s="95" t="s">
        <v>578</v>
      </c>
      <c r="Q584" s="95" t="s">
        <v>48</v>
      </c>
      <c r="R584" s="13"/>
      <c r="S584" s="146" t="s">
        <v>472</v>
      </c>
      <c r="T584" s="168">
        <v>1458</v>
      </c>
      <c r="U584" s="168">
        <v>0</v>
      </c>
      <c r="V584" s="168">
        <v>0</v>
      </c>
      <c r="W584" s="48" t="str">
        <f>IFERROR(IF(G584="CRM_CUI",G584,(IF(G584="CRM_CMI",G584,IF(G584="CEOMO_ITD",G584,MID(G584,1,FIND("_",G584)-1))))),G584)</f>
        <v>CRM_CMI</v>
      </c>
      <c r="X584" s="13" t="str">
        <f>MID(A584,5,LEN(A584)-4)</f>
        <v>安徽移动</v>
      </c>
      <c r="Y584" s="37" t="str">
        <f>IF(N584=O584,IF(N584="","0","1"),IF(N584=P584,IF(N584="","0","1"),IF(O584=P584,IF(O584="","0","1"),IF(N584="","0","0"))))</f>
        <v>0</v>
      </c>
      <c r="Z584" s="167"/>
      <c r="AM584" s="227"/>
      <c r="AN584"/>
    </row>
    <row r="585" spans="1:40" ht="15" customHeight="1">
      <c r="A585" s="94" t="s">
        <v>155</v>
      </c>
      <c r="B585" s="94" t="s">
        <v>156</v>
      </c>
      <c r="C585" s="94" t="s">
        <v>63</v>
      </c>
      <c r="D585" s="94" t="s">
        <v>157</v>
      </c>
      <c r="E585" s="94" t="s">
        <v>556</v>
      </c>
      <c r="F585" s="94" t="s">
        <v>557</v>
      </c>
      <c r="G585" s="94" t="s">
        <v>495</v>
      </c>
      <c r="H585" s="94" t="s">
        <v>520</v>
      </c>
      <c r="I585" s="95" t="s">
        <v>48</v>
      </c>
      <c r="J585" s="233" t="s">
        <v>1512</v>
      </c>
      <c r="K585" s="233" t="s">
        <v>120</v>
      </c>
      <c r="L585" s="233" t="s">
        <v>536</v>
      </c>
      <c r="M585" s="95" t="s">
        <v>521</v>
      </c>
      <c r="N585" s="184" t="s">
        <v>1423</v>
      </c>
      <c r="O585" s="95" t="s">
        <v>577</v>
      </c>
      <c r="P585" s="95" t="s">
        <v>578</v>
      </c>
      <c r="Q585" s="95" t="s">
        <v>48</v>
      </c>
      <c r="R585" s="13"/>
      <c r="S585" s="146" t="s">
        <v>472</v>
      </c>
      <c r="T585" s="168">
        <v>1458</v>
      </c>
      <c r="U585" s="168">
        <v>0</v>
      </c>
      <c r="V585" s="168">
        <v>0</v>
      </c>
      <c r="W585" s="48" t="str">
        <f>IFERROR(IF(G585="CRM_CUI",G585,(IF(G585="CRM_CMI",G585,IF(G585="CEOMO_ITD",G585,MID(G585,1,FIND("_",G585)-1))))),G585)</f>
        <v>CRM_CMI</v>
      </c>
      <c r="X585" s="13" t="str">
        <f>MID(A585,5,LEN(A585)-4)</f>
        <v>安徽移动</v>
      </c>
      <c r="Y585" s="37" t="str">
        <f>IF(N585=O585,IF(N585="","0","1"),IF(N585=P585,IF(N585="","0","1"),IF(O585=P585,IF(O585="","0","1"),IF(N585="","0","0"))))</f>
        <v>0</v>
      </c>
      <c r="Z585" s="167"/>
      <c r="AM585" s="227"/>
      <c r="AN585"/>
    </row>
    <row r="586" spans="1:40" ht="15" customHeight="1">
      <c r="A586" s="94" t="s">
        <v>215</v>
      </c>
      <c r="B586" s="94" t="s">
        <v>214</v>
      </c>
      <c r="C586" s="94" t="s">
        <v>63</v>
      </c>
      <c r="D586" s="94" t="s">
        <v>157</v>
      </c>
      <c r="E586" s="94" t="s">
        <v>1281</v>
      </c>
      <c r="F586" s="94" t="s">
        <v>558</v>
      </c>
      <c r="G586" s="94" t="s">
        <v>495</v>
      </c>
      <c r="H586" s="94" t="s">
        <v>520</v>
      </c>
      <c r="I586" s="95" t="s">
        <v>48</v>
      </c>
      <c r="J586" s="233" t="s">
        <v>1520</v>
      </c>
      <c r="K586" s="233" t="s">
        <v>591</v>
      </c>
      <c r="L586" s="233" t="s">
        <v>591</v>
      </c>
      <c r="M586" s="95"/>
      <c r="N586" s="95" t="s">
        <v>591</v>
      </c>
      <c r="O586" s="95" t="s">
        <v>591</v>
      </c>
      <c r="P586" s="95" t="s">
        <v>591</v>
      </c>
      <c r="Q586" s="95" t="s">
        <v>48</v>
      </c>
      <c r="R586" s="13"/>
      <c r="S586" s="146" t="s">
        <v>472</v>
      </c>
      <c r="T586" s="168">
        <v>0</v>
      </c>
      <c r="U586" s="168">
        <v>0</v>
      </c>
      <c r="V586" s="168">
        <v>0</v>
      </c>
      <c r="W586" s="48" t="str">
        <f>IFERROR(IF(G586="CRM_CUI",G586,(IF(G586="CRM_CMI",G586,IF(G586="CEOMO_ITD",G586,MID(G586,1,FIND("_",G586)-1))))),G586)</f>
        <v>CRM_CMI</v>
      </c>
      <c r="X586" s="13" t="str">
        <f>MID(A586,5,LEN(A586)-4)</f>
        <v>湖北移动</v>
      </c>
      <c r="Y586" s="37" t="str">
        <f>IF(N586=O586,IF(N586="","0","1"),IF(N586=P586,IF(N586="","0","1"),IF(O586=P586,IF(O586="","0","1"),IF(N586="","0","0"))))</f>
        <v>1</v>
      </c>
      <c r="Z586" s="167"/>
      <c r="AM586" s="227"/>
      <c r="AN586"/>
    </row>
    <row r="587" spans="1:40" ht="15" customHeight="1">
      <c r="A587" s="94" t="s">
        <v>239</v>
      </c>
      <c r="B587" s="94" t="s">
        <v>240</v>
      </c>
      <c r="C587" s="94" t="s">
        <v>517</v>
      </c>
      <c r="D587" s="94" t="s">
        <v>518</v>
      </c>
      <c r="E587" s="94" t="s">
        <v>519</v>
      </c>
      <c r="F587" s="94" t="s">
        <v>518</v>
      </c>
      <c r="G587" s="94" t="s">
        <v>495</v>
      </c>
      <c r="H587" s="94" t="s">
        <v>520</v>
      </c>
      <c r="I587" s="95" t="s">
        <v>86</v>
      </c>
      <c r="J587" s="233" t="s">
        <v>1001</v>
      </c>
      <c r="K587" s="233" t="s">
        <v>1001</v>
      </c>
      <c r="L587" s="233" t="s">
        <v>1001</v>
      </c>
      <c r="M587" s="95"/>
      <c r="N587" s="95" t="s">
        <v>1001</v>
      </c>
      <c r="O587" s="95" t="s">
        <v>1001</v>
      </c>
      <c r="P587" s="95" t="s">
        <v>1001</v>
      </c>
      <c r="Q587" s="95"/>
      <c r="R587" s="13"/>
      <c r="S587" s="146" t="s">
        <v>1000</v>
      </c>
      <c r="T587" s="168">
        <v>0</v>
      </c>
      <c r="U587" s="168">
        <v>0</v>
      </c>
      <c r="V587" s="168">
        <v>0</v>
      </c>
      <c r="W587" s="48" t="str">
        <f>IFERROR(IF(G587="CRM_CUI",G587,(IF(G587="CRM_CMI",G587,IF(G587="CEOMO_ITD",G587,MID(G587,1,FIND("_",G587)-1))))),G587)</f>
        <v>CRM_CMI</v>
      </c>
      <c r="X587" s="13" t="str">
        <f>MID(A587,5,LEN(A587)-4)</f>
        <v>四川移动</v>
      </c>
      <c r="Y587" s="37" t="str">
        <f>IF(N587=O587,IF(N587="","0","1"),IF(N587=P587,IF(N587="","0","1"),IF(O587=P587,IF(O587="","0","1"),IF(N587="","0","0"))))</f>
        <v>1</v>
      </c>
      <c r="Z587" s="167"/>
      <c r="AM587" s="227"/>
      <c r="AN587"/>
    </row>
    <row r="588" spans="1:40" ht="15" customHeight="1">
      <c r="A588" s="94" t="s">
        <v>93</v>
      </c>
      <c r="B588" s="94" t="s">
        <v>12</v>
      </c>
      <c r="C588" s="94" t="s">
        <v>165</v>
      </c>
      <c r="D588" s="94" t="s">
        <v>166</v>
      </c>
      <c r="E588" s="94" t="s">
        <v>1003</v>
      </c>
      <c r="F588" s="94" t="s">
        <v>537</v>
      </c>
      <c r="G588" s="94" t="s">
        <v>495</v>
      </c>
      <c r="H588" s="94" t="s">
        <v>599</v>
      </c>
      <c r="I588" s="95" t="s">
        <v>86</v>
      </c>
      <c r="J588" s="233" t="s">
        <v>1004</v>
      </c>
      <c r="K588" s="233" t="s">
        <v>1004</v>
      </c>
      <c r="L588" s="233" t="s">
        <v>1004</v>
      </c>
      <c r="M588" s="95"/>
      <c r="N588" s="95" t="s">
        <v>1004</v>
      </c>
      <c r="O588" s="95" t="s">
        <v>1004</v>
      </c>
      <c r="P588" s="95" t="s">
        <v>1004</v>
      </c>
      <c r="Q588" s="95"/>
      <c r="R588" s="13"/>
      <c r="S588" s="146" t="s">
        <v>1000</v>
      </c>
      <c r="T588" s="168">
        <v>0</v>
      </c>
      <c r="U588" s="168">
        <v>0</v>
      </c>
      <c r="V588" s="168">
        <v>0</v>
      </c>
      <c r="W588" s="48" t="str">
        <f>IFERROR(IF(G588="CRM_CUI",G588,(IF(G588="CRM_CMI",G588,IF(G588="CEOMO_ITD",G588,MID(G588,1,FIND("_",G588)-1))))),G588)</f>
        <v>CRM_CMI</v>
      </c>
      <c r="X588" s="13" t="str">
        <f>MID(A588,5,LEN(A588)-4)</f>
        <v>黑龙江移动</v>
      </c>
      <c r="Y588" s="37" t="str">
        <f>IF(N588=O588,IF(N588="","0","1"),IF(N588=P588,IF(N588="","0","1"),IF(O588=P588,IF(O588="","0","1"),IF(N588="","0","0"))))</f>
        <v>1</v>
      </c>
      <c r="Z588" s="167"/>
      <c r="AM588" s="227"/>
      <c r="AN588"/>
    </row>
    <row r="589" spans="1:40" ht="15" customHeight="1">
      <c r="A589" s="48" t="s">
        <v>93</v>
      </c>
      <c r="B589" s="48" t="s">
        <v>12</v>
      </c>
      <c r="C589" s="48" t="s">
        <v>94</v>
      </c>
      <c r="D589" s="48" t="s">
        <v>95</v>
      </c>
      <c r="E589" s="48" t="s">
        <v>96</v>
      </c>
      <c r="F589" s="48" t="s">
        <v>97</v>
      </c>
      <c r="G589" s="48" t="s">
        <v>6</v>
      </c>
      <c r="H589" s="48" t="s">
        <v>98</v>
      </c>
      <c r="I589" s="48" t="s">
        <v>48</v>
      </c>
      <c r="J589" s="48" t="s">
        <v>751</v>
      </c>
      <c r="K589" s="48"/>
      <c r="L589" s="48"/>
      <c r="M589" s="48"/>
      <c r="N589" s="20" t="s">
        <v>99</v>
      </c>
      <c r="O589" s="20" t="s">
        <v>100</v>
      </c>
      <c r="P589" s="20" t="s">
        <v>100</v>
      </c>
      <c r="Q589" s="13" t="s">
        <v>48</v>
      </c>
      <c r="R589" s="13"/>
      <c r="S589" s="48" t="s">
        <v>472</v>
      </c>
      <c r="T589" s="168">
        <v>0</v>
      </c>
      <c r="U589" s="168">
        <v>0</v>
      </c>
      <c r="V589" s="168">
        <v>0</v>
      </c>
      <c r="W589" s="48" t="str">
        <f>IFERROR(IF(G589="CRM_CUI",G589,(IF(G589="CRM_CMI",G589,IF(G589="CEOMO_ITD",G589,MID(G589,1,FIND("_",G589)-1))))),G589)</f>
        <v>CRM_CUI</v>
      </c>
      <c r="X589" s="13" t="str">
        <f>MID(A589,5,LEN(A589)-4)</f>
        <v>黑龙江移动</v>
      </c>
      <c r="Y589" s="37" t="str">
        <f>IF(N589=O589,IF(N589="","0","1"),IF(N589=P589,IF(N589="","0","1"),IF(O589=P589,IF(O589="","0","1"),IF(N589="","0","0"))))</f>
        <v>1</v>
      </c>
      <c r="Z589" s="167"/>
      <c r="AM589" s="227"/>
      <c r="AN589"/>
    </row>
    <row r="590" spans="1:40" ht="15" customHeight="1">
      <c r="A590" s="136" t="s">
        <v>74</v>
      </c>
      <c r="B590" s="136" t="s">
        <v>75</v>
      </c>
      <c r="C590" s="136" t="s">
        <v>83</v>
      </c>
      <c r="D590" s="136" t="s">
        <v>64</v>
      </c>
      <c r="E590" s="136" t="s">
        <v>84</v>
      </c>
      <c r="F590" s="136" t="s">
        <v>85</v>
      </c>
      <c r="G590" s="136" t="s">
        <v>6</v>
      </c>
      <c r="H590" s="136" t="s">
        <v>72</v>
      </c>
      <c r="I590" s="136" t="s">
        <v>86</v>
      </c>
      <c r="J590" s="89" t="s">
        <v>751</v>
      </c>
      <c r="K590" s="89" t="s">
        <v>50</v>
      </c>
      <c r="L590" s="89" t="s">
        <v>88</v>
      </c>
      <c r="M590" s="136"/>
      <c r="N590" s="88" t="s">
        <v>475</v>
      </c>
      <c r="O590" s="135" t="s">
        <v>475</v>
      </c>
      <c r="P590" s="135" t="s">
        <v>475</v>
      </c>
      <c r="Q590" s="17" t="s">
        <v>48</v>
      </c>
      <c r="R590" s="137"/>
      <c r="S590" s="48" t="s">
        <v>1000</v>
      </c>
      <c r="T590" s="168">
        <v>107</v>
      </c>
      <c r="U590" s="168">
        <v>107</v>
      </c>
      <c r="V590" s="168">
        <v>107</v>
      </c>
      <c r="W590" s="48" t="str">
        <f>IFERROR(IF(G590="CRM_CUI",G590,(IF(G590="CRM_CMI",G590,IF(G590="CEOMO_ITD",G590,MID(G590,1,FIND("_",G590)-1))))),G590)</f>
        <v>CRM_CUI</v>
      </c>
      <c r="X590" s="13" t="str">
        <f>MID(A590,5,LEN(A590)-4)</f>
        <v>北京联通</v>
      </c>
      <c r="Y590" s="37" t="str">
        <f>IF(N590=O590,IF(N590="","0","1"),IF(N590=P590,IF(N590="","0","1"),IF(O590=P590,IF(O590="","0","1"),IF(N590="","0","0"))))</f>
        <v>1</v>
      </c>
      <c r="Z590" s="167"/>
      <c r="AM590" s="227"/>
      <c r="AN590"/>
    </row>
    <row r="591" spans="1:40" ht="15" customHeight="1">
      <c r="A591" s="136" t="s">
        <v>74</v>
      </c>
      <c r="B591" s="136" t="s">
        <v>75</v>
      </c>
      <c r="C591" s="136" t="s">
        <v>90</v>
      </c>
      <c r="D591" s="136" t="s">
        <v>64</v>
      </c>
      <c r="E591" s="136" t="s">
        <v>91</v>
      </c>
      <c r="F591" s="136" t="s">
        <v>85</v>
      </c>
      <c r="G591" s="136" t="s">
        <v>6</v>
      </c>
      <c r="H591" s="136" t="s">
        <v>72</v>
      </c>
      <c r="I591" s="136" t="s">
        <v>48</v>
      </c>
      <c r="J591" s="89" t="s">
        <v>1514</v>
      </c>
      <c r="K591" s="89" t="s">
        <v>50</v>
      </c>
      <c r="L591" s="89" t="s">
        <v>1516</v>
      </c>
      <c r="M591" s="136" t="s">
        <v>56</v>
      </c>
      <c r="N591" s="19" t="s">
        <v>92</v>
      </c>
      <c r="O591" s="135" t="s">
        <v>92</v>
      </c>
      <c r="P591" s="135" t="s">
        <v>92</v>
      </c>
      <c r="Q591" s="17" t="s">
        <v>48</v>
      </c>
      <c r="R591" s="137"/>
      <c r="S591" s="48" t="s">
        <v>472</v>
      </c>
      <c r="T591" s="168">
        <v>7</v>
      </c>
      <c r="U591" s="168">
        <v>7</v>
      </c>
      <c r="V591" s="168">
        <v>7</v>
      </c>
      <c r="W591" s="48" t="str">
        <f>IFERROR(IF(G591="CRM_CUI",G591,(IF(G591="CRM_CMI",G591,IF(G591="CEOMO_ITD",G591,MID(G591,1,FIND("_",G591)-1))))),G591)</f>
        <v>CRM_CUI</v>
      </c>
      <c r="X591" s="13" t="str">
        <f>MID(A591,5,LEN(A591)-4)</f>
        <v>北京联通</v>
      </c>
      <c r="Y591" s="37" t="str">
        <f>IF(N591=O591,IF(N591="","0","1"),IF(N591=P591,IF(N591="","0","1"),IF(O591=P591,IF(O591="","0","1"),IF(N591="","0","0"))))</f>
        <v>1</v>
      </c>
      <c r="Z591" s="167"/>
      <c r="AM591" s="227"/>
      <c r="AN591"/>
    </row>
    <row r="592" spans="1:40" ht="15" customHeight="1">
      <c r="A592" s="48" t="s">
        <v>118</v>
      </c>
      <c r="B592" s="48" t="s">
        <v>119</v>
      </c>
      <c r="C592" s="48" t="s">
        <v>63</v>
      </c>
      <c r="D592" s="48" t="s">
        <v>64</v>
      </c>
      <c r="E592" s="48" t="s">
        <v>110</v>
      </c>
      <c r="F592" s="48" t="s">
        <v>111</v>
      </c>
      <c r="G592" s="48" t="s">
        <v>6</v>
      </c>
      <c r="H592" s="48" t="s">
        <v>72</v>
      </c>
      <c r="I592" s="13" t="s">
        <v>48</v>
      </c>
      <c r="J592" s="89" t="s">
        <v>1512</v>
      </c>
      <c r="K592" s="137" t="s">
        <v>120</v>
      </c>
      <c r="L592" s="230" t="s">
        <v>121</v>
      </c>
      <c r="M592" s="13" t="s">
        <v>56</v>
      </c>
      <c r="N592" s="48" t="s">
        <v>122</v>
      </c>
      <c r="O592" s="48" t="s">
        <v>122</v>
      </c>
      <c r="P592" s="48" t="s">
        <v>122</v>
      </c>
      <c r="Q592" s="48" t="s">
        <v>48</v>
      </c>
      <c r="R592" s="13"/>
      <c r="S592" s="48" t="s">
        <v>472</v>
      </c>
      <c r="T592" s="168">
        <v>27</v>
      </c>
      <c r="U592" s="168">
        <v>27</v>
      </c>
      <c r="V592" s="168">
        <v>27</v>
      </c>
      <c r="W592" s="48" t="str">
        <f>IFERROR(IF(G592="CRM_CUI",G592,(IF(G592="CRM_CMI",G592,IF(G592="CEOMO_ITD",G592,MID(G592,1,FIND("_",G592)-1))))),G592)</f>
        <v>CRM_CUI</v>
      </c>
      <c r="X592" s="13" t="str">
        <f>MID(A592,5,LEN(A592)-4)</f>
        <v>深港联通</v>
      </c>
      <c r="Y592" s="37" t="str">
        <f>IF(N592=O592,IF(N592="","0","1"),IF(N592=P592,IF(N592="","0","1"),IF(O592=P592,IF(O592="","0","1"),IF(N592="","0","0"))))</f>
        <v>1</v>
      </c>
      <c r="Z592" s="167"/>
      <c r="AM592" s="227"/>
      <c r="AN592"/>
    </row>
    <row r="593" spans="1:40" ht="15" customHeight="1">
      <c r="A593" s="48" t="s">
        <v>118</v>
      </c>
      <c r="B593" s="48" t="s">
        <v>119</v>
      </c>
      <c r="C593" s="48" t="s">
        <v>63</v>
      </c>
      <c r="D593" s="48" t="s">
        <v>64</v>
      </c>
      <c r="E593" s="48" t="s">
        <v>65</v>
      </c>
      <c r="F593" s="48" t="s">
        <v>66</v>
      </c>
      <c r="G593" s="48" t="s">
        <v>6</v>
      </c>
      <c r="H593" s="48" t="s">
        <v>60</v>
      </c>
      <c r="I593" s="13" t="s">
        <v>48</v>
      </c>
      <c r="J593" s="89" t="s">
        <v>1512</v>
      </c>
      <c r="K593" s="89" t="s">
        <v>120</v>
      </c>
      <c r="L593" s="230" t="s">
        <v>1517</v>
      </c>
      <c r="M593" s="48" t="s">
        <v>56</v>
      </c>
      <c r="N593" s="48" t="s">
        <v>122</v>
      </c>
      <c r="O593" s="48" t="s">
        <v>122</v>
      </c>
      <c r="P593" s="48" t="s">
        <v>122</v>
      </c>
      <c r="Q593" s="48" t="s">
        <v>48</v>
      </c>
      <c r="R593" s="13"/>
      <c r="S593" s="48" t="s">
        <v>472</v>
      </c>
      <c r="T593" s="168">
        <v>27</v>
      </c>
      <c r="U593" s="168">
        <v>27</v>
      </c>
      <c r="V593" s="168">
        <v>27</v>
      </c>
      <c r="W593" s="48" t="str">
        <f>IFERROR(IF(G593="CRM_CUI",G593,(IF(G593="CRM_CMI",G593,IF(G593="CEOMO_ITD",G593,MID(G593,1,FIND("_",G593)-1))))),G593)</f>
        <v>CRM_CUI</v>
      </c>
      <c r="X593" s="13" t="str">
        <f>MID(A593,5,LEN(A593)-4)</f>
        <v>深港联通</v>
      </c>
      <c r="Y593" s="37" t="str">
        <f>IF(N593=O593,IF(N593="","0","1"),IF(N593=P593,IF(N593="","0","1"),IF(O593=P593,IF(O593="","0","1"),IF(N593="","0","0"))))</f>
        <v>1</v>
      </c>
      <c r="Z593" s="167"/>
      <c r="AM593" s="227"/>
      <c r="AN593"/>
    </row>
    <row r="594" spans="1:40" ht="15" customHeight="1">
      <c r="A594" s="48" t="s">
        <v>118</v>
      </c>
      <c r="B594" s="48" t="s">
        <v>119</v>
      </c>
      <c r="C594" s="48" t="s">
        <v>63</v>
      </c>
      <c r="D594" s="48" t="s">
        <v>64</v>
      </c>
      <c r="E594" s="48" t="s">
        <v>124</v>
      </c>
      <c r="F594" s="48" t="s">
        <v>125</v>
      </c>
      <c r="G594" s="48" t="s">
        <v>6</v>
      </c>
      <c r="H594" s="48" t="s">
        <v>126</v>
      </c>
      <c r="I594" s="13" t="s">
        <v>48</v>
      </c>
      <c r="J594" s="89" t="s">
        <v>1512</v>
      </c>
      <c r="K594" s="89" t="s">
        <v>120</v>
      </c>
      <c r="L594" s="230" t="s">
        <v>1517</v>
      </c>
      <c r="M594" s="48" t="s">
        <v>56</v>
      </c>
      <c r="N594" s="48" t="s">
        <v>122</v>
      </c>
      <c r="O594" s="48" t="s">
        <v>122</v>
      </c>
      <c r="P594" s="48" t="s">
        <v>122</v>
      </c>
      <c r="Q594" s="48" t="s">
        <v>48</v>
      </c>
      <c r="R594" s="13"/>
      <c r="S594" s="48" t="s">
        <v>472</v>
      </c>
      <c r="T594" s="168">
        <v>27</v>
      </c>
      <c r="U594" s="168">
        <v>27</v>
      </c>
      <c r="V594" s="168">
        <v>27</v>
      </c>
      <c r="W594" s="48" t="str">
        <f>IFERROR(IF(G594="CRM_CUI",G594,(IF(G594="CRM_CMI",G594,IF(G594="CEOMO_ITD",G594,MID(G594,1,FIND("_",G594)-1))))),G594)</f>
        <v>CRM_CUI</v>
      </c>
      <c r="X594" s="13" t="str">
        <f>MID(A594,5,LEN(A594)-4)</f>
        <v>深港联通</v>
      </c>
      <c r="Y594" s="37" t="str">
        <f>IF(N594=O594,IF(N594="","0","1"),IF(N594=P594,IF(N594="","0","1"),IF(O594=P594,IF(O594="","0","1"),IF(N594="","0","0"))))</f>
        <v>1</v>
      </c>
      <c r="Z594" s="167"/>
      <c r="AM594" s="227"/>
      <c r="AN594"/>
    </row>
    <row r="595" spans="1:40" ht="15" customHeight="1">
      <c r="A595" s="48" t="s">
        <v>118</v>
      </c>
      <c r="B595" s="48" t="s">
        <v>119</v>
      </c>
      <c r="C595" s="48" t="s">
        <v>63</v>
      </c>
      <c r="D595" s="48" t="s">
        <v>64</v>
      </c>
      <c r="E595" s="48" t="s">
        <v>70</v>
      </c>
      <c r="F595" s="48" t="s">
        <v>71</v>
      </c>
      <c r="G595" s="48" t="s">
        <v>6</v>
      </c>
      <c r="H595" s="48" t="s">
        <v>72</v>
      </c>
      <c r="I595" s="13" t="s">
        <v>48</v>
      </c>
      <c r="J595" s="89" t="s">
        <v>1512</v>
      </c>
      <c r="K595" s="89" t="s">
        <v>120</v>
      </c>
      <c r="L595" s="230" t="s">
        <v>1517</v>
      </c>
      <c r="M595" s="48" t="s">
        <v>56</v>
      </c>
      <c r="N595" s="48" t="s">
        <v>122</v>
      </c>
      <c r="O595" s="48" t="s">
        <v>122</v>
      </c>
      <c r="P595" s="48" t="s">
        <v>122</v>
      </c>
      <c r="Q595" s="48" t="s">
        <v>48</v>
      </c>
      <c r="R595" s="13"/>
      <c r="S595" s="48" t="s">
        <v>472</v>
      </c>
      <c r="T595" s="168">
        <v>27</v>
      </c>
      <c r="U595" s="168">
        <v>27</v>
      </c>
      <c r="V595" s="168">
        <v>27</v>
      </c>
      <c r="W595" s="48" t="str">
        <f>IFERROR(IF(G595="CRM_CUI",G595,(IF(G595="CRM_CMI",G595,IF(G595="CEOMO_ITD",G595,MID(G595,1,FIND("_",G595)-1))))),G595)</f>
        <v>CRM_CUI</v>
      </c>
      <c r="X595" s="13" t="str">
        <f>MID(A595,5,LEN(A595)-4)</f>
        <v>深港联通</v>
      </c>
      <c r="Y595" s="37" t="str">
        <f>IF(N595=O595,IF(N595="","0","1"),IF(N595=P595,IF(N595="","0","1"),IF(O595=P595,IF(O595="","0","1"),IF(N595="","0","0"))))</f>
        <v>1</v>
      </c>
      <c r="Z595" s="167"/>
      <c r="AM595" s="227"/>
      <c r="AN595"/>
    </row>
    <row r="596" spans="1:40" ht="15" customHeight="1">
      <c r="A596" s="48" t="s">
        <v>101</v>
      </c>
      <c r="B596" s="48" t="s">
        <v>102</v>
      </c>
      <c r="C596" s="48" t="s">
        <v>1361</v>
      </c>
      <c r="D596" s="48" t="s">
        <v>16</v>
      </c>
      <c r="E596" s="48" t="s">
        <v>62</v>
      </c>
      <c r="F596" s="48" t="s">
        <v>59</v>
      </c>
      <c r="G596" s="48" t="s">
        <v>6</v>
      </c>
      <c r="H596" s="48" t="s">
        <v>60</v>
      </c>
      <c r="I596" s="24" t="s">
        <v>48</v>
      </c>
      <c r="J596" s="24" t="s">
        <v>1512</v>
      </c>
      <c r="K596" s="24" t="s">
        <v>43</v>
      </c>
      <c r="L596" s="24" t="s">
        <v>105</v>
      </c>
      <c r="M596" s="24" t="s">
        <v>17</v>
      </c>
      <c r="N596" s="23" t="s">
        <v>106</v>
      </c>
      <c r="O596" s="23" t="s">
        <v>107</v>
      </c>
      <c r="P596" s="23" t="s">
        <v>108</v>
      </c>
      <c r="Q596" s="24" t="s">
        <v>48</v>
      </c>
      <c r="R596" s="13"/>
      <c r="S596" s="48" t="s">
        <v>472</v>
      </c>
      <c r="T596" s="168">
        <v>108</v>
      </c>
      <c r="U596" s="168">
        <v>142</v>
      </c>
      <c r="V596" s="168">
        <v>0</v>
      </c>
      <c r="W596" s="48" t="str">
        <f>IFERROR(IF(G596="CRM_CUI",G596,(IF(G596="CRM_CMI",G596,IF(G596="CEOMO_ITD",G596,MID(G596,1,FIND("_",G596)-1))))),G596)</f>
        <v>CRM_CUI</v>
      </c>
      <c r="X596" s="13" t="str">
        <f>MID(A596,5,LEN(A596)-4)</f>
        <v>联通总部</v>
      </c>
      <c r="Y596" s="37" t="str">
        <f>IF(N596=O596,IF(N596="","0","1"),IF(N596=P596,IF(N596="","0","1"),IF(O596=P596,IF(O596="","0","1"),IF(N596="","0","0"))))</f>
        <v>0</v>
      </c>
      <c r="Z596" s="167"/>
      <c r="AM596" s="227"/>
      <c r="AN596"/>
    </row>
    <row r="597" spans="1:40" ht="15" customHeight="1">
      <c r="A597" s="133" t="s">
        <v>36</v>
      </c>
      <c r="B597" s="133" t="s">
        <v>37</v>
      </c>
      <c r="C597" s="133" t="s">
        <v>38</v>
      </c>
      <c r="D597" s="133" t="s">
        <v>39</v>
      </c>
      <c r="E597" s="133" t="s">
        <v>40</v>
      </c>
      <c r="F597" s="133" t="s">
        <v>39</v>
      </c>
      <c r="G597" s="133" t="s">
        <v>6</v>
      </c>
      <c r="H597" s="134" t="s">
        <v>41</v>
      </c>
      <c r="I597" s="133" t="s">
        <v>42</v>
      </c>
      <c r="J597" s="133" t="s">
        <v>1512</v>
      </c>
      <c r="K597" s="133" t="s">
        <v>43</v>
      </c>
      <c r="L597" s="133" t="s">
        <v>1513</v>
      </c>
      <c r="M597" s="134" t="s">
        <v>17</v>
      </c>
      <c r="N597" s="135" t="s">
        <v>45</v>
      </c>
      <c r="O597" s="135" t="s">
        <v>46</v>
      </c>
      <c r="P597" s="135" t="s">
        <v>47</v>
      </c>
      <c r="Q597" s="10" t="s">
        <v>48</v>
      </c>
      <c r="R597" s="48"/>
      <c r="S597" s="48" t="s">
        <v>472</v>
      </c>
      <c r="T597" s="168">
        <v>389</v>
      </c>
      <c r="U597" s="168">
        <v>12</v>
      </c>
      <c r="V597" s="168">
        <v>8</v>
      </c>
      <c r="W597" s="48" t="str">
        <f>IFERROR(IF(G597="CRM_CUI",G597,(IF(G597="CRM_CMI",G597,IF(G597="CEOMO_ITD",G597,MID(G597,1,FIND("_",G597)-1))))),G597)</f>
        <v>CRM_CUI</v>
      </c>
      <c r="X597" s="13" t="str">
        <f>MID(A597,5,LEN(A597)-4)</f>
        <v>安徽联通</v>
      </c>
      <c r="Y597" s="37" t="str">
        <f>IF(N597=O597,IF(N597="","0","1"),IF(N597=P597,IF(N597="","0","1"),IF(O597=P597,IF(O597="","0","1"),IF(N597="","0","0"))))</f>
        <v>0</v>
      </c>
      <c r="Z597" s="167"/>
      <c r="AM597" s="227"/>
      <c r="AN597"/>
    </row>
    <row r="598" spans="1:40" ht="15" customHeight="1">
      <c r="A598" s="133" t="s">
        <v>36</v>
      </c>
      <c r="B598" s="133" t="s">
        <v>37</v>
      </c>
      <c r="C598" s="133" t="s">
        <v>38</v>
      </c>
      <c r="D598" s="133" t="s">
        <v>39</v>
      </c>
      <c r="E598" s="133" t="s">
        <v>49</v>
      </c>
      <c r="F598" s="133" t="s">
        <v>39</v>
      </c>
      <c r="G598" s="133" t="s">
        <v>6</v>
      </c>
      <c r="H598" s="134" t="s">
        <v>41</v>
      </c>
      <c r="I598" s="133" t="s">
        <v>48</v>
      </c>
      <c r="J598" s="133" t="s">
        <v>1514</v>
      </c>
      <c r="K598" s="133" t="s">
        <v>50</v>
      </c>
      <c r="L598" s="133" t="s">
        <v>1515</v>
      </c>
      <c r="M598" s="134" t="s">
        <v>52</v>
      </c>
      <c r="N598" s="135" t="s">
        <v>473</v>
      </c>
      <c r="O598" s="135" t="s">
        <v>46</v>
      </c>
      <c r="P598" s="135" t="s">
        <v>47</v>
      </c>
      <c r="Q598" s="10" t="s">
        <v>48</v>
      </c>
      <c r="R598" s="13"/>
      <c r="S598" s="48" t="s">
        <v>472</v>
      </c>
      <c r="T598" s="168"/>
      <c r="U598" s="168"/>
      <c r="V598" s="168"/>
      <c r="W598" s="48" t="str">
        <f>IFERROR(IF(G598="CRM_CUI",G598,(IF(G598="CRM_CMI",G598,IF(G598="CEOMO_ITD",G598,MID(G598,1,FIND("_",G598)-1))))),G598)</f>
        <v>CRM_CUI</v>
      </c>
      <c r="X598" s="13" t="str">
        <f>MID(A598,5,LEN(A598)-4)</f>
        <v>安徽联通</v>
      </c>
      <c r="Y598" s="37" t="str">
        <f>IF(N598=O598,IF(N598="","0","1"),IF(N598=P598,IF(N598="","0","1"),IF(O598=P598,IF(O598="","0","1"),IF(N598="","0","0"))))</f>
        <v>0</v>
      </c>
      <c r="Z598" s="167"/>
      <c r="AM598" s="227"/>
      <c r="AN598"/>
    </row>
    <row r="599" spans="1:40" ht="15" customHeight="1">
      <c r="A599" s="134" t="s">
        <v>36</v>
      </c>
      <c r="B599" s="134" t="s">
        <v>37</v>
      </c>
      <c r="C599" s="134" t="s">
        <v>38</v>
      </c>
      <c r="D599" s="134" t="s">
        <v>39</v>
      </c>
      <c r="E599" s="134" t="s">
        <v>53</v>
      </c>
      <c r="F599" s="134" t="s">
        <v>54</v>
      </c>
      <c r="G599" s="134" t="s">
        <v>6</v>
      </c>
      <c r="H599" s="134" t="s">
        <v>41</v>
      </c>
      <c r="I599" s="134" t="s">
        <v>42</v>
      </c>
      <c r="J599" s="133" t="s">
        <v>1512</v>
      </c>
      <c r="K599" s="133" t="s">
        <v>43</v>
      </c>
      <c r="L599" s="133" t="s">
        <v>1513</v>
      </c>
      <c r="M599" s="134" t="s">
        <v>17</v>
      </c>
      <c r="N599" s="135" t="s">
        <v>473</v>
      </c>
      <c r="O599" s="135" t="s">
        <v>46</v>
      </c>
      <c r="P599" s="135" t="s">
        <v>47</v>
      </c>
      <c r="Q599" s="10" t="s">
        <v>48</v>
      </c>
      <c r="R599" s="13"/>
      <c r="S599" s="48" t="s">
        <v>472</v>
      </c>
      <c r="T599" s="168"/>
      <c r="U599" s="168"/>
      <c r="V599" s="168"/>
      <c r="W599" s="48" t="str">
        <f>IFERROR(IF(G599="CRM_CUI",G599,(IF(G599="CRM_CMI",G599,IF(G599="CEOMO_ITD",G599,MID(G599,1,FIND("_",G599)-1))))),G599)</f>
        <v>CRM_CUI</v>
      </c>
      <c r="X599" s="13" t="str">
        <f>MID(A599,5,LEN(A599)-4)</f>
        <v>安徽联通</v>
      </c>
      <c r="Y599" s="37" t="str">
        <f>IF(N599=O599,IF(N599="","0","1"),IF(N599=P599,IF(N599="","0","1"),IF(O599=P599,IF(O599="","0","1"),IF(N599="","0","0"))))</f>
        <v>0</v>
      </c>
      <c r="Z599" s="167"/>
      <c r="AM599" s="227"/>
      <c r="AN599"/>
    </row>
    <row r="600" spans="1:40" ht="15" customHeight="1">
      <c r="A600" s="134" t="s">
        <v>36</v>
      </c>
      <c r="B600" s="134" t="s">
        <v>37</v>
      </c>
      <c r="C600" s="134" t="s">
        <v>38</v>
      </c>
      <c r="D600" s="134" t="s">
        <v>39</v>
      </c>
      <c r="E600" s="134" t="s">
        <v>55</v>
      </c>
      <c r="F600" s="134" t="s">
        <v>54</v>
      </c>
      <c r="G600" s="134" t="s">
        <v>6</v>
      </c>
      <c r="H600" s="134" t="s">
        <v>41</v>
      </c>
      <c r="I600" s="134" t="s">
        <v>48</v>
      </c>
      <c r="J600" s="133" t="s">
        <v>1514</v>
      </c>
      <c r="K600" s="133" t="s">
        <v>50</v>
      </c>
      <c r="L600" s="133" t="s">
        <v>1515</v>
      </c>
      <c r="M600" s="134" t="s">
        <v>56</v>
      </c>
      <c r="N600" s="135" t="s">
        <v>473</v>
      </c>
      <c r="O600" s="135" t="s">
        <v>46</v>
      </c>
      <c r="P600" s="135" t="s">
        <v>47</v>
      </c>
      <c r="Q600" s="10" t="s">
        <v>48</v>
      </c>
      <c r="R600" s="13"/>
      <c r="S600" s="48" t="s">
        <v>472</v>
      </c>
      <c r="T600" s="168"/>
      <c r="U600" s="168"/>
      <c r="V600" s="168"/>
      <c r="W600" s="48" t="str">
        <f>IFERROR(IF(G600="CRM_CUI",G600,(IF(G600="CRM_CMI",G600,IF(G600="CEOMO_ITD",G600,MID(G600,1,FIND("_",G600)-1))))),G600)</f>
        <v>CRM_CUI</v>
      </c>
      <c r="X600" s="13" t="str">
        <f>MID(A600,5,LEN(A600)-4)</f>
        <v>安徽联通</v>
      </c>
      <c r="Y600" s="37" t="str">
        <f>IF(N600=O600,IF(N600="","0","1"),IF(N600=P600,IF(N600="","0","1"),IF(O600=P600,IF(O600="","0","1"),IF(N600="","0","0"))))</f>
        <v>0</v>
      </c>
      <c r="Z600" s="167"/>
      <c r="AM600" s="227"/>
      <c r="AN600"/>
    </row>
    <row r="601" spans="1:40" ht="15" customHeight="1">
      <c r="A601" s="48" t="s">
        <v>93</v>
      </c>
      <c r="B601" s="48" t="s">
        <v>12</v>
      </c>
      <c r="C601" s="48" t="s">
        <v>94</v>
      </c>
      <c r="D601" s="48" t="s">
        <v>95</v>
      </c>
      <c r="E601" s="48" t="s">
        <v>40</v>
      </c>
      <c r="F601" s="48" t="s">
        <v>39</v>
      </c>
      <c r="G601" s="48" t="s">
        <v>6</v>
      </c>
      <c r="H601" s="48" t="s">
        <v>41</v>
      </c>
      <c r="I601" s="48" t="s">
        <v>48</v>
      </c>
      <c r="J601" s="48" t="s">
        <v>751</v>
      </c>
      <c r="K601" s="48"/>
      <c r="L601" s="48"/>
      <c r="M601" s="48"/>
      <c r="N601" s="78" t="s">
        <v>473</v>
      </c>
      <c r="O601" s="135" t="s">
        <v>46</v>
      </c>
      <c r="P601" s="135" t="s">
        <v>47</v>
      </c>
      <c r="Q601" s="13" t="s">
        <v>48</v>
      </c>
      <c r="R601" s="13"/>
      <c r="S601" s="48" t="s">
        <v>472</v>
      </c>
      <c r="T601" s="168">
        <v>389</v>
      </c>
      <c r="U601" s="168">
        <v>12</v>
      </c>
      <c r="V601" s="168">
        <v>8</v>
      </c>
      <c r="W601" s="48" t="str">
        <f>IFERROR(IF(G601="CRM_CUI",G601,(IF(G601="CRM_CMI",G601,IF(G601="CEOMO_ITD",G601,MID(G601,1,FIND("_",G601)-1))))),G601)</f>
        <v>CRM_CUI</v>
      </c>
      <c r="X601" s="13" t="str">
        <f>MID(A601,5,LEN(A601)-4)</f>
        <v>黑龙江移动</v>
      </c>
      <c r="Y601" s="37" t="str">
        <f>IF(N601=O601,IF(N601="","0","1"),IF(N601=P601,IF(N601="","0","1"),IF(O601=P601,IF(O601="","0","1"),IF(N601="","0","0"))))</f>
        <v>0</v>
      </c>
      <c r="Z601" s="167"/>
      <c r="AM601" s="227"/>
      <c r="AN601"/>
    </row>
    <row r="602" spans="1:40" ht="15" customHeight="1">
      <c r="A602" s="48" t="s">
        <v>127</v>
      </c>
      <c r="B602" s="48" t="s">
        <v>128</v>
      </c>
      <c r="C602" s="48" t="s">
        <v>38</v>
      </c>
      <c r="D602" s="48" t="s">
        <v>39</v>
      </c>
      <c r="E602" s="48" t="s">
        <v>40</v>
      </c>
      <c r="F602" s="48" t="s">
        <v>39</v>
      </c>
      <c r="G602" s="48" t="s">
        <v>6</v>
      </c>
      <c r="H602" s="48" t="s">
        <v>41</v>
      </c>
      <c r="I602" s="48" t="s">
        <v>42</v>
      </c>
      <c r="J602" s="48" t="s">
        <v>1512</v>
      </c>
      <c r="K602" s="48" t="s">
        <v>120</v>
      </c>
      <c r="L602" s="48" t="s">
        <v>1519</v>
      </c>
      <c r="M602" s="13"/>
      <c r="N602" s="78" t="s">
        <v>473</v>
      </c>
      <c r="O602" s="20" t="s">
        <v>46</v>
      </c>
      <c r="P602" s="20" t="s">
        <v>47</v>
      </c>
      <c r="Q602" s="28" t="s">
        <v>48</v>
      </c>
      <c r="R602" s="13"/>
      <c r="S602" s="48" t="s">
        <v>472</v>
      </c>
      <c r="T602" s="168">
        <v>389</v>
      </c>
      <c r="U602" s="168">
        <v>12</v>
      </c>
      <c r="V602" s="168">
        <v>8</v>
      </c>
      <c r="W602" s="48" t="str">
        <f>IFERROR(IF(G602="CRM_CUI",G602,(IF(G602="CRM_CMI",G602,IF(G602="CEOMO_ITD",G602,MID(G602,1,FIND("_",G602)-1))))),G602)</f>
        <v>CRM_CUI</v>
      </c>
      <c r="X602" s="13" t="str">
        <f>MID(A602,5,LEN(A602)-4)</f>
        <v>新疆联通</v>
      </c>
      <c r="Y602" s="37" t="str">
        <f>IF(N602=O602,IF(N602="","0","1"),IF(N602=P602,IF(N602="","0","1"),IF(O602=P602,IF(O602="","0","1"),IF(N602="","0","0"))))</f>
        <v>0</v>
      </c>
      <c r="Z602" s="167"/>
      <c r="AM602" s="227"/>
      <c r="AN602"/>
    </row>
    <row r="603" spans="1:40" ht="15" customHeight="1">
      <c r="A603" s="48" t="s">
        <v>127</v>
      </c>
      <c r="B603" s="48" t="s">
        <v>128</v>
      </c>
      <c r="C603" s="48" t="s">
        <v>38</v>
      </c>
      <c r="D603" s="48" t="s">
        <v>39</v>
      </c>
      <c r="E603" s="48" t="s">
        <v>53</v>
      </c>
      <c r="F603" s="48" t="s">
        <v>54</v>
      </c>
      <c r="G603" s="48" t="s">
        <v>6</v>
      </c>
      <c r="H603" s="48" t="s">
        <v>41</v>
      </c>
      <c r="I603" s="13" t="s">
        <v>48</v>
      </c>
      <c r="J603" s="48" t="s">
        <v>1512</v>
      </c>
      <c r="K603" s="13" t="s">
        <v>120</v>
      </c>
      <c r="L603" s="13" t="s">
        <v>1518</v>
      </c>
      <c r="M603" s="13" t="s">
        <v>17</v>
      </c>
      <c r="N603" s="13" t="s">
        <v>130</v>
      </c>
      <c r="O603" s="13" t="s">
        <v>130</v>
      </c>
      <c r="P603" s="13" t="s">
        <v>130</v>
      </c>
      <c r="Q603" s="13" t="s">
        <v>48</v>
      </c>
      <c r="R603" s="13"/>
      <c r="S603" s="48" t="s">
        <v>472</v>
      </c>
      <c r="T603" s="168">
        <v>213</v>
      </c>
      <c r="U603" s="168">
        <v>213</v>
      </c>
      <c r="V603" s="168">
        <v>213</v>
      </c>
      <c r="W603" s="48" t="str">
        <f>IFERROR(IF(G603="CRM_CUI",G603,(IF(G603="CRM_CMI",G603,IF(G603="CEOMO_ITD",G603,MID(G603,1,FIND("_",G603)-1))))),G603)</f>
        <v>CRM_CUI</v>
      </c>
      <c r="X603" s="13" t="str">
        <f>MID(A603,5,LEN(A603)-4)</f>
        <v>新疆联通</v>
      </c>
      <c r="Y603" s="37" t="str">
        <f>IF(N603=O603,IF(N603="","0","1"),IF(N603=P603,IF(N603="","0","1"),IF(O603=P603,IF(O603="","0","1"),IF(N603="","0","0"))))</f>
        <v>1</v>
      </c>
      <c r="Z603" s="167"/>
      <c r="AM603" s="227"/>
      <c r="AN603"/>
    </row>
    <row r="604" spans="1:40" ht="15" customHeight="1">
      <c r="A604" s="48" t="s">
        <v>127</v>
      </c>
      <c r="B604" s="48" t="s">
        <v>128</v>
      </c>
      <c r="C604" s="48" t="s">
        <v>63</v>
      </c>
      <c r="D604" s="48" t="s">
        <v>64</v>
      </c>
      <c r="E604" s="48" t="s">
        <v>73</v>
      </c>
      <c r="F604" s="48" t="s">
        <v>68</v>
      </c>
      <c r="G604" s="48" t="s">
        <v>6</v>
      </c>
      <c r="H604" s="48" t="s">
        <v>72</v>
      </c>
      <c r="I604" s="13" t="s">
        <v>48</v>
      </c>
      <c r="J604" s="48" t="s">
        <v>1512</v>
      </c>
      <c r="K604" s="13" t="s">
        <v>120</v>
      </c>
      <c r="L604" s="13" t="s">
        <v>1518</v>
      </c>
      <c r="M604" s="13" t="s">
        <v>17</v>
      </c>
      <c r="N604" s="13" t="s">
        <v>130</v>
      </c>
      <c r="O604" s="13" t="s">
        <v>130</v>
      </c>
      <c r="P604" s="13" t="s">
        <v>130</v>
      </c>
      <c r="Q604" s="13" t="s">
        <v>42</v>
      </c>
      <c r="R604" s="13"/>
      <c r="S604" s="48" t="s">
        <v>472</v>
      </c>
      <c r="T604" s="168">
        <v>213</v>
      </c>
      <c r="U604" s="168">
        <v>213</v>
      </c>
      <c r="V604" s="168">
        <v>213</v>
      </c>
      <c r="W604" s="48" t="str">
        <f>IFERROR(IF(G604="CRM_CUI",G604,(IF(G604="CRM_CMI",G604,IF(G604="CEOMO_ITD",G604,MID(G604,1,FIND("_",G604)-1))))),G604)</f>
        <v>CRM_CUI</v>
      </c>
      <c r="X604" s="13" t="str">
        <f>MID(A604,5,LEN(A604)-4)</f>
        <v>新疆联通</v>
      </c>
      <c r="Y604" s="37" t="str">
        <f>IF(N604=O604,IF(N604="","0","1"),IF(N604=P604,IF(N604="","0","1"),IF(O604=P604,IF(O604="","0","1"),IF(N604="","0","0"))))</f>
        <v>1</v>
      </c>
      <c r="Z604" s="167"/>
      <c r="AM604" s="227"/>
      <c r="AN604"/>
    </row>
    <row r="605" spans="1:40" ht="15" customHeight="1">
      <c r="A605" s="48" t="s">
        <v>127</v>
      </c>
      <c r="B605" s="48" t="s">
        <v>128</v>
      </c>
      <c r="C605" s="48" t="s">
        <v>63</v>
      </c>
      <c r="D605" s="48" t="s">
        <v>64</v>
      </c>
      <c r="E605" s="48" t="s">
        <v>70</v>
      </c>
      <c r="F605" s="48" t="s">
        <v>71</v>
      </c>
      <c r="G605" s="48" t="s">
        <v>6</v>
      </c>
      <c r="H605" s="48" t="s">
        <v>72</v>
      </c>
      <c r="I605" s="13" t="s">
        <v>48</v>
      </c>
      <c r="J605" s="48" t="s">
        <v>1512</v>
      </c>
      <c r="K605" s="13" t="s">
        <v>120</v>
      </c>
      <c r="L605" s="13" t="s">
        <v>1518</v>
      </c>
      <c r="M605" s="13" t="s">
        <v>17</v>
      </c>
      <c r="N605" s="13" t="s">
        <v>130</v>
      </c>
      <c r="O605" s="13" t="s">
        <v>130</v>
      </c>
      <c r="P605" s="13" t="s">
        <v>130</v>
      </c>
      <c r="Q605" s="13" t="s">
        <v>42</v>
      </c>
      <c r="R605" s="13"/>
      <c r="S605" s="48" t="s">
        <v>472</v>
      </c>
      <c r="T605" s="168">
        <v>213</v>
      </c>
      <c r="U605" s="168">
        <v>213</v>
      </c>
      <c r="V605" s="168">
        <v>213</v>
      </c>
      <c r="W605" s="48" t="str">
        <f>IFERROR(IF(G605="CRM_CUI",G605,(IF(G605="CRM_CMI",G605,IF(G605="CEOMO_ITD",G605,MID(G605,1,FIND("_",G605)-1))))),G605)</f>
        <v>CRM_CUI</v>
      </c>
      <c r="X605" s="13" t="str">
        <f>MID(A605,5,LEN(A605)-4)</f>
        <v>新疆联通</v>
      </c>
      <c r="Y605" s="37" t="str">
        <f>IF(N605=O605,IF(N605="","0","1"),IF(N605=P605,IF(N605="","0","1"),IF(O605=P605,IF(O605="","0","1"),IF(N605="","0","0"))))</f>
        <v>1</v>
      </c>
      <c r="Z605" s="167"/>
      <c r="AM605" s="227"/>
      <c r="AN605"/>
    </row>
    <row r="606" spans="1:40" ht="15" customHeight="1">
      <c r="A606" s="48" t="s">
        <v>127</v>
      </c>
      <c r="B606" s="48" t="s">
        <v>128</v>
      </c>
      <c r="C606" s="48" t="s">
        <v>63</v>
      </c>
      <c r="D606" s="48" t="s">
        <v>64</v>
      </c>
      <c r="E606" s="48" t="s">
        <v>65</v>
      </c>
      <c r="F606" s="48" t="s">
        <v>66</v>
      </c>
      <c r="G606" s="48" t="s">
        <v>6</v>
      </c>
      <c r="H606" s="48" t="s">
        <v>60</v>
      </c>
      <c r="I606" s="13" t="s">
        <v>48</v>
      </c>
      <c r="J606" s="48" t="s">
        <v>1512</v>
      </c>
      <c r="K606" s="13" t="s">
        <v>120</v>
      </c>
      <c r="L606" s="13" t="s">
        <v>1518</v>
      </c>
      <c r="M606" s="13" t="s">
        <v>17</v>
      </c>
      <c r="N606" s="13" t="s">
        <v>130</v>
      </c>
      <c r="O606" s="13" t="s">
        <v>130</v>
      </c>
      <c r="P606" s="13" t="s">
        <v>130</v>
      </c>
      <c r="Q606" s="13" t="s">
        <v>42</v>
      </c>
      <c r="R606" s="13"/>
      <c r="S606" s="48" t="s">
        <v>472</v>
      </c>
      <c r="T606" s="168">
        <v>213</v>
      </c>
      <c r="U606" s="168">
        <v>213</v>
      </c>
      <c r="V606" s="168">
        <v>213</v>
      </c>
      <c r="W606" s="48" t="str">
        <f>IFERROR(IF(G606="CRM_CUI",G606,(IF(G606="CRM_CMI",G606,IF(G606="CEOMO_ITD",G606,MID(G606,1,FIND("_",G606)-1))))),G606)</f>
        <v>CRM_CUI</v>
      </c>
      <c r="X606" s="13" t="str">
        <f>MID(A606,5,LEN(A606)-4)</f>
        <v>新疆联通</v>
      </c>
      <c r="Y606" s="37" t="str">
        <f>IF(N606=O606,IF(N606="","0","1"),IF(N606=P606,IF(N606="","0","1"),IF(O606=P606,IF(O606="","0","1"),IF(N606="","0","0"))))</f>
        <v>1</v>
      </c>
      <c r="Z606" s="167"/>
      <c r="AM606" s="227"/>
      <c r="AN606"/>
    </row>
    <row r="607" spans="1:40" ht="15" customHeight="1">
      <c r="A607" s="48" t="s">
        <v>127</v>
      </c>
      <c r="B607" s="48" t="s">
        <v>128</v>
      </c>
      <c r="C607" s="48" t="s">
        <v>63</v>
      </c>
      <c r="D607" s="48" t="s">
        <v>64</v>
      </c>
      <c r="E607" s="48" t="s">
        <v>67</v>
      </c>
      <c r="F607" s="48" t="s">
        <v>68</v>
      </c>
      <c r="G607" s="48" t="s">
        <v>6</v>
      </c>
      <c r="H607" s="48" t="s">
        <v>69</v>
      </c>
      <c r="I607" s="13" t="s">
        <v>48</v>
      </c>
      <c r="J607" s="48" t="s">
        <v>1512</v>
      </c>
      <c r="K607" s="13" t="s">
        <v>120</v>
      </c>
      <c r="L607" s="13" t="s">
        <v>1518</v>
      </c>
      <c r="M607" s="13" t="s">
        <v>17</v>
      </c>
      <c r="N607" s="13" t="s">
        <v>130</v>
      </c>
      <c r="O607" s="13" t="s">
        <v>130</v>
      </c>
      <c r="P607" s="13" t="s">
        <v>130</v>
      </c>
      <c r="Q607" s="13" t="s">
        <v>42</v>
      </c>
      <c r="R607" s="13"/>
      <c r="S607" s="48" t="s">
        <v>472</v>
      </c>
      <c r="T607" s="168">
        <v>213</v>
      </c>
      <c r="U607" s="168">
        <v>213</v>
      </c>
      <c r="V607" s="168">
        <v>213</v>
      </c>
      <c r="W607" s="48" t="str">
        <f>IFERROR(IF(G607="CRM_CUI",G607,(IF(G607="CRM_CMI",G607,IF(G607="CEOMO_ITD",G607,MID(G607,1,FIND("_",G607)-1))))),G607)</f>
        <v>CRM_CUI</v>
      </c>
      <c r="X607" s="13" t="str">
        <f>MID(A607,5,LEN(A607)-4)</f>
        <v>新疆联通</v>
      </c>
      <c r="Y607" s="37" t="str">
        <f>IF(N607=O607,IF(N607="","0","1"),IF(N607=P607,IF(N607="","0","1"),IF(O607=P607,IF(O607="","0","1"),IF(N607="","0","0"))))</f>
        <v>1</v>
      </c>
      <c r="Z607" s="167"/>
      <c r="AM607" s="227"/>
      <c r="AN607"/>
    </row>
    <row r="608" spans="1:40" ht="15" customHeight="1">
      <c r="A608" s="48" t="s">
        <v>74</v>
      </c>
      <c r="B608" s="48" t="s">
        <v>75</v>
      </c>
      <c r="C608" s="48" t="s">
        <v>63</v>
      </c>
      <c r="D608" s="48" t="s">
        <v>64</v>
      </c>
      <c r="E608" s="48" t="s">
        <v>77</v>
      </c>
      <c r="F608" s="48" t="s">
        <v>78</v>
      </c>
      <c r="G608" s="48" t="s">
        <v>6</v>
      </c>
      <c r="H608" s="48" t="s">
        <v>79</v>
      </c>
      <c r="I608" s="48" t="s">
        <v>48</v>
      </c>
      <c r="J608" s="133" t="s">
        <v>1514</v>
      </c>
      <c r="K608" s="48" t="s">
        <v>50</v>
      </c>
      <c r="L608" s="48" t="s">
        <v>1516</v>
      </c>
      <c r="M608" s="48" t="s">
        <v>56</v>
      </c>
      <c r="N608" s="14" t="s">
        <v>81</v>
      </c>
      <c r="O608" s="135" t="s">
        <v>81</v>
      </c>
      <c r="P608" s="135" t="s">
        <v>81</v>
      </c>
      <c r="Q608" s="13" t="s">
        <v>48</v>
      </c>
      <c r="R608" s="13"/>
      <c r="S608" s="48" t="s">
        <v>472</v>
      </c>
      <c r="T608" s="168">
        <v>0</v>
      </c>
      <c r="U608" s="168">
        <v>0</v>
      </c>
      <c r="V608" s="168">
        <v>0</v>
      </c>
      <c r="W608" s="48" t="str">
        <f>IFERROR(IF(G608="CRM_CUI",G608,(IF(G608="CRM_CMI",G608,IF(G608="CEOMO_ITD",G608,MID(G608,1,FIND("_",G608)-1))))),G608)</f>
        <v>CRM_CUI</v>
      </c>
      <c r="X608" s="13" t="str">
        <f>MID(A608,5,LEN(A608)-4)</f>
        <v>北京联通</v>
      </c>
      <c r="Y608" s="37" t="str">
        <f>IF(N608=O608,IF(N608="","0","1"),IF(N608=P608,IF(N608="","0","1"),IF(O608=P608,IF(O608="","0","1"),IF(N608="","0","0"))))</f>
        <v>1</v>
      </c>
      <c r="Z608" s="167"/>
      <c r="AM608" s="227"/>
      <c r="AN608"/>
    </row>
    <row r="609" spans="1:40" ht="15" customHeight="1">
      <c r="A609" s="48" t="s">
        <v>114</v>
      </c>
      <c r="B609" s="48" t="s">
        <v>115</v>
      </c>
      <c r="C609" s="48" t="s">
        <v>38</v>
      </c>
      <c r="D609" s="48" t="s">
        <v>39</v>
      </c>
      <c r="E609" s="48" t="s">
        <v>104</v>
      </c>
      <c r="F609" s="48" t="s">
        <v>39</v>
      </c>
      <c r="G609" s="48" t="s">
        <v>6</v>
      </c>
      <c r="H609" s="48" t="s">
        <v>72</v>
      </c>
      <c r="I609" s="13" t="s">
        <v>48</v>
      </c>
      <c r="J609" s="13" t="s">
        <v>86</v>
      </c>
      <c r="K609" s="13"/>
      <c r="L609" s="13"/>
      <c r="M609" s="13"/>
      <c r="N609" s="13" t="s">
        <v>116</v>
      </c>
      <c r="O609" s="14" t="s">
        <v>117</v>
      </c>
      <c r="P609" s="13" t="s">
        <v>116</v>
      </c>
      <c r="Q609" s="13" t="s">
        <v>48</v>
      </c>
      <c r="R609" s="13"/>
      <c r="S609" s="48" t="s">
        <v>472</v>
      </c>
      <c r="T609" s="168">
        <v>0</v>
      </c>
      <c r="U609" s="168">
        <v>0</v>
      </c>
      <c r="V609" s="168">
        <v>0</v>
      </c>
      <c r="W609" s="48" t="str">
        <f>IFERROR(IF(G609="CRM_CUI",G609,(IF(G609="CRM_CMI",G609,IF(G609="CEOMO_ITD",G609,MID(G609,1,FIND("_",G609)-1))))),G609)</f>
        <v>CRM_CUI</v>
      </c>
      <c r="X609" s="13" t="str">
        <f>MID(A609,5,LEN(A609)-4)</f>
        <v>山东联通</v>
      </c>
      <c r="Y609" s="37" t="str">
        <f>IF(N609=O609,IF(N609="","0","1"),IF(N609=P609,IF(N609="","0","1"),IF(O609=P609,IF(O609="","0","1"),IF(N609="","0","0"))))</f>
        <v>1</v>
      </c>
      <c r="Z609" s="167"/>
      <c r="AM609" s="227"/>
      <c r="AN609"/>
    </row>
    <row r="610" spans="1:40" ht="15" customHeight="1">
      <c r="A610" s="134" t="s">
        <v>36</v>
      </c>
      <c r="B610" s="134" t="s">
        <v>37</v>
      </c>
      <c r="C610" s="134" t="s">
        <v>57</v>
      </c>
      <c r="D610" s="134" t="s">
        <v>16</v>
      </c>
      <c r="E610" s="134" t="s">
        <v>58</v>
      </c>
      <c r="F610" s="134" t="s">
        <v>59</v>
      </c>
      <c r="G610" s="134" t="s">
        <v>6</v>
      </c>
      <c r="H610" s="134" t="s">
        <v>60</v>
      </c>
      <c r="I610" s="134" t="s">
        <v>48</v>
      </c>
      <c r="J610" s="133" t="s">
        <v>1512</v>
      </c>
      <c r="K610" s="133" t="s">
        <v>43</v>
      </c>
      <c r="L610" s="133" t="s">
        <v>1513</v>
      </c>
      <c r="M610" s="134" t="s">
        <v>17</v>
      </c>
      <c r="N610" s="10"/>
      <c r="O610" s="135"/>
      <c r="P610" s="135" t="s">
        <v>61</v>
      </c>
      <c r="Q610" s="10" t="s">
        <v>48</v>
      </c>
      <c r="R610" s="13"/>
      <c r="S610" s="48" t="s">
        <v>472</v>
      </c>
      <c r="T610" s="168">
        <v>0</v>
      </c>
      <c r="U610" s="168">
        <v>0</v>
      </c>
      <c r="V610" s="168">
        <v>0</v>
      </c>
      <c r="W610" s="48" t="str">
        <f>IFERROR(IF(G610="CRM_CUI",G610,(IF(G610="CRM_CMI",G610,IF(G610="CEOMO_ITD",G610,MID(G610,1,FIND("_",G610)-1))))),G610)</f>
        <v>CRM_CUI</v>
      </c>
      <c r="X610" s="13" t="str">
        <f>MID(A610,5,LEN(A610)-4)</f>
        <v>安徽联通</v>
      </c>
      <c r="Y610" s="37" t="str">
        <f>IF(N610=O610,IF(N610="","0","1"),IF(N610=P610,IF(N610="","0","1"),IF(O610=P610,IF(O610="","0","1"),IF(N610="","0","0"))))</f>
        <v>0</v>
      </c>
      <c r="Z610" s="167"/>
      <c r="AM610" s="227"/>
      <c r="AN610"/>
    </row>
    <row r="611" spans="1:40" ht="15" customHeight="1">
      <c r="A611" s="134" t="s">
        <v>36</v>
      </c>
      <c r="B611" s="134" t="s">
        <v>37</v>
      </c>
      <c r="C611" s="134" t="s">
        <v>57</v>
      </c>
      <c r="D611" s="134" t="s">
        <v>16</v>
      </c>
      <c r="E611" s="134" t="s">
        <v>62</v>
      </c>
      <c r="F611" s="134" t="s">
        <v>59</v>
      </c>
      <c r="G611" s="134" t="s">
        <v>6</v>
      </c>
      <c r="H611" s="134" t="s">
        <v>60</v>
      </c>
      <c r="I611" s="134" t="s">
        <v>48</v>
      </c>
      <c r="J611" s="133" t="s">
        <v>1514</v>
      </c>
      <c r="K611" s="133" t="s">
        <v>50</v>
      </c>
      <c r="L611" s="133" t="s">
        <v>1515</v>
      </c>
      <c r="M611" s="134" t="s">
        <v>56</v>
      </c>
      <c r="N611" s="10"/>
      <c r="O611" s="135"/>
      <c r="P611" s="135" t="s">
        <v>61</v>
      </c>
      <c r="Q611" s="10" t="s">
        <v>48</v>
      </c>
      <c r="R611" s="13"/>
      <c r="S611" s="48" t="s">
        <v>472</v>
      </c>
      <c r="T611" s="168">
        <v>0</v>
      </c>
      <c r="U611" s="168">
        <v>0</v>
      </c>
      <c r="V611" s="168">
        <v>0</v>
      </c>
      <c r="W611" s="48" t="str">
        <f>IFERROR(IF(G611="CRM_CUI",G611,(IF(G611="CRM_CMI",G611,IF(G611="CEOMO_ITD",G611,MID(G611,1,FIND("_",G611)-1))))),G611)</f>
        <v>CRM_CUI</v>
      </c>
      <c r="X611" s="13" t="str">
        <f>MID(A611,5,LEN(A611)-4)</f>
        <v>安徽联通</v>
      </c>
      <c r="Y611" s="37" t="str">
        <f>IF(N611=O611,IF(N611="","0","1"),IF(N611=P611,IF(N611="","0","1"),IF(O611=P611,IF(O611="","0","1"),IF(N611="","0","0"))))</f>
        <v>0</v>
      </c>
      <c r="Z611" s="167"/>
      <c r="AM611" s="227"/>
      <c r="AN611"/>
    </row>
    <row r="612" spans="1:40" ht="15" customHeight="1">
      <c r="A612" s="134" t="s">
        <v>36</v>
      </c>
      <c r="B612" s="134" t="s">
        <v>37</v>
      </c>
      <c r="C612" s="134" t="s">
        <v>63</v>
      </c>
      <c r="D612" s="134" t="s">
        <v>64</v>
      </c>
      <c r="E612" s="134" t="s">
        <v>65</v>
      </c>
      <c r="F612" s="134" t="s">
        <v>66</v>
      </c>
      <c r="G612" s="134" t="s">
        <v>6</v>
      </c>
      <c r="H612" s="134" t="s">
        <v>60</v>
      </c>
      <c r="I612" s="134" t="s">
        <v>48</v>
      </c>
      <c r="J612" s="133" t="s">
        <v>1512</v>
      </c>
      <c r="K612" s="133" t="s">
        <v>43</v>
      </c>
      <c r="L612" s="133" t="s">
        <v>1513</v>
      </c>
      <c r="M612" s="134" t="s">
        <v>17</v>
      </c>
      <c r="N612" s="10"/>
      <c r="O612" s="135"/>
      <c r="P612" s="135" t="s">
        <v>61</v>
      </c>
      <c r="Q612" s="10" t="s">
        <v>48</v>
      </c>
      <c r="R612" s="13"/>
      <c r="S612" s="48" t="s">
        <v>472</v>
      </c>
      <c r="T612" s="168">
        <v>0</v>
      </c>
      <c r="U612" s="168">
        <v>0</v>
      </c>
      <c r="V612" s="168">
        <v>0</v>
      </c>
      <c r="W612" s="48" t="str">
        <f>IFERROR(IF(G612="CRM_CUI",G612,(IF(G612="CRM_CMI",G612,IF(G612="CEOMO_ITD",G612,MID(G612,1,FIND("_",G612)-1))))),G612)</f>
        <v>CRM_CUI</v>
      </c>
      <c r="X612" s="13" t="str">
        <f>MID(A612,5,LEN(A612)-4)</f>
        <v>安徽联通</v>
      </c>
      <c r="Y612" s="37" t="str">
        <f>IF(N612=O612,IF(N612="","0","1"),IF(N612=P612,IF(N612="","0","1"),IF(O612=P612,IF(O612="","0","1"),IF(N612="","0","0"))))</f>
        <v>0</v>
      </c>
      <c r="Z612" s="167"/>
      <c r="AM612" s="227"/>
      <c r="AN612"/>
    </row>
    <row r="613" spans="1:40" ht="15" customHeight="1">
      <c r="A613" s="134" t="s">
        <v>36</v>
      </c>
      <c r="B613" s="134" t="s">
        <v>37</v>
      </c>
      <c r="C613" s="134" t="s">
        <v>63</v>
      </c>
      <c r="D613" s="134" t="s">
        <v>64</v>
      </c>
      <c r="E613" s="134" t="s">
        <v>65</v>
      </c>
      <c r="F613" s="134" t="s">
        <v>66</v>
      </c>
      <c r="G613" s="134" t="s">
        <v>6</v>
      </c>
      <c r="H613" s="134" t="s">
        <v>60</v>
      </c>
      <c r="I613" s="134" t="s">
        <v>48</v>
      </c>
      <c r="J613" s="133" t="s">
        <v>1514</v>
      </c>
      <c r="K613" s="133" t="s">
        <v>50</v>
      </c>
      <c r="L613" s="133" t="s">
        <v>1515</v>
      </c>
      <c r="M613" s="134" t="s">
        <v>56</v>
      </c>
      <c r="N613" s="10"/>
      <c r="O613" s="135"/>
      <c r="P613" s="135" t="s">
        <v>61</v>
      </c>
      <c r="Q613" s="10" t="s">
        <v>48</v>
      </c>
      <c r="R613" s="13"/>
      <c r="S613" s="48" t="s">
        <v>472</v>
      </c>
      <c r="T613" s="168">
        <v>0</v>
      </c>
      <c r="U613" s="168">
        <v>0</v>
      </c>
      <c r="V613" s="168">
        <v>0</v>
      </c>
      <c r="W613" s="48" t="str">
        <f>IFERROR(IF(G613="CRM_CUI",G613,(IF(G613="CRM_CMI",G613,IF(G613="CEOMO_ITD",G613,MID(G613,1,FIND("_",G613)-1))))),G613)</f>
        <v>CRM_CUI</v>
      </c>
      <c r="X613" s="13" t="str">
        <f>MID(A613,5,LEN(A613)-4)</f>
        <v>安徽联通</v>
      </c>
      <c r="Y613" s="37" t="str">
        <f>IF(N613=O613,IF(N613="","0","1"),IF(N613=P613,IF(N613="","0","1"),IF(O613=P613,IF(O613="","0","1"),IF(N613="","0","0"))))</f>
        <v>0</v>
      </c>
      <c r="Z613" s="167"/>
      <c r="AM613" s="227"/>
      <c r="AN613"/>
    </row>
    <row r="614" spans="1:40" ht="15" customHeight="1">
      <c r="A614" s="134" t="s">
        <v>36</v>
      </c>
      <c r="B614" s="134" t="s">
        <v>37</v>
      </c>
      <c r="C614" s="134" t="s">
        <v>63</v>
      </c>
      <c r="D614" s="134" t="s">
        <v>64</v>
      </c>
      <c r="E614" s="134" t="s">
        <v>67</v>
      </c>
      <c r="F614" s="134" t="s">
        <v>68</v>
      </c>
      <c r="G614" s="134" t="s">
        <v>6</v>
      </c>
      <c r="H614" s="134" t="s">
        <v>69</v>
      </c>
      <c r="I614" s="134" t="s">
        <v>48</v>
      </c>
      <c r="J614" s="133" t="s">
        <v>1512</v>
      </c>
      <c r="K614" s="133" t="s">
        <v>43</v>
      </c>
      <c r="L614" s="133" t="s">
        <v>1513</v>
      </c>
      <c r="M614" s="134" t="s">
        <v>17</v>
      </c>
      <c r="N614" s="10"/>
      <c r="O614" s="135"/>
      <c r="P614" s="135" t="s">
        <v>61</v>
      </c>
      <c r="Q614" s="10" t="s">
        <v>48</v>
      </c>
      <c r="R614" s="13"/>
      <c r="S614" s="48" t="s">
        <v>472</v>
      </c>
      <c r="T614" s="168">
        <v>0</v>
      </c>
      <c r="U614" s="168">
        <v>0</v>
      </c>
      <c r="V614" s="168">
        <v>0</v>
      </c>
      <c r="W614" s="48" t="str">
        <f>IFERROR(IF(G614="CRM_CUI",G614,(IF(G614="CRM_CMI",G614,IF(G614="CEOMO_ITD",G614,MID(G614,1,FIND("_",G614)-1))))),G614)</f>
        <v>CRM_CUI</v>
      </c>
      <c r="X614" s="13" t="str">
        <f>MID(A614,5,LEN(A614)-4)</f>
        <v>安徽联通</v>
      </c>
      <c r="Y614" s="37" t="str">
        <f>IF(N614=O614,IF(N614="","0","1"),IF(N614=P614,IF(N614="","0","1"),IF(O614=P614,IF(O614="","0","1"),IF(N614="","0","0"))))</f>
        <v>0</v>
      </c>
      <c r="Z614" s="167"/>
      <c r="AM614" s="227"/>
      <c r="AN614"/>
    </row>
    <row r="615" spans="1:40" ht="15" customHeight="1">
      <c r="A615" s="134" t="s">
        <v>36</v>
      </c>
      <c r="B615" s="134" t="s">
        <v>37</v>
      </c>
      <c r="C615" s="134" t="s">
        <v>63</v>
      </c>
      <c r="D615" s="134" t="s">
        <v>64</v>
      </c>
      <c r="E615" s="134" t="s">
        <v>67</v>
      </c>
      <c r="F615" s="134" t="s">
        <v>68</v>
      </c>
      <c r="G615" s="134" t="s">
        <v>6</v>
      </c>
      <c r="H615" s="134" t="s">
        <v>69</v>
      </c>
      <c r="I615" s="134" t="s">
        <v>48</v>
      </c>
      <c r="J615" s="133" t="s">
        <v>1514</v>
      </c>
      <c r="K615" s="133" t="s">
        <v>50</v>
      </c>
      <c r="L615" s="133" t="s">
        <v>1515</v>
      </c>
      <c r="M615" s="134" t="s">
        <v>56</v>
      </c>
      <c r="N615" s="10"/>
      <c r="O615" s="135"/>
      <c r="P615" s="135" t="s">
        <v>61</v>
      </c>
      <c r="Q615" s="10" t="s">
        <v>48</v>
      </c>
      <c r="R615" s="13"/>
      <c r="S615" s="48" t="s">
        <v>472</v>
      </c>
      <c r="T615" s="168">
        <v>0</v>
      </c>
      <c r="U615" s="168">
        <v>0</v>
      </c>
      <c r="V615" s="168">
        <v>0</v>
      </c>
      <c r="W615" s="48" t="str">
        <f>IFERROR(IF(G615="CRM_CUI",G615,(IF(G615="CRM_CMI",G615,IF(G615="CEOMO_ITD",G615,MID(G615,1,FIND("_",G615)-1))))),G615)</f>
        <v>CRM_CUI</v>
      </c>
      <c r="X615" s="13" t="str">
        <f>MID(A615,5,LEN(A615)-4)</f>
        <v>安徽联通</v>
      </c>
      <c r="Y615" s="37" t="str">
        <f>IF(N615=O615,IF(N615="","0","1"),IF(N615=P615,IF(N615="","0","1"),IF(O615=P615,IF(O615="","0","1"),IF(N615="","0","0"))))</f>
        <v>0</v>
      </c>
      <c r="Z615" s="167"/>
      <c r="AM615" s="227"/>
      <c r="AN615"/>
    </row>
    <row r="616" spans="1:40" ht="15" customHeight="1">
      <c r="A616" s="134" t="s">
        <v>36</v>
      </c>
      <c r="B616" s="134" t="s">
        <v>37</v>
      </c>
      <c r="C616" s="134" t="s">
        <v>63</v>
      </c>
      <c r="D616" s="134" t="s">
        <v>64</v>
      </c>
      <c r="E616" s="134" t="s">
        <v>70</v>
      </c>
      <c r="F616" s="134" t="s">
        <v>71</v>
      </c>
      <c r="G616" s="134" t="s">
        <v>6</v>
      </c>
      <c r="H616" s="134" t="s">
        <v>72</v>
      </c>
      <c r="I616" s="134" t="s">
        <v>48</v>
      </c>
      <c r="J616" s="133" t="s">
        <v>1512</v>
      </c>
      <c r="K616" s="133" t="s">
        <v>43</v>
      </c>
      <c r="L616" s="133" t="s">
        <v>1513</v>
      </c>
      <c r="M616" s="134" t="s">
        <v>17</v>
      </c>
      <c r="N616" s="10"/>
      <c r="O616" s="135"/>
      <c r="P616" s="135" t="s">
        <v>61</v>
      </c>
      <c r="Q616" s="10" t="s">
        <v>48</v>
      </c>
      <c r="R616" s="13"/>
      <c r="S616" s="48" t="s">
        <v>472</v>
      </c>
      <c r="T616" s="168">
        <v>0</v>
      </c>
      <c r="U616" s="168">
        <v>0</v>
      </c>
      <c r="V616" s="168">
        <v>0</v>
      </c>
      <c r="W616" s="48" t="str">
        <f>IFERROR(IF(G616="CRM_CUI",G616,(IF(G616="CRM_CMI",G616,IF(G616="CEOMO_ITD",G616,MID(G616,1,FIND("_",G616)-1))))),G616)</f>
        <v>CRM_CUI</v>
      </c>
      <c r="X616" s="13" t="str">
        <f>MID(A616,5,LEN(A616)-4)</f>
        <v>安徽联通</v>
      </c>
      <c r="Y616" s="37" t="str">
        <f>IF(N616=O616,IF(N616="","0","1"),IF(N616=P616,IF(N616="","0","1"),IF(O616=P616,IF(O616="","0","1"),IF(N616="","0","0"))))</f>
        <v>0</v>
      </c>
      <c r="Z616" s="167"/>
      <c r="AM616" s="227"/>
      <c r="AN616"/>
    </row>
    <row r="617" spans="1:40" ht="15" customHeight="1">
      <c r="A617" s="134" t="s">
        <v>36</v>
      </c>
      <c r="B617" s="134" t="s">
        <v>37</v>
      </c>
      <c r="C617" s="134" t="s">
        <v>63</v>
      </c>
      <c r="D617" s="134" t="s">
        <v>64</v>
      </c>
      <c r="E617" s="134" t="s">
        <v>70</v>
      </c>
      <c r="F617" s="134" t="s">
        <v>71</v>
      </c>
      <c r="G617" s="134" t="s">
        <v>6</v>
      </c>
      <c r="H617" s="134" t="s">
        <v>72</v>
      </c>
      <c r="I617" s="134" t="s">
        <v>48</v>
      </c>
      <c r="J617" s="133" t="s">
        <v>1514</v>
      </c>
      <c r="K617" s="133" t="s">
        <v>50</v>
      </c>
      <c r="L617" s="133" t="s">
        <v>1515</v>
      </c>
      <c r="M617" s="134" t="s">
        <v>56</v>
      </c>
      <c r="N617" s="10"/>
      <c r="O617" s="135"/>
      <c r="P617" s="135" t="s">
        <v>61</v>
      </c>
      <c r="Q617" s="10" t="s">
        <v>48</v>
      </c>
      <c r="R617" s="13"/>
      <c r="S617" s="48" t="s">
        <v>472</v>
      </c>
      <c r="T617" s="168">
        <v>0</v>
      </c>
      <c r="U617" s="168">
        <v>0</v>
      </c>
      <c r="V617" s="168">
        <v>0</v>
      </c>
      <c r="W617" s="48" t="str">
        <f>IFERROR(IF(G617="CRM_CUI",G617,(IF(G617="CRM_CMI",G617,IF(G617="CEOMO_ITD",G617,MID(G617,1,FIND("_",G617)-1))))),G617)</f>
        <v>CRM_CUI</v>
      </c>
      <c r="X617" s="13" t="str">
        <f>MID(A617,5,LEN(A617)-4)</f>
        <v>安徽联通</v>
      </c>
      <c r="Y617" s="37" t="str">
        <f>IF(N617=O617,IF(N617="","0","1"),IF(N617=P617,IF(N617="","0","1"),IF(O617=P617,IF(O617="","0","1"),IF(N617="","0","0"))))</f>
        <v>0</v>
      </c>
      <c r="Z617" s="167"/>
      <c r="AM617" s="227"/>
      <c r="AN617"/>
    </row>
    <row r="618" spans="1:40" ht="15" customHeight="1">
      <c r="A618" s="134" t="s">
        <v>36</v>
      </c>
      <c r="B618" s="134" t="s">
        <v>37</v>
      </c>
      <c r="C618" s="134" t="s">
        <v>63</v>
      </c>
      <c r="D618" s="134" t="s">
        <v>64</v>
      </c>
      <c r="E618" s="134" t="s">
        <v>73</v>
      </c>
      <c r="F618" s="134" t="s">
        <v>68</v>
      </c>
      <c r="G618" s="134" t="s">
        <v>6</v>
      </c>
      <c r="H618" s="134" t="s">
        <v>72</v>
      </c>
      <c r="I618" s="134" t="s">
        <v>48</v>
      </c>
      <c r="J618" s="133" t="s">
        <v>1512</v>
      </c>
      <c r="K618" s="133" t="s">
        <v>43</v>
      </c>
      <c r="L618" s="133" t="s">
        <v>1513</v>
      </c>
      <c r="M618" s="134" t="s">
        <v>17</v>
      </c>
      <c r="N618" s="10"/>
      <c r="O618" s="135"/>
      <c r="P618" s="135" t="s">
        <v>61</v>
      </c>
      <c r="Q618" s="10" t="s">
        <v>48</v>
      </c>
      <c r="R618" s="13"/>
      <c r="S618" s="48" t="s">
        <v>472</v>
      </c>
      <c r="T618" s="168">
        <v>0</v>
      </c>
      <c r="U618" s="168">
        <v>0</v>
      </c>
      <c r="V618" s="168">
        <v>0</v>
      </c>
      <c r="W618" s="48" t="str">
        <f>IFERROR(IF(G618="CRM_CUI",G618,(IF(G618="CRM_CMI",G618,IF(G618="CEOMO_ITD",G618,MID(G618,1,FIND("_",G618)-1))))),G618)</f>
        <v>CRM_CUI</v>
      </c>
      <c r="X618" s="13" t="str">
        <f>MID(A618,5,LEN(A618)-4)</f>
        <v>安徽联通</v>
      </c>
      <c r="Y618" s="37" t="str">
        <f>IF(N618=O618,IF(N618="","0","1"),IF(N618=P618,IF(N618="","0","1"),IF(O618=P618,IF(O618="","0","1"),IF(N618="","0","0"))))</f>
        <v>0</v>
      </c>
      <c r="Z618" s="167"/>
      <c r="AM618" s="227"/>
      <c r="AN618"/>
    </row>
    <row r="619" spans="1:40" ht="15" customHeight="1">
      <c r="A619" s="134" t="s">
        <v>36</v>
      </c>
      <c r="B619" s="134" t="s">
        <v>37</v>
      </c>
      <c r="C619" s="134" t="s">
        <v>63</v>
      </c>
      <c r="D619" s="134" t="s">
        <v>64</v>
      </c>
      <c r="E619" s="134" t="s">
        <v>73</v>
      </c>
      <c r="F619" s="134" t="s">
        <v>68</v>
      </c>
      <c r="G619" s="134" t="s">
        <v>6</v>
      </c>
      <c r="H619" s="134" t="s">
        <v>72</v>
      </c>
      <c r="I619" s="134" t="s">
        <v>48</v>
      </c>
      <c r="J619" s="133" t="s">
        <v>1514</v>
      </c>
      <c r="K619" s="133" t="s">
        <v>50</v>
      </c>
      <c r="L619" s="133" t="s">
        <v>1515</v>
      </c>
      <c r="M619" s="134" t="s">
        <v>56</v>
      </c>
      <c r="N619" s="10"/>
      <c r="O619" s="135"/>
      <c r="P619" s="135" t="s">
        <v>61</v>
      </c>
      <c r="Q619" s="10" t="s">
        <v>48</v>
      </c>
      <c r="R619" s="13"/>
      <c r="S619" s="48" t="s">
        <v>472</v>
      </c>
      <c r="T619" s="168">
        <v>0</v>
      </c>
      <c r="U619" s="168">
        <v>0</v>
      </c>
      <c r="V619" s="168">
        <v>0</v>
      </c>
      <c r="W619" s="48" t="str">
        <f>IFERROR(IF(G619="CRM_CUI",G619,(IF(G619="CRM_CMI",G619,IF(G619="CEOMO_ITD",G619,MID(G619,1,FIND("_",G619)-1))))),G619)</f>
        <v>CRM_CUI</v>
      </c>
      <c r="X619" s="13" t="str">
        <f>MID(A619,5,LEN(A619)-4)</f>
        <v>安徽联通</v>
      </c>
      <c r="Y619" s="37" t="str">
        <f>IF(N619=O619,IF(N619="","0","1"),IF(N619=P619,IF(N619="","0","1"),IF(O619=P619,IF(O619="","0","1"),IF(N619="","0","0"))))</f>
        <v>0</v>
      </c>
      <c r="Z619" s="167"/>
      <c r="AM619" s="227"/>
      <c r="AN619"/>
    </row>
    <row r="620" spans="1:40" ht="15" customHeight="1">
      <c r="A620" s="48" t="s">
        <v>74</v>
      </c>
      <c r="B620" s="48" t="s">
        <v>75</v>
      </c>
      <c r="C620" s="48" t="s">
        <v>1364</v>
      </c>
      <c r="D620" s="48" t="s">
        <v>39</v>
      </c>
      <c r="E620" s="48" t="s">
        <v>40</v>
      </c>
      <c r="F620" s="48" t="s">
        <v>39</v>
      </c>
      <c r="G620" s="48" t="s">
        <v>6</v>
      </c>
      <c r="H620" s="48" t="s">
        <v>41</v>
      </c>
      <c r="I620" s="48"/>
      <c r="J620" s="48"/>
      <c r="K620" s="48"/>
      <c r="L620" s="48"/>
      <c r="M620" s="48"/>
      <c r="N620" s="13"/>
      <c r="O620" s="135"/>
      <c r="P620" s="135"/>
      <c r="Q620" s="13"/>
      <c r="R620" s="13" t="s">
        <v>76</v>
      </c>
      <c r="S620" s="13" t="s">
        <v>471</v>
      </c>
      <c r="T620" s="168">
        <v>0</v>
      </c>
      <c r="U620" s="168">
        <v>0</v>
      </c>
      <c r="V620" s="168">
        <v>0</v>
      </c>
      <c r="W620" s="48" t="str">
        <f>IFERROR(IF(G620="CRM_CUI",G620,(IF(G620="CRM_CMI",G620,IF(G620="CEOMO_ITD",G620,MID(G620,1,FIND("_",G620)-1))))),G620)</f>
        <v>CRM_CUI</v>
      </c>
      <c r="X620" s="13" t="str">
        <f>MID(A620,5,LEN(A620)-4)</f>
        <v>北京联通</v>
      </c>
      <c r="Y620" s="37" t="str">
        <f>IF(N620=O620,IF(N620="","0","1"),IF(N620=P620,IF(N620="","0","1"),IF(O620=P620,IF(O620="","0","1"),IF(N620="","0","0"))))</f>
        <v>0</v>
      </c>
      <c r="Z620" s="167"/>
      <c r="AM620" s="227"/>
      <c r="AN620"/>
    </row>
    <row r="621" spans="1:40" ht="15" customHeight="1">
      <c r="A621" s="48" t="s">
        <v>1363</v>
      </c>
      <c r="B621" s="48" t="s">
        <v>1362</v>
      </c>
      <c r="C621" s="48" t="s">
        <v>1361</v>
      </c>
      <c r="D621" s="48" t="s">
        <v>16</v>
      </c>
      <c r="E621" s="48" t="s">
        <v>58</v>
      </c>
      <c r="F621" s="48" t="s">
        <v>59</v>
      </c>
      <c r="G621" s="48" t="s">
        <v>6</v>
      </c>
      <c r="H621" s="48" t="s">
        <v>60</v>
      </c>
      <c r="I621" s="48"/>
      <c r="J621" s="48"/>
      <c r="K621" s="48"/>
      <c r="L621" s="48"/>
      <c r="M621" s="48"/>
      <c r="N621" s="13"/>
      <c r="O621" s="135"/>
      <c r="P621" s="135"/>
      <c r="Q621" s="13"/>
      <c r="R621" s="13" t="s">
        <v>76</v>
      </c>
      <c r="S621" s="13" t="s">
        <v>471</v>
      </c>
      <c r="T621" s="168">
        <v>0</v>
      </c>
      <c r="U621" s="168">
        <v>0</v>
      </c>
      <c r="V621" s="168">
        <v>0</v>
      </c>
      <c r="W621" s="48" t="str">
        <f>IFERROR(IF(G621="CRM_CUI",G621,(IF(G621="CRM_CMI",G621,IF(G621="CEOMO_ITD",G621,MID(G621,1,FIND("_",G621)-1))))),G621)</f>
        <v>CRM_CUI</v>
      </c>
      <c r="X621" s="13" t="str">
        <f>MID(A621,5,LEN(A621)-4)</f>
        <v>北京联通</v>
      </c>
      <c r="Y621" s="37" t="str">
        <f>IF(N621=O621,IF(N621="","0","1"),IF(N621=P621,IF(N621="","0","1"),IF(O621=P621,IF(O621="","0","1"),IF(N621="","0","0"))))</f>
        <v>0</v>
      </c>
      <c r="Z621" s="167"/>
      <c r="AM621" s="227"/>
      <c r="AN621"/>
    </row>
    <row r="622" spans="1:40" ht="15" customHeight="1">
      <c r="A622" s="48" t="s">
        <v>74</v>
      </c>
      <c r="B622" s="48" t="s">
        <v>75</v>
      </c>
      <c r="C622" s="48" t="s">
        <v>63</v>
      </c>
      <c r="D622" s="48" t="s">
        <v>64</v>
      </c>
      <c r="E622" s="48" t="s">
        <v>70</v>
      </c>
      <c r="F622" s="48" t="s">
        <v>71</v>
      </c>
      <c r="G622" s="48" t="s">
        <v>6</v>
      </c>
      <c r="H622" s="48" t="s">
        <v>72</v>
      </c>
      <c r="I622" s="48"/>
      <c r="J622" s="48"/>
      <c r="K622" s="48"/>
      <c r="L622" s="48"/>
      <c r="M622" s="48"/>
      <c r="N622" s="13"/>
      <c r="O622" s="135"/>
      <c r="P622" s="135"/>
      <c r="Q622" s="13"/>
      <c r="R622" s="13" t="s">
        <v>82</v>
      </c>
      <c r="S622" s="13" t="s">
        <v>471</v>
      </c>
      <c r="T622" s="168">
        <v>0</v>
      </c>
      <c r="U622" s="168">
        <v>0</v>
      </c>
      <c r="V622" s="168">
        <v>0</v>
      </c>
      <c r="W622" s="48" t="str">
        <f>IFERROR(IF(G622="CRM_CUI",G622,(IF(G622="CRM_CMI",G622,IF(G622="CEOMO_ITD",G622,MID(G622,1,FIND("_",G622)-1))))),G622)</f>
        <v>CRM_CUI</v>
      </c>
      <c r="X622" s="13" t="str">
        <f>MID(A622,5,LEN(A622)-4)</f>
        <v>北京联通</v>
      </c>
      <c r="Y622" s="37" t="str">
        <f>IF(N622=O622,IF(N622="","0","1"),IF(N622=P622,IF(N622="","0","1"),IF(O622=P622,IF(O622="","0","1"),IF(N622="","0","0"))))</f>
        <v>0</v>
      </c>
      <c r="Z622" s="167"/>
      <c r="AM622" s="227"/>
      <c r="AN622"/>
    </row>
    <row r="623" spans="1:40" ht="15" customHeight="1">
      <c r="A623" s="48" t="s">
        <v>93</v>
      </c>
      <c r="B623" s="48" t="s">
        <v>12</v>
      </c>
      <c r="C623" s="48" t="s">
        <v>94</v>
      </c>
      <c r="D623" s="48" t="s">
        <v>95</v>
      </c>
      <c r="E623" s="48" t="s">
        <v>53</v>
      </c>
      <c r="F623" s="48" t="s">
        <v>54</v>
      </c>
      <c r="G623" s="48" t="s">
        <v>6</v>
      </c>
      <c r="H623" s="48" t="s">
        <v>41</v>
      </c>
      <c r="I623" s="48"/>
      <c r="J623" s="48"/>
      <c r="K623" s="48"/>
      <c r="L623" s="48"/>
      <c r="M623" s="48"/>
      <c r="N623" s="13"/>
      <c r="O623" s="135"/>
      <c r="P623" s="135"/>
      <c r="Q623" s="13"/>
      <c r="R623" s="13" t="s">
        <v>1370</v>
      </c>
      <c r="S623" s="48" t="s">
        <v>1000</v>
      </c>
      <c r="T623" s="168">
        <v>0</v>
      </c>
      <c r="U623" s="168">
        <v>0</v>
      </c>
      <c r="V623" s="168">
        <v>0</v>
      </c>
      <c r="W623" s="48" t="str">
        <f>IFERROR(IF(G623="CRM_CUI",G623,(IF(G623="CRM_CMI",G623,IF(G623="CEOMO_ITD",G623,MID(G623,1,FIND("_",G623)-1))))),G623)</f>
        <v>CRM_CUI</v>
      </c>
      <c r="X623" s="13" t="str">
        <f>MID(A623,5,LEN(A623)-4)</f>
        <v>黑龙江移动</v>
      </c>
      <c r="Y623" s="37" t="str">
        <f>IF(N623=O623,IF(N623="","0","1"),IF(N623=P623,IF(N623="","0","1"),IF(O623=P623,IF(O623="","0","1"),IF(N623="","0","0"))))</f>
        <v>0</v>
      </c>
      <c r="Z623" s="167"/>
      <c r="AM623" s="227"/>
      <c r="AN623"/>
    </row>
    <row r="624" spans="1:40" ht="15" customHeight="1">
      <c r="A624" s="48" t="s">
        <v>101</v>
      </c>
      <c r="B624" s="48" t="s">
        <v>102</v>
      </c>
      <c r="C624" s="48" t="s">
        <v>1364</v>
      </c>
      <c r="D624" s="48" t="s">
        <v>39</v>
      </c>
      <c r="E624" s="48" t="s">
        <v>1368</v>
      </c>
      <c r="F624" s="48" t="s">
        <v>39</v>
      </c>
      <c r="G624" s="48" t="s">
        <v>6</v>
      </c>
      <c r="H624" s="48" t="s">
        <v>72</v>
      </c>
      <c r="I624" s="48"/>
      <c r="J624" s="48"/>
      <c r="K624" s="48"/>
      <c r="L624" s="48"/>
      <c r="M624" s="48"/>
      <c r="N624" s="13"/>
      <c r="O624" s="13"/>
      <c r="P624" s="13"/>
      <c r="Q624" s="13"/>
      <c r="R624" s="13" t="s">
        <v>82</v>
      </c>
      <c r="S624" s="48" t="s">
        <v>1000</v>
      </c>
      <c r="T624" s="168">
        <v>0</v>
      </c>
      <c r="U624" s="168">
        <v>0</v>
      </c>
      <c r="V624" s="168">
        <v>0</v>
      </c>
      <c r="W624" s="48" t="str">
        <f>IFERROR(IF(G624="CRM_CUI",G624,(IF(G624="CRM_CMI",G624,IF(G624="CEOMO_ITD",G624,MID(G624,1,FIND("_",G624)-1))))),G624)</f>
        <v>CRM_CUI</v>
      </c>
      <c r="X624" s="13" t="str">
        <f>MID(A624,5,LEN(A624)-4)</f>
        <v>联通总部</v>
      </c>
      <c r="Y624" s="37" t="str">
        <f>IF(N624=O624,IF(N624="","0","1"),IF(N624=P624,IF(N624="","0","1"),IF(O624=P624,IF(O624="","0","1"),IF(N624="","0","0"))))</f>
        <v>0</v>
      </c>
      <c r="Z624" s="167"/>
      <c r="AM624" s="227"/>
      <c r="AN624"/>
    </row>
    <row r="625" spans="1:40" ht="15" customHeight="1">
      <c r="A625" s="48" t="s">
        <v>101</v>
      </c>
      <c r="B625" s="48" t="s">
        <v>102</v>
      </c>
      <c r="C625" s="48" t="s">
        <v>1180</v>
      </c>
      <c r="D625" s="48" t="s">
        <v>64</v>
      </c>
      <c r="E625" s="48" t="s">
        <v>73</v>
      </c>
      <c r="F625" s="48" t="s">
        <v>68</v>
      </c>
      <c r="G625" s="48" t="s">
        <v>6</v>
      </c>
      <c r="H625" s="48" t="s">
        <v>72</v>
      </c>
      <c r="I625" s="48"/>
      <c r="J625" s="48"/>
      <c r="K625" s="48"/>
      <c r="L625" s="48"/>
      <c r="M625" s="48"/>
      <c r="N625" s="13"/>
      <c r="O625" s="13"/>
      <c r="P625" s="13"/>
      <c r="Q625" s="13"/>
      <c r="R625" s="13" t="s">
        <v>82</v>
      </c>
      <c r="S625" s="13" t="s">
        <v>471</v>
      </c>
      <c r="T625" s="168">
        <v>0</v>
      </c>
      <c r="U625" s="168">
        <v>0</v>
      </c>
      <c r="V625" s="168">
        <v>0</v>
      </c>
      <c r="W625" s="48" t="str">
        <f>IFERROR(IF(G625="CRM_CUI",G625,(IF(G625="CRM_CMI",G625,IF(G625="CEOMO_ITD",G625,MID(G625,1,FIND("_",G625)-1))))),G625)</f>
        <v>CRM_CUI</v>
      </c>
      <c r="X625" s="13" t="str">
        <f>MID(A625,5,LEN(A625)-4)</f>
        <v>联通总部</v>
      </c>
      <c r="Y625" s="37" t="str">
        <f>IF(N625=O625,IF(N625="","0","1"),IF(N625=P625,IF(N625="","0","1"),IF(O625=P625,IF(O625="","0","1"),IF(N625="","0","0"))))</f>
        <v>0</v>
      </c>
      <c r="Z625" s="167"/>
      <c r="AM625" s="227"/>
      <c r="AN625"/>
    </row>
    <row r="626" spans="1:40" ht="15" customHeight="1">
      <c r="A626" s="48" t="s">
        <v>101</v>
      </c>
      <c r="B626" s="48" t="s">
        <v>102</v>
      </c>
      <c r="C626" s="48" t="s">
        <v>1180</v>
      </c>
      <c r="D626" s="48" t="s">
        <v>64</v>
      </c>
      <c r="E626" s="48" t="s">
        <v>65</v>
      </c>
      <c r="F626" s="48" t="s">
        <v>66</v>
      </c>
      <c r="G626" s="48" t="s">
        <v>6</v>
      </c>
      <c r="H626" s="48" t="s">
        <v>60</v>
      </c>
      <c r="I626" s="48"/>
      <c r="J626" s="48"/>
      <c r="K626" s="48"/>
      <c r="L626" s="48"/>
      <c r="M626" s="48"/>
      <c r="N626" s="13"/>
      <c r="O626" s="13"/>
      <c r="P626" s="13"/>
      <c r="Q626" s="13"/>
      <c r="R626" s="13" t="s">
        <v>82</v>
      </c>
      <c r="S626" s="13" t="s">
        <v>471</v>
      </c>
      <c r="T626" s="168">
        <v>0</v>
      </c>
      <c r="U626" s="168">
        <v>0</v>
      </c>
      <c r="V626" s="168">
        <v>0</v>
      </c>
      <c r="W626" s="48" t="str">
        <f>IFERROR(IF(G626="CRM_CUI",G626,(IF(G626="CRM_CMI",G626,IF(G626="CEOMO_ITD",G626,MID(G626,1,FIND("_",G626)-1))))),G626)</f>
        <v>CRM_CUI</v>
      </c>
      <c r="X626" s="13" t="str">
        <f>MID(A626,5,LEN(A626)-4)</f>
        <v>联通总部</v>
      </c>
      <c r="Y626" s="37" t="str">
        <f>IF(N626=O626,IF(N626="","0","1"),IF(N626=P626,IF(N626="","0","1"),IF(O626=P626,IF(O626="","0","1"),IF(N626="","0","0"))))</f>
        <v>0</v>
      </c>
      <c r="Z626" s="167"/>
      <c r="AM626" s="227"/>
      <c r="AN626"/>
    </row>
    <row r="627" spans="1:40" ht="15" customHeight="1">
      <c r="A627" s="48" t="s">
        <v>101</v>
      </c>
      <c r="B627" s="48" t="s">
        <v>102</v>
      </c>
      <c r="C627" s="48" t="s">
        <v>1180</v>
      </c>
      <c r="D627" s="48" t="s">
        <v>64</v>
      </c>
      <c r="E627" s="48" t="s">
        <v>70</v>
      </c>
      <c r="F627" s="48" t="s">
        <v>71</v>
      </c>
      <c r="G627" s="48" t="s">
        <v>6</v>
      </c>
      <c r="H627" s="48" t="s">
        <v>72</v>
      </c>
      <c r="I627" s="48"/>
      <c r="J627" s="48"/>
      <c r="K627" s="48"/>
      <c r="L627" s="48"/>
      <c r="M627" s="48"/>
      <c r="N627" s="13"/>
      <c r="O627" s="13"/>
      <c r="P627" s="13"/>
      <c r="Q627" s="13"/>
      <c r="R627" s="13" t="s">
        <v>82</v>
      </c>
      <c r="S627" s="13" t="s">
        <v>471</v>
      </c>
      <c r="T627" s="168">
        <v>0</v>
      </c>
      <c r="U627" s="168">
        <v>0</v>
      </c>
      <c r="V627" s="168">
        <v>0</v>
      </c>
      <c r="W627" s="48" t="str">
        <f>IFERROR(IF(G627="CRM_CUI",G627,(IF(G627="CRM_CMI",G627,IF(G627="CEOMO_ITD",G627,MID(G627,1,FIND("_",G627)-1))))),G627)</f>
        <v>CRM_CUI</v>
      </c>
      <c r="X627" s="13" t="str">
        <f>MID(A627,5,LEN(A627)-4)</f>
        <v>联通总部</v>
      </c>
      <c r="Y627" s="37" t="str">
        <f>IF(N627=O627,IF(N627="","0","1"),IF(N627=P627,IF(N627="","0","1"),IF(O627=P627,IF(O627="","0","1"),IF(N627="","0","0"))))</f>
        <v>0</v>
      </c>
      <c r="Z627" s="167"/>
      <c r="AM627" s="227"/>
      <c r="AN627"/>
    </row>
    <row r="628" spans="1:40" ht="15" customHeight="1">
      <c r="A628" s="48" t="s">
        <v>101</v>
      </c>
      <c r="B628" s="48" t="s">
        <v>102</v>
      </c>
      <c r="C628" s="48" t="s">
        <v>1180</v>
      </c>
      <c r="D628" s="48" t="s">
        <v>64</v>
      </c>
      <c r="E628" s="48" t="s">
        <v>109</v>
      </c>
      <c r="F628" s="48" t="s">
        <v>66</v>
      </c>
      <c r="G628" s="48" t="s">
        <v>6</v>
      </c>
      <c r="H628" s="48" t="s">
        <v>72</v>
      </c>
      <c r="I628" s="48"/>
      <c r="J628" s="48"/>
      <c r="K628" s="48"/>
      <c r="L628" s="48"/>
      <c r="M628" s="48"/>
      <c r="N628" s="13"/>
      <c r="O628" s="13"/>
      <c r="P628" s="13"/>
      <c r="Q628" s="13"/>
      <c r="R628" s="13" t="s">
        <v>82</v>
      </c>
      <c r="S628" s="13" t="s">
        <v>471</v>
      </c>
      <c r="T628" s="168">
        <v>0</v>
      </c>
      <c r="U628" s="168">
        <v>0</v>
      </c>
      <c r="V628" s="168">
        <v>0</v>
      </c>
      <c r="W628" s="48" t="str">
        <f>IFERROR(IF(G628="CRM_CUI",G628,(IF(G628="CRM_CMI",G628,IF(G628="CEOMO_ITD",G628,MID(G628,1,FIND("_",G628)-1))))),G628)</f>
        <v>CRM_CUI</v>
      </c>
      <c r="X628" s="13" t="str">
        <f>MID(A628,5,LEN(A628)-4)</f>
        <v>联通总部</v>
      </c>
      <c r="Y628" s="37" t="str">
        <f>IF(N628=O628,IF(N628="","0","1"),IF(N628=P628,IF(N628="","0","1"),IF(O628=P628,IF(O628="","0","1"),IF(N628="","0","0"))))</f>
        <v>0</v>
      </c>
      <c r="Z628" s="167"/>
      <c r="AM628" s="227"/>
      <c r="AN628"/>
    </row>
    <row r="629" spans="1:40" ht="15" customHeight="1">
      <c r="A629" s="48" t="s">
        <v>101</v>
      </c>
      <c r="B629" s="48" t="s">
        <v>102</v>
      </c>
      <c r="C629" s="48" t="s">
        <v>63</v>
      </c>
      <c r="D629" s="48" t="s">
        <v>64</v>
      </c>
      <c r="E629" s="48" t="s">
        <v>110</v>
      </c>
      <c r="F629" s="48" t="s">
        <v>111</v>
      </c>
      <c r="G629" s="48" t="s">
        <v>6</v>
      </c>
      <c r="H629" s="48" t="s">
        <v>72</v>
      </c>
      <c r="I629" s="48"/>
      <c r="J629" s="48"/>
      <c r="K629" s="48"/>
      <c r="L629" s="48"/>
      <c r="M629" s="48"/>
      <c r="N629" s="13"/>
      <c r="O629" s="13"/>
      <c r="P629" s="13"/>
      <c r="Q629" s="13"/>
      <c r="R629" s="13" t="s">
        <v>82</v>
      </c>
      <c r="S629" s="13" t="s">
        <v>471</v>
      </c>
      <c r="T629" s="168">
        <v>0</v>
      </c>
      <c r="U629" s="168">
        <v>0</v>
      </c>
      <c r="V629" s="168">
        <v>0</v>
      </c>
      <c r="W629" s="48" t="str">
        <f>IFERROR(IF(G629="CRM_CUI",G629,(IF(G629="CRM_CMI",G629,IF(G629="CEOMO_ITD",G629,MID(G629,1,FIND("_",G629)-1))))),G629)</f>
        <v>CRM_CUI</v>
      </c>
      <c r="X629" s="13" t="str">
        <f>MID(A629,5,LEN(A629)-4)</f>
        <v>联通总部</v>
      </c>
      <c r="Y629" s="37" t="str">
        <f>IF(N629=O629,IF(N629="","0","1"),IF(N629=P629,IF(N629="","0","1"),IF(O629=P629,IF(O629="","0","1"),IF(N629="","0","0"))))</f>
        <v>0</v>
      </c>
      <c r="Z629" s="167"/>
      <c r="AM629" s="227"/>
      <c r="AN629"/>
    </row>
    <row r="630" spans="1:40" ht="15" customHeight="1">
      <c r="A630" s="48" t="s">
        <v>101</v>
      </c>
      <c r="B630" s="48" t="s">
        <v>102</v>
      </c>
      <c r="C630" s="48" t="s">
        <v>63</v>
      </c>
      <c r="D630" s="48" t="s">
        <v>64</v>
      </c>
      <c r="E630" s="48" t="s">
        <v>67</v>
      </c>
      <c r="F630" s="48" t="s">
        <v>68</v>
      </c>
      <c r="G630" s="48" t="s">
        <v>6</v>
      </c>
      <c r="H630" s="48" t="s">
        <v>69</v>
      </c>
      <c r="I630" s="48"/>
      <c r="J630" s="48"/>
      <c r="K630" s="48"/>
      <c r="L630" s="48"/>
      <c r="M630" s="48"/>
      <c r="N630" s="13"/>
      <c r="O630" s="13"/>
      <c r="P630" s="13"/>
      <c r="Q630" s="13"/>
      <c r="R630" s="13" t="s">
        <v>82</v>
      </c>
      <c r="S630" s="13" t="s">
        <v>471</v>
      </c>
      <c r="T630" s="168">
        <v>0</v>
      </c>
      <c r="U630" s="168">
        <v>0</v>
      </c>
      <c r="V630" s="168">
        <v>0</v>
      </c>
      <c r="W630" s="48" t="str">
        <f>IFERROR(IF(G630="CRM_CUI",G630,(IF(G630="CRM_CMI",G630,IF(G630="CEOMO_ITD",G630,MID(G630,1,FIND("_",G630)-1))))),G630)</f>
        <v>CRM_CUI</v>
      </c>
      <c r="X630" s="13" t="str">
        <f>MID(A630,5,LEN(A630)-4)</f>
        <v>联通总部</v>
      </c>
      <c r="Y630" s="37" t="str">
        <f>IF(N630=O630,IF(N630="","0","1"),IF(N630=P630,IF(N630="","0","1"),IF(O630=P630,IF(O630="","0","1"),IF(N630="","0","0"))))</f>
        <v>0</v>
      </c>
      <c r="Z630" s="167"/>
      <c r="AM630" s="227"/>
      <c r="AN630"/>
    </row>
    <row r="631" spans="1:40" ht="15" customHeight="1">
      <c r="A631" s="48" t="s">
        <v>114</v>
      </c>
      <c r="B631" s="48" t="s">
        <v>115</v>
      </c>
      <c r="C631" s="48" t="s">
        <v>1361</v>
      </c>
      <c r="D631" s="48" t="s">
        <v>16</v>
      </c>
      <c r="E631" s="48" t="s">
        <v>62</v>
      </c>
      <c r="F631" s="48" t="s">
        <v>59</v>
      </c>
      <c r="G631" s="48" t="s">
        <v>6</v>
      </c>
      <c r="H631" s="48" t="s">
        <v>60</v>
      </c>
      <c r="I631" s="13"/>
      <c r="J631" s="13"/>
      <c r="K631" s="13"/>
      <c r="L631" s="13"/>
      <c r="M631" s="13"/>
      <c r="N631" s="13"/>
      <c r="O631" s="13"/>
      <c r="P631" s="13"/>
      <c r="Q631" s="13"/>
      <c r="R631" s="13" t="s">
        <v>76</v>
      </c>
      <c r="S631" s="13" t="s">
        <v>471</v>
      </c>
      <c r="T631" s="168">
        <v>0</v>
      </c>
      <c r="U631" s="168">
        <v>0</v>
      </c>
      <c r="V631" s="168">
        <v>0</v>
      </c>
      <c r="W631" s="48" t="str">
        <f>IFERROR(IF(G631="CRM_CUI",G631,(IF(G631="CRM_CMI",G631,IF(G631="CEOMO_ITD",G631,MID(G631,1,FIND("_",G631)-1))))),G631)</f>
        <v>CRM_CUI</v>
      </c>
      <c r="X631" s="13" t="str">
        <f>MID(A631,5,LEN(A631)-4)</f>
        <v>山东联通</v>
      </c>
      <c r="Y631" s="37" t="str">
        <f>IF(N631=O631,IF(N631="","0","1"),IF(N631=P631,IF(N631="","0","1"),IF(O631=P631,IF(O631="","0","1"),IF(N631="","0","0"))))</f>
        <v>0</v>
      </c>
      <c r="Z631" s="167"/>
      <c r="AM631" s="227"/>
      <c r="AN631"/>
    </row>
    <row r="632" spans="1:40" ht="15" customHeight="1">
      <c r="A632" s="48" t="s">
        <v>114</v>
      </c>
      <c r="B632" s="48" t="s">
        <v>115</v>
      </c>
      <c r="C632" s="48" t="s">
        <v>63</v>
      </c>
      <c r="D632" s="48" t="s">
        <v>64</v>
      </c>
      <c r="E632" s="48" t="s">
        <v>1194</v>
      </c>
      <c r="F632" s="48" t="s">
        <v>71</v>
      </c>
      <c r="G632" s="48" t="s">
        <v>6</v>
      </c>
      <c r="H632" s="48" t="s">
        <v>72</v>
      </c>
      <c r="I632" s="13"/>
      <c r="J632" s="13"/>
      <c r="K632" s="13"/>
      <c r="L632" s="13"/>
      <c r="M632" s="13"/>
      <c r="N632" s="13"/>
      <c r="O632" s="13"/>
      <c r="P632" s="13"/>
      <c r="Q632" s="13"/>
      <c r="R632" s="13" t="s">
        <v>76</v>
      </c>
      <c r="S632" s="13" t="s">
        <v>471</v>
      </c>
      <c r="T632" s="168">
        <v>0</v>
      </c>
      <c r="U632" s="168">
        <v>0</v>
      </c>
      <c r="V632" s="168">
        <v>0</v>
      </c>
      <c r="W632" s="48" t="str">
        <f>IFERROR(IF(G632="CRM_CUI",G632,(IF(G632="CRM_CMI",G632,IF(G632="CEOMO_ITD",G632,MID(G632,1,FIND("_",G632)-1))))),G632)</f>
        <v>CRM_CUI</v>
      </c>
      <c r="X632" s="13" t="str">
        <f>MID(A632,5,LEN(A632)-4)</f>
        <v>山东联通</v>
      </c>
      <c r="Y632" s="37" t="str">
        <f>IF(N632=O632,IF(N632="","0","1"),IF(N632=P632,IF(N632="","0","1"),IF(O632=P632,IF(O632="","0","1"),IF(N632="","0","0"))))</f>
        <v>0</v>
      </c>
      <c r="Z632" s="167"/>
      <c r="AM632" s="227"/>
      <c r="AN632"/>
    </row>
    <row r="633" spans="1:40" ht="15" customHeight="1">
      <c r="A633" s="48" t="s">
        <v>127</v>
      </c>
      <c r="B633" s="48" t="s">
        <v>128</v>
      </c>
      <c r="C633" s="48" t="s">
        <v>57</v>
      </c>
      <c r="D633" s="48" t="s">
        <v>16</v>
      </c>
      <c r="E633" s="48" t="s">
        <v>62</v>
      </c>
      <c r="F633" s="48" t="s">
        <v>59</v>
      </c>
      <c r="G633" s="48" t="s">
        <v>6</v>
      </c>
      <c r="H633" s="48" t="s">
        <v>60</v>
      </c>
      <c r="I633" s="13" t="s">
        <v>86</v>
      </c>
      <c r="J633" s="13"/>
      <c r="K633" s="13"/>
      <c r="L633" s="13"/>
      <c r="M633" s="13"/>
      <c r="N633" s="13"/>
      <c r="O633" s="13"/>
      <c r="P633" s="13"/>
      <c r="Q633" s="13"/>
      <c r="R633" s="13" t="s">
        <v>76</v>
      </c>
      <c r="S633" s="13" t="s">
        <v>471</v>
      </c>
      <c r="T633" s="168">
        <v>0</v>
      </c>
      <c r="U633" s="168">
        <v>0</v>
      </c>
      <c r="V633" s="168">
        <v>0</v>
      </c>
      <c r="W633" s="48" t="str">
        <f>IFERROR(IF(G633="CRM_CUI",G633,(IF(G633="CRM_CMI",G633,IF(G633="CEOMO_ITD",G633,MID(G633,1,FIND("_",G633)-1))))),G633)</f>
        <v>CRM_CUI</v>
      </c>
      <c r="X633" s="13" t="str">
        <f>MID(A633,5,LEN(A633)-4)</f>
        <v>新疆联通</v>
      </c>
      <c r="Y633" s="37" t="str">
        <f>IF(N633=O633,IF(N633="","0","1"),IF(N633=P633,IF(N633="","0","1"),IF(O633=P633,IF(O633="","0","1"),IF(N633="","0","0"))))</f>
        <v>0</v>
      </c>
      <c r="Z633" s="167"/>
      <c r="AM633" s="227"/>
      <c r="AN633"/>
    </row>
    <row r="634" spans="1:40" ht="15" customHeight="1">
      <c r="A634" s="48" t="s">
        <v>93</v>
      </c>
      <c r="B634" s="48" t="s">
        <v>12</v>
      </c>
      <c r="C634" s="48" t="s">
        <v>63</v>
      </c>
      <c r="D634" s="48" t="s">
        <v>157</v>
      </c>
      <c r="E634" s="48" t="s">
        <v>1049</v>
      </c>
      <c r="F634" s="48" t="s">
        <v>1006</v>
      </c>
      <c r="G634" s="48" t="s">
        <v>494</v>
      </c>
      <c r="H634" s="48" t="s">
        <v>1050</v>
      </c>
      <c r="I634" s="48" t="s">
        <v>48</v>
      </c>
      <c r="J634" s="99" t="s">
        <v>1533</v>
      </c>
      <c r="K634" s="89" t="s">
        <v>50</v>
      </c>
      <c r="L634" s="89" t="s">
        <v>1089</v>
      </c>
      <c r="M634" s="48" t="s">
        <v>521</v>
      </c>
      <c r="N634" s="13" t="s">
        <v>1092</v>
      </c>
      <c r="O634" s="13" t="s">
        <v>1092</v>
      </c>
      <c r="P634" s="13" t="s">
        <v>1092</v>
      </c>
      <c r="Q634" s="13" t="s">
        <v>48</v>
      </c>
      <c r="R634" s="13"/>
      <c r="S634" s="146" t="s">
        <v>472</v>
      </c>
      <c r="T634" s="168">
        <v>0</v>
      </c>
      <c r="U634" s="168">
        <v>0</v>
      </c>
      <c r="V634" s="168">
        <v>0</v>
      </c>
      <c r="W634" s="48" t="str">
        <f>IFERROR(IF(G634="CRM_CUI",G634,(IF(G634="CRM_CMI",G634,IF(G634="CEOMO_ITD",G634,MID(G634,1,FIND("_",G634)-1))))),G634)</f>
        <v>CRMPD</v>
      </c>
      <c r="X634" s="13" t="str">
        <f>MID(A634,5,LEN(A634)-4)</f>
        <v>黑龙江移动</v>
      </c>
      <c r="Y634" s="37" t="str">
        <f>IF(N634=O634,IF(N634="","0","1"),IF(N634=P634,IF(N634="","0","1"),IF(O634=P634,IF(O634="","0","1"),IF(N634="","0","0"))))</f>
        <v>1</v>
      </c>
      <c r="Z634" s="167"/>
      <c r="AM634" s="227"/>
      <c r="AN634"/>
    </row>
    <row r="635" spans="1:40" ht="15" customHeight="1">
      <c r="A635" s="48" t="s">
        <v>142</v>
      </c>
      <c r="B635" s="48" t="s">
        <v>143</v>
      </c>
      <c r="C635" s="48" t="s">
        <v>63</v>
      </c>
      <c r="D635" s="48" t="s">
        <v>64</v>
      </c>
      <c r="E635" s="48" t="s">
        <v>1010</v>
      </c>
      <c r="F635" s="48" t="s">
        <v>1011</v>
      </c>
      <c r="G635" s="48" t="s">
        <v>494</v>
      </c>
      <c r="H635" s="48" t="s">
        <v>41</v>
      </c>
      <c r="I635" s="48" t="s">
        <v>48</v>
      </c>
      <c r="J635" s="48" t="s">
        <v>86</v>
      </c>
      <c r="K635" s="48"/>
      <c r="L635" s="48"/>
      <c r="M635" s="48"/>
      <c r="N635" s="13" t="s">
        <v>1012</v>
      </c>
      <c r="O635" s="13"/>
      <c r="P635" s="13" t="s">
        <v>1013</v>
      </c>
      <c r="Q635" s="13" t="s">
        <v>48</v>
      </c>
      <c r="R635" s="13"/>
      <c r="S635" s="146" t="s">
        <v>472</v>
      </c>
      <c r="T635" s="168">
        <v>0</v>
      </c>
      <c r="U635" s="168">
        <v>0</v>
      </c>
      <c r="V635" s="168">
        <v>0</v>
      </c>
      <c r="W635" s="48" t="str">
        <f>IFERROR(IF(G635="CRM_CUI",G635,(IF(G635="CRM_CMI",G635,IF(G635="CEOMO_ITD",G635,MID(G635,1,FIND("_",G635)-1))))),G635)</f>
        <v>CRMPD</v>
      </c>
      <c r="X635" s="13" t="str">
        <f>MID(A635,5,LEN(A635)-4)</f>
        <v>安徽广电</v>
      </c>
      <c r="Y635" s="37" t="str">
        <f>IF(N635=O635,IF(N635="","0","1"),IF(N635=P635,IF(N635="","0","1"),IF(O635=P635,IF(O635="","0","1"),IF(N635="","0","0"))))</f>
        <v>0</v>
      </c>
      <c r="Z635" s="167"/>
      <c r="AM635" s="227"/>
      <c r="AN635"/>
    </row>
    <row r="636" spans="1:40" ht="15" customHeight="1">
      <c r="A636" s="48" t="s">
        <v>142</v>
      </c>
      <c r="B636" s="48" t="s">
        <v>143</v>
      </c>
      <c r="C636" s="48" t="s">
        <v>63</v>
      </c>
      <c r="D636" s="48" t="s">
        <v>64</v>
      </c>
      <c r="E636" s="48" t="s">
        <v>1014</v>
      </c>
      <c r="F636" s="48" t="s">
        <v>1015</v>
      </c>
      <c r="G636" s="48" t="s">
        <v>494</v>
      </c>
      <c r="H636" s="48" t="s">
        <v>98</v>
      </c>
      <c r="I636" s="48" t="s">
        <v>48</v>
      </c>
      <c r="J636" s="48" t="s">
        <v>86</v>
      </c>
      <c r="K636" s="48"/>
      <c r="L636" s="48"/>
      <c r="M636" s="48"/>
      <c r="N636" s="13" t="s">
        <v>1012</v>
      </c>
      <c r="O636" s="13"/>
      <c r="P636" s="13" t="s">
        <v>1013</v>
      </c>
      <c r="Q636" s="13" t="s">
        <v>48</v>
      </c>
      <c r="R636" s="13"/>
      <c r="S636" s="146" t="s">
        <v>471</v>
      </c>
      <c r="T636" s="168">
        <v>0</v>
      </c>
      <c r="U636" s="168">
        <v>0</v>
      </c>
      <c r="V636" s="168">
        <v>0</v>
      </c>
      <c r="W636" s="48" t="str">
        <f>IFERROR(IF(G636="CRM_CUI",G636,(IF(G636="CRM_CMI",G636,IF(G636="CEOMO_ITD",G636,MID(G636,1,FIND("_",G636)-1))))),G636)</f>
        <v>CRMPD</v>
      </c>
      <c r="X636" s="13" t="str">
        <f>MID(A636,5,LEN(A636)-4)</f>
        <v>安徽广电</v>
      </c>
      <c r="Y636" s="37" t="str">
        <f>IF(N636=O636,IF(N636="","0","1"),IF(N636=P636,IF(N636="","0","1"),IF(O636=P636,IF(O636="","0","1"),IF(N636="","0","0"))))</f>
        <v>0</v>
      </c>
      <c r="Z636" s="167"/>
      <c r="AM636" s="227"/>
      <c r="AN636"/>
    </row>
    <row r="637" spans="1:40" ht="15" customHeight="1">
      <c r="A637" s="48" t="s">
        <v>142</v>
      </c>
      <c r="B637" s="48" t="s">
        <v>143</v>
      </c>
      <c r="C637" s="48" t="s">
        <v>63</v>
      </c>
      <c r="D637" s="48" t="s">
        <v>64</v>
      </c>
      <c r="E637" s="48" t="s">
        <v>1016</v>
      </c>
      <c r="F637" s="48" t="s">
        <v>1017</v>
      </c>
      <c r="G637" s="48" t="s">
        <v>494</v>
      </c>
      <c r="H637" s="48" t="s">
        <v>41</v>
      </c>
      <c r="I637" s="48" t="s">
        <v>48</v>
      </c>
      <c r="J637" s="48" t="s">
        <v>86</v>
      </c>
      <c r="K637" s="48"/>
      <c r="L637" s="48"/>
      <c r="M637" s="48"/>
      <c r="N637" s="13" t="s">
        <v>1012</v>
      </c>
      <c r="O637" s="13"/>
      <c r="P637" s="13" t="s">
        <v>1013</v>
      </c>
      <c r="Q637" s="13" t="s">
        <v>48</v>
      </c>
      <c r="R637" s="13"/>
      <c r="S637" s="48" t="s">
        <v>1000</v>
      </c>
      <c r="T637" s="168">
        <v>0</v>
      </c>
      <c r="U637" s="168">
        <v>0</v>
      </c>
      <c r="V637" s="168">
        <v>0</v>
      </c>
      <c r="W637" s="48" t="str">
        <f>IFERROR(IF(G637="CRM_CUI",G637,(IF(G637="CRM_CMI",G637,IF(G637="CEOMO_ITD",G637,MID(G637,1,FIND("_",G637)-1))))),G637)</f>
        <v>CRMPD</v>
      </c>
      <c r="X637" s="13" t="str">
        <f>MID(A637,5,LEN(A637)-4)</f>
        <v>安徽广电</v>
      </c>
      <c r="Y637" s="37" t="str">
        <f>IF(N637=O637,IF(N637="","0","1"),IF(N637=P637,IF(N637="","0","1"),IF(O637=P637,IF(O637="","0","1"),IF(N637="","0","0"))))</f>
        <v>0</v>
      </c>
      <c r="Z637" s="167"/>
      <c r="AM637" s="227"/>
      <c r="AN637"/>
    </row>
    <row r="638" spans="1:40" ht="15" customHeight="1">
      <c r="A638" s="48" t="s">
        <v>142</v>
      </c>
      <c r="B638" s="48" t="s">
        <v>143</v>
      </c>
      <c r="C638" s="48" t="s">
        <v>63</v>
      </c>
      <c r="D638" s="48" t="s">
        <v>64</v>
      </c>
      <c r="E638" s="48" t="s">
        <v>1019</v>
      </c>
      <c r="F638" s="48" t="s">
        <v>1020</v>
      </c>
      <c r="G638" s="48" t="s">
        <v>494</v>
      </c>
      <c r="H638" s="48" t="s">
        <v>41</v>
      </c>
      <c r="I638" s="48" t="s">
        <v>48</v>
      </c>
      <c r="J638" s="48" t="s">
        <v>86</v>
      </c>
      <c r="K638" s="48"/>
      <c r="L638" s="48"/>
      <c r="M638" s="48"/>
      <c r="N638" s="13" t="s">
        <v>1012</v>
      </c>
      <c r="O638" s="13"/>
      <c r="P638" s="13" t="s">
        <v>1013</v>
      </c>
      <c r="Q638" s="13" t="s">
        <v>48</v>
      </c>
      <c r="R638" s="13"/>
      <c r="S638" s="146" t="s">
        <v>472</v>
      </c>
      <c r="T638" s="168">
        <v>0</v>
      </c>
      <c r="U638" s="168">
        <v>0</v>
      </c>
      <c r="V638" s="168">
        <v>0</v>
      </c>
      <c r="W638" s="48" t="str">
        <f>IFERROR(IF(G638="CRM_CUI",G638,(IF(G638="CRM_CMI",G638,IF(G638="CEOMO_ITD",G638,MID(G638,1,FIND("_",G638)-1))))),G638)</f>
        <v>CRMPD</v>
      </c>
      <c r="X638" s="13" t="str">
        <f>MID(A638,5,LEN(A638)-4)</f>
        <v>安徽广电</v>
      </c>
      <c r="Y638" s="37" t="str">
        <f>IF(N638=O638,IF(N638="","0","1"),IF(N638=P638,IF(N638="","0","1"),IF(O638=P638,IF(O638="","0","1"),IF(N638="","0","0"))))</f>
        <v>0</v>
      </c>
      <c r="Z638" s="167"/>
      <c r="AM638" s="227"/>
      <c r="AN638"/>
    </row>
    <row r="639" spans="1:40" ht="15" customHeight="1">
      <c r="A639" s="48" t="s">
        <v>142</v>
      </c>
      <c r="B639" s="48" t="s">
        <v>143</v>
      </c>
      <c r="C639" s="48" t="s">
        <v>165</v>
      </c>
      <c r="D639" s="48" t="s">
        <v>166</v>
      </c>
      <c r="E639" s="48" t="s">
        <v>1016</v>
      </c>
      <c r="F639" s="48" t="s">
        <v>1017</v>
      </c>
      <c r="G639" s="48" t="s">
        <v>494</v>
      </c>
      <c r="H639" s="48" t="s">
        <v>41</v>
      </c>
      <c r="I639" s="48" t="s">
        <v>48</v>
      </c>
      <c r="J639" s="48" t="s">
        <v>86</v>
      </c>
      <c r="K639" s="48"/>
      <c r="L639" s="48"/>
      <c r="M639" s="48"/>
      <c r="N639" s="13" t="s">
        <v>1012</v>
      </c>
      <c r="O639" s="13"/>
      <c r="P639" s="13" t="s">
        <v>1013</v>
      </c>
      <c r="Q639" s="13" t="s">
        <v>48</v>
      </c>
      <c r="R639" s="13"/>
      <c r="S639" s="48" t="s">
        <v>1000</v>
      </c>
      <c r="T639" s="168">
        <v>0</v>
      </c>
      <c r="U639" s="168">
        <v>0</v>
      </c>
      <c r="V639" s="168">
        <v>0</v>
      </c>
      <c r="W639" s="48" t="str">
        <f>IFERROR(IF(G639="CRM_CUI",G639,(IF(G639="CRM_CMI",G639,IF(G639="CEOMO_ITD",G639,MID(G639,1,FIND("_",G639)-1))))),G639)</f>
        <v>CRMPD</v>
      </c>
      <c r="X639" s="13" t="str">
        <f>MID(A639,5,LEN(A639)-4)</f>
        <v>安徽广电</v>
      </c>
      <c r="Y639" s="37" t="str">
        <f>IF(N639=O639,IF(N639="","0","1"),IF(N639=P639,IF(N639="","0","1"),IF(O639=P639,IF(O639="","0","1"),IF(N639="","0","0"))))</f>
        <v>0</v>
      </c>
      <c r="Z639" s="167"/>
      <c r="AM639" s="227"/>
      <c r="AN639"/>
    </row>
    <row r="640" spans="1:40" ht="15" customHeight="1">
      <c r="A640" s="48" t="s">
        <v>142</v>
      </c>
      <c r="B640" s="48" t="s">
        <v>143</v>
      </c>
      <c r="C640" s="48" t="s">
        <v>165</v>
      </c>
      <c r="D640" s="48" t="s">
        <v>166</v>
      </c>
      <c r="E640" s="48" t="s">
        <v>1021</v>
      </c>
      <c r="F640" s="48" t="s">
        <v>1022</v>
      </c>
      <c r="G640" s="48" t="s">
        <v>494</v>
      </c>
      <c r="H640" s="48" t="s">
        <v>98</v>
      </c>
      <c r="I640" s="48" t="s">
        <v>48</v>
      </c>
      <c r="J640" s="48" t="s">
        <v>86</v>
      </c>
      <c r="K640" s="48"/>
      <c r="L640" s="48"/>
      <c r="M640" s="48"/>
      <c r="N640" s="13" t="s">
        <v>1012</v>
      </c>
      <c r="O640" s="13"/>
      <c r="P640" s="13" t="s">
        <v>1013</v>
      </c>
      <c r="Q640" s="13" t="s">
        <v>48</v>
      </c>
      <c r="R640" s="13"/>
      <c r="S640" s="146" t="s">
        <v>472</v>
      </c>
      <c r="T640" s="168">
        <v>0</v>
      </c>
      <c r="U640" s="168">
        <v>0</v>
      </c>
      <c r="V640" s="168">
        <v>0</v>
      </c>
      <c r="W640" s="48" t="str">
        <f>IFERROR(IF(G640="CRM_CUI",G640,(IF(G640="CRM_CMI",G640,IF(G640="CEOMO_ITD",G640,MID(G640,1,FIND("_",G640)-1))))),G640)</f>
        <v>CRMPD</v>
      </c>
      <c r="X640" s="13" t="str">
        <f>MID(A640,5,LEN(A640)-4)</f>
        <v>安徽广电</v>
      </c>
      <c r="Y640" s="37" t="str">
        <f>IF(N640=O640,IF(N640="","0","1"),IF(N640=P640,IF(N640="","0","1"),IF(O640=P640,IF(O640="","0","1"),IF(N640="","0","0"))))</f>
        <v>0</v>
      </c>
      <c r="Z640" s="167"/>
      <c r="AM640" s="227"/>
      <c r="AN640"/>
    </row>
    <row r="641" spans="1:40" ht="15" customHeight="1">
      <c r="A641" s="48" t="s">
        <v>142</v>
      </c>
      <c r="B641" s="48" t="s">
        <v>143</v>
      </c>
      <c r="C641" s="48" t="s">
        <v>165</v>
      </c>
      <c r="D641" s="48" t="s">
        <v>166</v>
      </c>
      <c r="E641" s="48" t="s">
        <v>1014</v>
      </c>
      <c r="F641" s="48" t="s">
        <v>1015</v>
      </c>
      <c r="G641" s="48" t="s">
        <v>494</v>
      </c>
      <c r="H641" s="48" t="s">
        <v>98</v>
      </c>
      <c r="I641" s="48" t="s">
        <v>48</v>
      </c>
      <c r="J641" s="48" t="s">
        <v>86</v>
      </c>
      <c r="K641" s="48"/>
      <c r="L641" s="48"/>
      <c r="M641" s="48"/>
      <c r="N641" s="13" t="s">
        <v>1012</v>
      </c>
      <c r="O641" s="13"/>
      <c r="P641" s="13" t="s">
        <v>1013</v>
      </c>
      <c r="Q641" s="13" t="s">
        <v>48</v>
      </c>
      <c r="R641" s="13"/>
      <c r="S641" s="146" t="s">
        <v>471</v>
      </c>
      <c r="T641" s="168">
        <v>0</v>
      </c>
      <c r="U641" s="168">
        <v>0</v>
      </c>
      <c r="V641" s="168">
        <v>0</v>
      </c>
      <c r="W641" s="48" t="str">
        <f>IFERROR(IF(G641="CRM_CUI",G641,(IF(G641="CRM_CMI",G641,IF(G641="CEOMO_ITD",G641,MID(G641,1,FIND("_",G641)-1))))),G641)</f>
        <v>CRMPD</v>
      </c>
      <c r="X641" s="13" t="str">
        <f>MID(A641,5,LEN(A641)-4)</f>
        <v>安徽广电</v>
      </c>
      <c r="Y641" s="37" t="str">
        <f>IF(N641=O641,IF(N641="","0","1"),IF(N641=P641,IF(N641="","0","1"),IF(O641=P641,IF(O641="","0","1"),IF(N641="","0","0"))))</f>
        <v>0</v>
      </c>
      <c r="Z641" s="167"/>
      <c r="AM641" s="227"/>
      <c r="AN641"/>
    </row>
    <row r="642" spans="1:40" ht="15" customHeight="1">
      <c r="A642" s="48" t="s">
        <v>296</v>
      </c>
      <c r="B642" s="48" t="s">
        <v>297</v>
      </c>
      <c r="C642" s="48" t="s">
        <v>63</v>
      </c>
      <c r="D642" s="48" t="s">
        <v>64</v>
      </c>
      <c r="E642" s="48" t="s">
        <v>1010</v>
      </c>
      <c r="F642" s="48" t="s">
        <v>1011</v>
      </c>
      <c r="G642" s="48" t="s">
        <v>494</v>
      </c>
      <c r="H642" s="48" t="s">
        <v>41</v>
      </c>
      <c r="I642" s="48" t="s">
        <v>48</v>
      </c>
      <c r="J642" s="48" t="s">
        <v>86</v>
      </c>
      <c r="K642" s="48"/>
      <c r="L642" s="48"/>
      <c r="M642" s="48"/>
      <c r="N642" s="13" t="s">
        <v>1012</v>
      </c>
      <c r="O642" s="13"/>
      <c r="P642" s="13" t="s">
        <v>1082</v>
      </c>
      <c r="Q642" s="13" t="s">
        <v>48</v>
      </c>
      <c r="R642" s="13"/>
      <c r="S642" s="146" t="s">
        <v>472</v>
      </c>
      <c r="T642" s="168">
        <v>0</v>
      </c>
      <c r="U642" s="168">
        <v>0</v>
      </c>
      <c r="V642" s="168">
        <v>0</v>
      </c>
      <c r="W642" s="48" t="str">
        <f>IFERROR(IF(G642="CRM_CUI",G642,(IF(G642="CRM_CMI",G642,IF(G642="CEOMO_ITD",G642,MID(G642,1,FIND("_",G642)-1))))),G642)</f>
        <v>CRMPD</v>
      </c>
      <c r="X642" s="13" t="str">
        <f>MID(A642,5,LEN(A642)-4)</f>
        <v>广东广电</v>
      </c>
      <c r="Y642" s="37" t="str">
        <f>IF(N642=O642,IF(N642="","0","1"),IF(N642=P642,IF(N642="","0","1"),IF(O642=P642,IF(O642="","0","1"),IF(N642="","0","0"))))</f>
        <v>0</v>
      </c>
      <c r="Z642" s="167"/>
      <c r="AM642" s="227"/>
      <c r="AN642"/>
    </row>
    <row r="643" spans="1:40" ht="15" customHeight="1">
      <c r="A643" s="48" t="s">
        <v>296</v>
      </c>
      <c r="B643" s="48" t="s">
        <v>297</v>
      </c>
      <c r="C643" s="48" t="s">
        <v>63</v>
      </c>
      <c r="D643" s="48" t="s">
        <v>64</v>
      </c>
      <c r="E643" s="48" t="s">
        <v>1049</v>
      </c>
      <c r="F643" s="48" t="s">
        <v>1006</v>
      </c>
      <c r="G643" s="48" t="s">
        <v>494</v>
      </c>
      <c r="H643" s="48" t="s">
        <v>1050</v>
      </c>
      <c r="I643" s="48" t="s">
        <v>48</v>
      </c>
      <c r="J643" s="48" t="s">
        <v>86</v>
      </c>
      <c r="K643" s="48"/>
      <c r="L643" s="48"/>
      <c r="M643" s="48"/>
      <c r="N643" s="13" t="s">
        <v>1012</v>
      </c>
      <c r="O643" s="13"/>
      <c r="P643" s="13" t="s">
        <v>1082</v>
      </c>
      <c r="Q643" s="13" t="s">
        <v>48</v>
      </c>
      <c r="R643" s="13"/>
      <c r="S643" s="146" t="s">
        <v>472</v>
      </c>
      <c r="T643" s="168">
        <v>0</v>
      </c>
      <c r="U643" s="168">
        <v>0</v>
      </c>
      <c r="V643" s="168">
        <v>0</v>
      </c>
      <c r="W643" s="48" t="str">
        <f>IFERROR(IF(G643="CRM_CUI",G643,(IF(G643="CRM_CMI",G643,IF(G643="CEOMO_ITD",G643,MID(G643,1,FIND("_",G643)-1))))),G643)</f>
        <v>CRMPD</v>
      </c>
      <c r="X643" s="13" t="str">
        <f>MID(A643,5,LEN(A643)-4)</f>
        <v>广东广电</v>
      </c>
      <c r="Y643" s="37" t="str">
        <f>IF(N643=O643,IF(N643="","0","1"),IF(N643=P643,IF(N643="","0","1"),IF(O643=P643,IF(O643="","0","1"),IF(N643="","0","0"))))</f>
        <v>0</v>
      </c>
      <c r="Z643" s="167"/>
      <c r="AM643" s="227"/>
      <c r="AN643"/>
    </row>
    <row r="644" spans="1:40" ht="15" customHeight="1">
      <c r="A644" s="48" t="s">
        <v>296</v>
      </c>
      <c r="B644" s="48" t="s">
        <v>297</v>
      </c>
      <c r="C644" s="48" t="s">
        <v>63</v>
      </c>
      <c r="D644" s="48" t="s">
        <v>64</v>
      </c>
      <c r="E644" s="48" t="s">
        <v>1038</v>
      </c>
      <c r="F644" s="48" t="s">
        <v>1039</v>
      </c>
      <c r="G644" s="48" t="s">
        <v>494</v>
      </c>
      <c r="H644" s="48" t="s">
        <v>1040</v>
      </c>
      <c r="I644" s="48" t="s">
        <v>48</v>
      </c>
      <c r="J644" s="48" t="s">
        <v>86</v>
      </c>
      <c r="K644" s="48"/>
      <c r="L644" s="48"/>
      <c r="M644" s="48"/>
      <c r="N644" s="13" t="s">
        <v>1012</v>
      </c>
      <c r="O644" s="13"/>
      <c r="P644" s="13" t="s">
        <v>1082</v>
      </c>
      <c r="Q644" s="13" t="s">
        <v>48</v>
      </c>
      <c r="R644" s="13"/>
      <c r="S644" s="146" t="s">
        <v>472</v>
      </c>
      <c r="T644" s="168">
        <v>0</v>
      </c>
      <c r="U644" s="168">
        <v>0</v>
      </c>
      <c r="V644" s="168">
        <v>0</v>
      </c>
      <c r="W644" s="48" t="str">
        <f>IFERROR(IF(G644="CRM_CUI",G644,(IF(G644="CRM_CMI",G644,IF(G644="CEOMO_ITD",G644,MID(G644,1,FIND("_",G644)-1))))),G644)</f>
        <v>CRMPD</v>
      </c>
      <c r="X644" s="13" t="str">
        <f>MID(A644,5,LEN(A644)-4)</f>
        <v>广东广电</v>
      </c>
      <c r="Y644" s="37" t="str">
        <f>IF(N644=O644,IF(N644="","0","1"),IF(N644=P644,IF(N644="","0","1"),IF(O644=P644,IF(O644="","0","1"),IF(N644="","0","0"))))</f>
        <v>0</v>
      </c>
      <c r="Z644" s="167"/>
      <c r="AM644" s="227"/>
      <c r="AN644"/>
    </row>
    <row r="645" spans="1:40" ht="15" customHeight="1">
      <c r="A645" s="48" t="s">
        <v>296</v>
      </c>
      <c r="B645" s="48" t="s">
        <v>297</v>
      </c>
      <c r="C645" s="48" t="s">
        <v>63</v>
      </c>
      <c r="D645" s="48" t="s">
        <v>64</v>
      </c>
      <c r="E645" s="48" t="s">
        <v>1014</v>
      </c>
      <c r="F645" s="48" t="s">
        <v>1015</v>
      </c>
      <c r="G645" s="48" t="s">
        <v>494</v>
      </c>
      <c r="H645" s="48" t="s">
        <v>98</v>
      </c>
      <c r="I645" s="48" t="s">
        <v>48</v>
      </c>
      <c r="J645" s="48" t="s">
        <v>86</v>
      </c>
      <c r="K645" s="48"/>
      <c r="L645" s="48"/>
      <c r="M645" s="48"/>
      <c r="N645" s="13" t="s">
        <v>1012</v>
      </c>
      <c r="O645" s="13"/>
      <c r="P645" s="13" t="s">
        <v>1082</v>
      </c>
      <c r="Q645" s="13" t="s">
        <v>48</v>
      </c>
      <c r="R645" s="13"/>
      <c r="S645" s="146" t="s">
        <v>471</v>
      </c>
      <c r="T645" s="168">
        <v>0</v>
      </c>
      <c r="U645" s="168">
        <v>0</v>
      </c>
      <c r="V645" s="168">
        <v>0</v>
      </c>
      <c r="W645" s="48" t="str">
        <f>IFERROR(IF(G645="CRM_CUI",G645,(IF(G645="CRM_CMI",G645,IF(G645="CEOMO_ITD",G645,MID(G645,1,FIND("_",G645)-1))))),G645)</f>
        <v>CRMPD</v>
      </c>
      <c r="X645" s="13" t="str">
        <f>MID(A645,5,LEN(A645)-4)</f>
        <v>广东广电</v>
      </c>
      <c r="Y645" s="37" t="str">
        <f>IF(N645=O645,IF(N645="","0","1"),IF(N645=P645,IF(N645="","0","1"),IF(O645=P645,IF(O645="","0","1"),IF(N645="","0","0"))))</f>
        <v>0</v>
      </c>
      <c r="Z645" s="167"/>
      <c r="AM645" s="227"/>
      <c r="AN645"/>
    </row>
    <row r="646" spans="1:40" ht="15" customHeight="1">
      <c r="A646" s="48" t="s">
        <v>296</v>
      </c>
      <c r="B646" s="48" t="s">
        <v>297</v>
      </c>
      <c r="C646" s="48" t="s">
        <v>63</v>
      </c>
      <c r="D646" s="48" t="s">
        <v>64</v>
      </c>
      <c r="E646" s="48" t="s">
        <v>1016</v>
      </c>
      <c r="F646" s="48" t="s">
        <v>1017</v>
      </c>
      <c r="G646" s="48" t="s">
        <v>494</v>
      </c>
      <c r="H646" s="48" t="s">
        <v>41</v>
      </c>
      <c r="I646" s="48" t="s">
        <v>48</v>
      </c>
      <c r="J646" s="48" t="s">
        <v>86</v>
      </c>
      <c r="K646" s="48"/>
      <c r="L646" s="48"/>
      <c r="M646" s="48"/>
      <c r="N646" s="13" t="s">
        <v>1012</v>
      </c>
      <c r="O646" s="13"/>
      <c r="P646" s="13" t="s">
        <v>1082</v>
      </c>
      <c r="Q646" s="13" t="s">
        <v>48</v>
      </c>
      <c r="R646" s="13"/>
      <c r="S646" s="48" t="s">
        <v>1000</v>
      </c>
      <c r="T646" s="168">
        <v>0</v>
      </c>
      <c r="U646" s="168">
        <v>0</v>
      </c>
      <c r="V646" s="168">
        <v>0</v>
      </c>
      <c r="W646" s="48" t="str">
        <f>IFERROR(IF(G646="CRM_CUI",G646,(IF(G646="CRM_CMI",G646,IF(G646="CEOMO_ITD",G646,MID(G646,1,FIND("_",G646)-1))))),G646)</f>
        <v>CRMPD</v>
      </c>
      <c r="X646" s="13" t="str">
        <f>MID(A646,5,LEN(A646)-4)</f>
        <v>广东广电</v>
      </c>
      <c r="Y646" s="37" t="str">
        <f>IF(N646=O646,IF(N646="","0","1"),IF(N646=P646,IF(N646="","0","1"),IF(O646=P646,IF(O646="","0","1"),IF(N646="","0","0"))))</f>
        <v>0</v>
      </c>
      <c r="Z646" s="167"/>
      <c r="AM646" s="227"/>
      <c r="AN646"/>
    </row>
    <row r="647" spans="1:40" ht="15" customHeight="1">
      <c r="A647" s="48" t="s">
        <v>296</v>
      </c>
      <c r="B647" s="48" t="s">
        <v>297</v>
      </c>
      <c r="C647" s="48" t="s">
        <v>63</v>
      </c>
      <c r="D647" s="48" t="s">
        <v>64</v>
      </c>
      <c r="E647" s="48" t="s">
        <v>1019</v>
      </c>
      <c r="F647" s="48" t="s">
        <v>1020</v>
      </c>
      <c r="G647" s="48" t="s">
        <v>494</v>
      </c>
      <c r="H647" s="48" t="s">
        <v>41</v>
      </c>
      <c r="I647" s="48" t="s">
        <v>48</v>
      </c>
      <c r="J647" s="48" t="s">
        <v>86</v>
      </c>
      <c r="K647" s="48"/>
      <c r="L647" s="48"/>
      <c r="M647" s="48"/>
      <c r="N647" s="13" t="s">
        <v>1012</v>
      </c>
      <c r="O647" s="13"/>
      <c r="P647" s="13" t="s">
        <v>1082</v>
      </c>
      <c r="Q647" s="13" t="s">
        <v>48</v>
      </c>
      <c r="R647" s="13"/>
      <c r="S647" s="146" t="s">
        <v>472</v>
      </c>
      <c r="T647" s="168">
        <v>0</v>
      </c>
      <c r="U647" s="168">
        <v>0</v>
      </c>
      <c r="V647" s="168">
        <v>0</v>
      </c>
      <c r="W647" s="48" t="str">
        <f>IFERROR(IF(G647="CRM_CUI",G647,(IF(G647="CRM_CMI",G647,IF(G647="CEOMO_ITD",G647,MID(G647,1,FIND("_",G647)-1))))),G647)</f>
        <v>CRMPD</v>
      </c>
      <c r="X647" s="13" t="str">
        <f>MID(A647,5,LEN(A647)-4)</f>
        <v>广东广电</v>
      </c>
      <c r="Y647" s="37" t="str">
        <f>IF(N647=O647,IF(N647="","0","1"),IF(N647=P647,IF(N647="","0","1"),IF(O647=P647,IF(O647="","0","1"),IF(N647="","0","0"))))</f>
        <v>0</v>
      </c>
      <c r="Z647" s="167"/>
      <c r="AM647" s="227"/>
      <c r="AN647"/>
    </row>
    <row r="648" spans="1:40" ht="15" customHeight="1">
      <c r="A648" s="48" t="s">
        <v>296</v>
      </c>
      <c r="B648" s="48" t="s">
        <v>297</v>
      </c>
      <c r="C648" s="48" t="s">
        <v>63</v>
      </c>
      <c r="D648" s="48" t="s">
        <v>64</v>
      </c>
      <c r="E648" s="48" t="s">
        <v>1026</v>
      </c>
      <c r="F648" s="48" t="s">
        <v>1027</v>
      </c>
      <c r="G648" s="48" t="s">
        <v>494</v>
      </c>
      <c r="H648" s="48" t="s">
        <v>137</v>
      </c>
      <c r="I648" s="48" t="s">
        <v>48</v>
      </c>
      <c r="J648" s="48" t="s">
        <v>86</v>
      </c>
      <c r="K648" s="48"/>
      <c r="L648" s="48"/>
      <c r="M648" s="48"/>
      <c r="N648" s="13" t="s">
        <v>1012</v>
      </c>
      <c r="O648" s="13"/>
      <c r="P648" s="13" t="s">
        <v>1082</v>
      </c>
      <c r="Q648" s="13" t="s">
        <v>48</v>
      </c>
      <c r="R648" s="13"/>
      <c r="S648" s="48" t="s">
        <v>1000</v>
      </c>
      <c r="T648" s="168">
        <v>0</v>
      </c>
      <c r="U648" s="168">
        <v>0</v>
      </c>
      <c r="V648" s="168">
        <v>0</v>
      </c>
      <c r="W648" s="48" t="str">
        <f>IFERROR(IF(G648="CRM_CUI",G648,(IF(G648="CRM_CMI",G648,IF(G648="CEOMO_ITD",G648,MID(G648,1,FIND("_",G648)-1))))),G648)</f>
        <v>CRMPD</v>
      </c>
      <c r="X648" s="13" t="str">
        <f>MID(A648,5,LEN(A648)-4)</f>
        <v>广东广电</v>
      </c>
      <c r="Y648" s="37" t="str">
        <f>IF(N648=O648,IF(N648="","0","1"),IF(N648=P648,IF(N648="","0","1"),IF(O648=P648,IF(O648="","0","1"),IF(N648="","0","0"))))</f>
        <v>0</v>
      </c>
      <c r="Z648" s="167"/>
      <c r="AM648" s="227"/>
      <c r="AN648"/>
    </row>
    <row r="649" spans="1:40" ht="15" customHeight="1">
      <c r="A649" s="48" t="s">
        <v>296</v>
      </c>
      <c r="B649" s="48" t="s">
        <v>297</v>
      </c>
      <c r="C649" s="48" t="s">
        <v>165</v>
      </c>
      <c r="D649" s="48" t="s">
        <v>166</v>
      </c>
      <c r="E649" s="48" t="s">
        <v>1026</v>
      </c>
      <c r="F649" s="48" t="s">
        <v>1027</v>
      </c>
      <c r="G649" s="48" t="s">
        <v>494</v>
      </c>
      <c r="H649" s="48" t="s">
        <v>137</v>
      </c>
      <c r="I649" s="48" t="s">
        <v>48</v>
      </c>
      <c r="J649" s="48" t="s">
        <v>86</v>
      </c>
      <c r="K649" s="48"/>
      <c r="L649" s="48"/>
      <c r="M649" s="48"/>
      <c r="N649" s="13" t="s">
        <v>1012</v>
      </c>
      <c r="O649" s="13"/>
      <c r="P649" s="13" t="s">
        <v>1082</v>
      </c>
      <c r="Q649" s="13" t="s">
        <v>48</v>
      </c>
      <c r="R649" s="13"/>
      <c r="S649" s="48" t="s">
        <v>1000</v>
      </c>
      <c r="T649" s="168">
        <v>0</v>
      </c>
      <c r="U649" s="168">
        <v>0</v>
      </c>
      <c r="V649" s="168">
        <v>0</v>
      </c>
      <c r="W649" s="48" t="str">
        <f>IFERROR(IF(G649="CRM_CUI",G649,(IF(G649="CRM_CMI",G649,IF(G649="CEOMO_ITD",G649,MID(G649,1,FIND("_",G649)-1))))),G649)</f>
        <v>CRMPD</v>
      </c>
      <c r="X649" s="13" t="str">
        <f>MID(A649,5,LEN(A649)-4)</f>
        <v>广东广电</v>
      </c>
      <c r="Y649" s="37" t="str">
        <f>IF(N649=O649,IF(N649="","0","1"),IF(N649=P649,IF(N649="","0","1"),IF(O649=P649,IF(O649="","0","1"),IF(N649="","0","0"))))</f>
        <v>0</v>
      </c>
      <c r="Z649" s="167"/>
      <c r="AM649" s="227"/>
      <c r="AN649"/>
    </row>
    <row r="650" spans="1:40" ht="15" customHeight="1">
      <c r="A650" s="48" t="s">
        <v>296</v>
      </c>
      <c r="B650" s="48" t="s">
        <v>297</v>
      </c>
      <c r="C650" s="48" t="s">
        <v>165</v>
      </c>
      <c r="D650" s="48" t="s">
        <v>166</v>
      </c>
      <c r="E650" s="48" t="s">
        <v>1016</v>
      </c>
      <c r="F650" s="48" t="s">
        <v>1017</v>
      </c>
      <c r="G650" s="48" t="s">
        <v>494</v>
      </c>
      <c r="H650" s="48" t="s">
        <v>41</v>
      </c>
      <c r="I650" s="48" t="s">
        <v>48</v>
      </c>
      <c r="J650" s="48" t="s">
        <v>86</v>
      </c>
      <c r="K650" s="48"/>
      <c r="L650" s="48"/>
      <c r="M650" s="48"/>
      <c r="N650" s="13" t="s">
        <v>1012</v>
      </c>
      <c r="O650" s="13"/>
      <c r="P650" s="13" t="s">
        <v>1082</v>
      </c>
      <c r="Q650" s="13" t="s">
        <v>48</v>
      </c>
      <c r="R650" s="13"/>
      <c r="S650" s="48" t="s">
        <v>1000</v>
      </c>
      <c r="T650" s="168">
        <v>0</v>
      </c>
      <c r="U650" s="168">
        <v>0</v>
      </c>
      <c r="V650" s="168">
        <v>0</v>
      </c>
      <c r="W650" s="48" t="str">
        <f>IFERROR(IF(G650="CRM_CUI",G650,(IF(G650="CRM_CMI",G650,IF(G650="CEOMO_ITD",G650,MID(G650,1,FIND("_",G650)-1))))),G650)</f>
        <v>CRMPD</v>
      </c>
      <c r="X650" s="13" t="str">
        <f>MID(A650,5,LEN(A650)-4)</f>
        <v>广东广电</v>
      </c>
      <c r="Y650" s="37" t="str">
        <f>IF(N650=O650,IF(N650="","0","1"),IF(N650=P650,IF(N650="","0","1"),IF(O650=P650,IF(O650="","0","1"),IF(N650="","0","0"))))</f>
        <v>0</v>
      </c>
      <c r="Z650" s="167"/>
      <c r="AM650" s="227"/>
      <c r="AN650"/>
    </row>
    <row r="651" spans="1:40" ht="15" customHeight="1">
      <c r="A651" s="48" t="s">
        <v>296</v>
      </c>
      <c r="B651" s="48" t="s">
        <v>297</v>
      </c>
      <c r="C651" s="48" t="s">
        <v>165</v>
      </c>
      <c r="D651" s="48" t="s">
        <v>166</v>
      </c>
      <c r="E651" s="48" t="s">
        <v>1014</v>
      </c>
      <c r="F651" s="48" t="s">
        <v>1015</v>
      </c>
      <c r="G651" s="48" t="s">
        <v>494</v>
      </c>
      <c r="H651" s="48" t="s">
        <v>98</v>
      </c>
      <c r="I651" s="48" t="s">
        <v>48</v>
      </c>
      <c r="J651" s="48" t="s">
        <v>86</v>
      </c>
      <c r="K651" s="48"/>
      <c r="L651" s="48"/>
      <c r="M651" s="48"/>
      <c r="N651" s="13" t="s">
        <v>1012</v>
      </c>
      <c r="O651" s="13"/>
      <c r="P651" s="13" t="s">
        <v>1082</v>
      </c>
      <c r="Q651" s="13" t="s">
        <v>48</v>
      </c>
      <c r="R651" s="13"/>
      <c r="S651" s="146" t="s">
        <v>471</v>
      </c>
      <c r="T651" s="168">
        <v>0</v>
      </c>
      <c r="U651" s="168">
        <v>0</v>
      </c>
      <c r="V651" s="168">
        <v>0</v>
      </c>
      <c r="W651" s="48" t="str">
        <f>IFERROR(IF(G651="CRM_CUI",G651,(IF(G651="CRM_CMI",G651,IF(G651="CEOMO_ITD",G651,MID(G651,1,FIND("_",G651)-1))))),G651)</f>
        <v>CRMPD</v>
      </c>
      <c r="X651" s="13" t="str">
        <f>MID(A651,5,LEN(A651)-4)</f>
        <v>广东广电</v>
      </c>
      <c r="Y651" s="37" t="str">
        <f>IF(N651=O651,IF(N651="","0","1"),IF(N651=P651,IF(N651="","0","1"),IF(O651=P651,IF(O651="","0","1"),IF(N651="","0","0"))))</f>
        <v>0</v>
      </c>
      <c r="Z651" s="167"/>
      <c r="AM651" s="227"/>
      <c r="AN651"/>
    </row>
    <row r="652" spans="1:40" ht="15" customHeight="1">
      <c r="A652" s="48" t="s">
        <v>296</v>
      </c>
      <c r="B652" s="48" t="s">
        <v>297</v>
      </c>
      <c r="C652" s="48" t="s">
        <v>165</v>
      </c>
      <c r="D652" s="48" t="s">
        <v>166</v>
      </c>
      <c r="E652" s="48" t="s">
        <v>1021</v>
      </c>
      <c r="F652" s="48" t="s">
        <v>1022</v>
      </c>
      <c r="G652" s="48" t="s">
        <v>494</v>
      </c>
      <c r="H652" s="48" t="s">
        <v>98</v>
      </c>
      <c r="I652" s="48" t="s">
        <v>48</v>
      </c>
      <c r="J652" s="48" t="s">
        <v>86</v>
      </c>
      <c r="K652" s="48"/>
      <c r="L652" s="48"/>
      <c r="M652" s="48"/>
      <c r="N652" s="13" t="s">
        <v>1012</v>
      </c>
      <c r="O652" s="13"/>
      <c r="P652" s="13" t="s">
        <v>1082</v>
      </c>
      <c r="Q652" s="13" t="s">
        <v>48</v>
      </c>
      <c r="R652" s="13"/>
      <c r="S652" s="146" t="s">
        <v>472</v>
      </c>
      <c r="T652" s="168">
        <v>0</v>
      </c>
      <c r="U652" s="168">
        <v>0</v>
      </c>
      <c r="V652" s="168">
        <v>0</v>
      </c>
      <c r="W652" s="48" t="str">
        <f>IFERROR(IF(G652="CRM_CUI",G652,(IF(G652="CRM_CMI",G652,IF(G652="CEOMO_ITD",G652,MID(G652,1,FIND("_",G652)-1))))),G652)</f>
        <v>CRMPD</v>
      </c>
      <c r="X652" s="13" t="str">
        <f>MID(A652,5,LEN(A652)-4)</f>
        <v>广东广电</v>
      </c>
      <c r="Y652" s="37" t="str">
        <f>IF(N652=O652,IF(N652="","0","1"),IF(N652=P652,IF(N652="","0","1"),IF(O652=P652,IF(O652="","0","1"),IF(N652="","0","0"))))</f>
        <v>0</v>
      </c>
      <c r="Z652" s="167"/>
      <c r="AM652" s="227"/>
      <c r="AN652"/>
    </row>
    <row r="653" spans="1:40" ht="15" customHeight="1">
      <c r="A653" s="48" t="s">
        <v>313</v>
      </c>
      <c r="B653" s="48" t="s">
        <v>229</v>
      </c>
      <c r="C653" s="48" t="s">
        <v>63</v>
      </c>
      <c r="D653" s="48" t="s">
        <v>64</v>
      </c>
      <c r="E653" s="48" t="s">
        <v>1019</v>
      </c>
      <c r="F653" s="48" t="s">
        <v>1020</v>
      </c>
      <c r="G653" s="48" t="s">
        <v>494</v>
      </c>
      <c r="H653" s="48" t="s">
        <v>41</v>
      </c>
      <c r="I653" s="13" t="s">
        <v>48</v>
      </c>
      <c r="J653" s="13" t="s">
        <v>86</v>
      </c>
      <c r="K653" s="13"/>
      <c r="L653" s="13"/>
      <c r="M653" s="13"/>
      <c r="N653" s="13" t="s">
        <v>1012</v>
      </c>
      <c r="O653" s="13"/>
      <c r="P653" s="13" t="s">
        <v>1129</v>
      </c>
      <c r="Q653" s="13" t="s">
        <v>48</v>
      </c>
      <c r="R653" s="13"/>
      <c r="S653" s="146" t="s">
        <v>472</v>
      </c>
      <c r="T653" s="168">
        <v>0</v>
      </c>
      <c r="U653" s="168">
        <v>0</v>
      </c>
      <c r="V653" s="168">
        <v>0</v>
      </c>
      <c r="W653" s="48" t="str">
        <f>IFERROR(IF(G653="CRM_CUI",G653,(IF(G653="CRM_CMI",G653,IF(G653="CEOMO_ITD",G653,MID(G653,1,FIND("_",G653)-1))))),G653)</f>
        <v>CRMPD</v>
      </c>
      <c r="X653" s="13" t="str">
        <f>MID(A653,5,LEN(A653)-4)</f>
        <v>内蒙古广电</v>
      </c>
      <c r="Y653" s="37" t="str">
        <f>IF(N653=O653,IF(N653="","0","1"),IF(N653=P653,IF(N653="","0","1"),IF(O653=P653,IF(O653="","0","1"),IF(N653="","0","0"))))</f>
        <v>0</v>
      </c>
      <c r="Z653" s="167"/>
      <c r="AM653" s="227"/>
      <c r="AN653"/>
    </row>
    <row r="654" spans="1:40" ht="15" customHeight="1">
      <c r="A654" s="48" t="s">
        <v>313</v>
      </c>
      <c r="B654" s="48" t="s">
        <v>229</v>
      </c>
      <c r="C654" s="48" t="s">
        <v>63</v>
      </c>
      <c r="D654" s="48" t="s">
        <v>64</v>
      </c>
      <c r="E654" s="48" t="s">
        <v>1014</v>
      </c>
      <c r="F654" s="48" t="s">
        <v>1015</v>
      </c>
      <c r="G654" s="48" t="s">
        <v>494</v>
      </c>
      <c r="H654" s="48" t="s">
        <v>98</v>
      </c>
      <c r="I654" s="13" t="s">
        <v>48</v>
      </c>
      <c r="J654" s="13" t="s">
        <v>86</v>
      </c>
      <c r="K654" s="13"/>
      <c r="L654" s="13"/>
      <c r="M654" s="13"/>
      <c r="N654" s="13" t="s">
        <v>1012</v>
      </c>
      <c r="O654" s="13"/>
      <c r="P654" s="13" t="s">
        <v>1129</v>
      </c>
      <c r="Q654" s="13" t="s">
        <v>48</v>
      </c>
      <c r="R654" s="13"/>
      <c r="S654" s="146" t="s">
        <v>471</v>
      </c>
      <c r="T654" s="168">
        <v>0</v>
      </c>
      <c r="U654" s="168">
        <v>0</v>
      </c>
      <c r="V654" s="168">
        <v>0</v>
      </c>
      <c r="W654" s="48" t="str">
        <f>IFERROR(IF(G654="CRM_CUI",G654,(IF(G654="CRM_CMI",G654,IF(G654="CEOMO_ITD",G654,MID(G654,1,FIND("_",G654)-1))))),G654)</f>
        <v>CRMPD</v>
      </c>
      <c r="X654" s="13" t="str">
        <f>MID(A654,5,LEN(A654)-4)</f>
        <v>内蒙古广电</v>
      </c>
      <c r="Y654" s="37" t="str">
        <f>IF(N654=O654,IF(N654="","0","1"),IF(N654=P654,IF(N654="","0","1"),IF(O654=P654,IF(O654="","0","1"),IF(N654="","0","0"))))</f>
        <v>0</v>
      </c>
      <c r="Z654" s="167"/>
      <c r="AM654" s="227"/>
      <c r="AN654"/>
    </row>
    <row r="655" spans="1:40" ht="15" customHeight="1">
      <c r="A655" s="48" t="s">
        <v>313</v>
      </c>
      <c r="B655" s="48" t="s">
        <v>229</v>
      </c>
      <c r="C655" s="48" t="s">
        <v>63</v>
      </c>
      <c r="D655" s="48" t="s">
        <v>64</v>
      </c>
      <c r="E655" s="48" t="s">
        <v>1010</v>
      </c>
      <c r="F655" s="48" t="s">
        <v>1011</v>
      </c>
      <c r="G655" s="48" t="s">
        <v>494</v>
      </c>
      <c r="H655" s="48" t="s">
        <v>41</v>
      </c>
      <c r="I655" s="13" t="s">
        <v>48</v>
      </c>
      <c r="J655" s="13" t="s">
        <v>86</v>
      </c>
      <c r="K655" s="13"/>
      <c r="L655" s="13"/>
      <c r="M655" s="13"/>
      <c r="N655" s="13" t="s">
        <v>1012</v>
      </c>
      <c r="O655" s="13"/>
      <c r="P655" s="13" t="s">
        <v>1129</v>
      </c>
      <c r="Q655" s="13" t="s">
        <v>48</v>
      </c>
      <c r="R655" s="13"/>
      <c r="S655" s="146" t="s">
        <v>472</v>
      </c>
      <c r="T655" s="168">
        <v>0</v>
      </c>
      <c r="U655" s="168">
        <v>0</v>
      </c>
      <c r="V655" s="168">
        <v>0</v>
      </c>
      <c r="W655" s="48" t="str">
        <f>IFERROR(IF(G655="CRM_CUI",G655,(IF(G655="CRM_CMI",G655,IF(G655="CEOMO_ITD",G655,MID(G655,1,FIND("_",G655)-1))))),G655)</f>
        <v>CRMPD</v>
      </c>
      <c r="X655" s="13" t="str">
        <f>MID(A655,5,LEN(A655)-4)</f>
        <v>内蒙古广电</v>
      </c>
      <c r="Y655" s="37" t="str">
        <f>IF(N655=O655,IF(N655="","0","1"),IF(N655=P655,IF(N655="","0","1"),IF(O655=P655,IF(O655="","0","1"),IF(N655="","0","0"))))</f>
        <v>0</v>
      </c>
      <c r="Z655" s="167"/>
      <c r="AM655" s="227"/>
      <c r="AN655"/>
    </row>
    <row r="656" spans="1:40" ht="15" customHeight="1">
      <c r="A656" s="48" t="s">
        <v>313</v>
      </c>
      <c r="B656" s="48" t="s">
        <v>229</v>
      </c>
      <c r="C656" s="48" t="s">
        <v>165</v>
      </c>
      <c r="D656" s="48" t="s">
        <v>166</v>
      </c>
      <c r="E656" s="48" t="s">
        <v>1014</v>
      </c>
      <c r="F656" s="48" t="s">
        <v>1015</v>
      </c>
      <c r="G656" s="48" t="s">
        <v>494</v>
      </c>
      <c r="H656" s="48" t="s">
        <v>98</v>
      </c>
      <c r="I656" s="13" t="s">
        <v>48</v>
      </c>
      <c r="J656" s="13" t="s">
        <v>86</v>
      </c>
      <c r="K656" s="13"/>
      <c r="L656" s="13"/>
      <c r="M656" s="13"/>
      <c r="N656" s="13" t="s">
        <v>1012</v>
      </c>
      <c r="O656" s="13"/>
      <c r="P656" s="13" t="s">
        <v>1129</v>
      </c>
      <c r="Q656" s="13" t="s">
        <v>48</v>
      </c>
      <c r="R656" s="13"/>
      <c r="S656" s="146" t="s">
        <v>471</v>
      </c>
      <c r="T656" s="168">
        <v>0</v>
      </c>
      <c r="U656" s="168">
        <v>0</v>
      </c>
      <c r="V656" s="168">
        <v>0</v>
      </c>
      <c r="W656" s="48" t="str">
        <f>IFERROR(IF(G656="CRM_CUI",G656,(IF(G656="CRM_CMI",G656,IF(G656="CEOMO_ITD",G656,MID(G656,1,FIND("_",G656)-1))))),G656)</f>
        <v>CRMPD</v>
      </c>
      <c r="X656" s="13" t="str">
        <f>MID(A656,5,LEN(A656)-4)</f>
        <v>内蒙古广电</v>
      </c>
      <c r="Y656" s="37" t="str">
        <f>IF(N656=O656,IF(N656="","0","1"),IF(N656=P656,IF(N656="","0","1"),IF(O656=P656,IF(O656="","0","1"),IF(N656="","0","0"))))</f>
        <v>0</v>
      </c>
      <c r="Z656" s="167"/>
      <c r="AM656" s="227"/>
      <c r="AN656"/>
    </row>
    <row r="657" spans="1:40" ht="15" customHeight="1">
      <c r="A657" s="48" t="s">
        <v>313</v>
      </c>
      <c r="B657" s="48" t="s">
        <v>229</v>
      </c>
      <c r="C657" s="48" t="s">
        <v>165</v>
      </c>
      <c r="D657" s="48" t="s">
        <v>166</v>
      </c>
      <c r="E657" s="48" t="s">
        <v>1021</v>
      </c>
      <c r="F657" s="48" t="s">
        <v>1022</v>
      </c>
      <c r="G657" s="48" t="s">
        <v>494</v>
      </c>
      <c r="H657" s="48" t="s">
        <v>98</v>
      </c>
      <c r="I657" s="13" t="s">
        <v>48</v>
      </c>
      <c r="J657" s="13" t="s">
        <v>86</v>
      </c>
      <c r="K657" s="13"/>
      <c r="L657" s="13"/>
      <c r="M657" s="13"/>
      <c r="N657" s="13" t="s">
        <v>1012</v>
      </c>
      <c r="O657" s="13"/>
      <c r="P657" s="13" t="s">
        <v>1129</v>
      </c>
      <c r="Q657" s="13" t="s">
        <v>48</v>
      </c>
      <c r="R657" s="13"/>
      <c r="S657" s="146" t="s">
        <v>472</v>
      </c>
      <c r="T657" s="168">
        <v>0</v>
      </c>
      <c r="U657" s="168">
        <v>0</v>
      </c>
      <c r="V657" s="168">
        <v>0</v>
      </c>
      <c r="W657" s="48" t="str">
        <f>IFERROR(IF(G657="CRM_CUI",G657,(IF(G657="CRM_CMI",G657,IF(G657="CEOMO_ITD",G657,MID(G657,1,FIND("_",G657)-1))))),G657)</f>
        <v>CRMPD</v>
      </c>
      <c r="X657" s="13" t="str">
        <f>MID(A657,5,LEN(A657)-4)</f>
        <v>内蒙古广电</v>
      </c>
      <c r="Y657" s="37" t="str">
        <f>IF(N657=O657,IF(N657="","0","1"),IF(N657=P657,IF(N657="","0","1"),IF(O657=P657,IF(O657="","0","1"),IF(N657="","0","0"))))</f>
        <v>0</v>
      </c>
      <c r="Z657" s="167"/>
      <c r="AM657" s="227"/>
      <c r="AN657"/>
    </row>
    <row r="658" spans="1:40" ht="15" customHeight="1">
      <c r="A658" s="48" t="s">
        <v>335</v>
      </c>
      <c r="B658" s="48" t="s">
        <v>336</v>
      </c>
      <c r="C658" s="48" t="s">
        <v>63</v>
      </c>
      <c r="D658" s="48" t="s">
        <v>64</v>
      </c>
      <c r="E658" s="48" t="s">
        <v>1010</v>
      </c>
      <c r="F658" s="48" t="s">
        <v>1011</v>
      </c>
      <c r="G658" s="48" t="s">
        <v>494</v>
      </c>
      <c r="H658" s="48" t="s">
        <v>41</v>
      </c>
      <c r="I658" s="13" t="s">
        <v>48</v>
      </c>
      <c r="J658" s="13" t="s">
        <v>86</v>
      </c>
      <c r="K658" s="13"/>
      <c r="L658" s="13"/>
      <c r="M658" s="13"/>
      <c r="N658" s="13" t="s">
        <v>1012</v>
      </c>
      <c r="O658" s="13"/>
      <c r="P658" s="13" t="s">
        <v>1163</v>
      </c>
      <c r="Q658" s="13" t="s">
        <v>48</v>
      </c>
      <c r="R658" s="13"/>
      <c r="S658" s="146" t="s">
        <v>472</v>
      </c>
      <c r="T658" s="168">
        <v>0</v>
      </c>
      <c r="U658" s="168">
        <v>0</v>
      </c>
      <c r="V658" s="168">
        <v>0</v>
      </c>
      <c r="W658" s="48" t="str">
        <f>IFERROR(IF(G658="CRM_CUI",G658,(IF(G658="CRM_CMI",G658,IF(G658="CEOMO_ITD",G658,MID(G658,1,FIND("_",G658)-1))))),G658)</f>
        <v>CRMPD</v>
      </c>
      <c r="X658" s="13" t="str">
        <f>MID(A658,5,LEN(A658)-4)</f>
        <v>四川广电</v>
      </c>
      <c r="Y658" s="37" t="str">
        <f>IF(N658=O658,IF(N658="","0","1"),IF(N658=P658,IF(N658="","0","1"),IF(O658=P658,IF(O658="","0","1"),IF(N658="","0","0"))))</f>
        <v>0</v>
      </c>
      <c r="Z658" s="167"/>
      <c r="AM658" s="227"/>
      <c r="AN658"/>
    </row>
    <row r="659" spans="1:40" ht="15" customHeight="1">
      <c r="A659" s="48" t="s">
        <v>335</v>
      </c>
      <c r="B659" s="48" t="s">
        <v>336</v>
      </c>
      <c r="C659" s="48" t="s">
        <v>63</v>
      </c>
      <c r="D659" s="48" t="s">
        <v>64</v>
      </c>
      <c r="E659" s="48" t="s">
        <v>1014</v>
      </c>
      <c r="F659" s="48" t="s">
        <v>1015</v>
      </c>
      <c r="G659" s="48" t="s">
        <v>494</v>
      </c>
      <c r="H659" s="48" t="s">
        <v>98</v>
      </c>
      <c r="I659" s="13" t="s">
        <v>48</v>
      </c>
      <c r="J659" s="13" t="s">
        <v>86</v>
      </c>
      <c r="K659" s="13"/>
      <c r="L659" s="13"/>
      <c r="M659" s="13"/>
      <c r="N659" s="13" t="s">
        <v>1012</v>
      </c>
      <c r="O659" s="13"/>
      <c r="P659" s="13" t="s">
        <v>1163</v>
      </c>
      <c r="Q659" s="13" t="s">
        <v>48</v>
      </c>
      <c r="R659" s="13"/>
      <c r="S659" s="146" t="s">
        <v>471</v>
      </c>
      <c r="T659" s="168">
        <v>0</v>
      </c>
      <c r="U659" s="168">
        <v>0</v>
      </c>
      <c r="V659" s="168">
        <v>0</v>
      </c>
      <c r="W659" s="48" t="str">
        <f>IFERROR(IF(G659="CRM_CUI",G659,(IF(G659="CRM_CMI",G659,IF(G659="CEOMO_ITD",G659,MID(G659,1,FIND("_",G659)-1))))),G659)</f>
        <v>CRMPD</v>
      </c>
      <c r="X659" s="13" t="str">
        <f>MID(A659,5,LEN(A659)-4)</f>
        <v>四川广电</v>
      </c>
      <c r="Y659" s="37" t="str">
        <f>IF(N659=O659,IF(N659="","0","1"),IF(N659=P659,IF(N659="","0","1"),IF(O659=P659,IF(O659="","0","1"),IF(N659="","0","0"))))</f>
        <v>0</v>
      </c>
      <c r="Z659" s="167"/>
      <c r="AM659" s="227"/>
      <c r="AN659"/>
    </row>
    <row r="660" spans="1:40" ht="15" customHeight="1">
      <c r="A660" s="48" t="s">
        <v>335</v>
      </c>
      <c r="B660" s="48" t="s">
        <v>336</v>
      </c>
      <c r="C660" s="48" t="s">
        <v>63</v>
      </c>
      <c r="D660" s="48" t="s">
        <v>64</v>
      </c>
      <c r="E660" s="48" t="s">
        <v>1019</v>
      </c>
      <c r="F660" s="48" t="s">
        <v>1020</v>
      </c>
      <c r="G660" s="48" t="s">
        <v>494</v>
      </c>
      <c r="H660" s="48" t="s">
        <v>41</v>
      </c>
      <c r="I660" s="13" t="s">
        <v>48</v>
      </c>
      <c r="J660" s="13" t="s">
        <v>86</v>
      </c>
      <c r="K660" s="13"/>
      <c r="L660" s="13"/>
      <c r="M660" s="13"/>
      <c r="N660" s="13" t="s">
        <v>1012</v>
      </c>
      <c r="O660" s="13"/>
      <c r="P660" s="13" t="s">
        <v>1163</v>
      </c>
      <c r="Q660" s="13" t="s">
        <v>48</v>
      </c>
      <c r="R660" s="13"/>
      <c r="S660" s="146" t="s">
        <v>472</v>
      </c>
      <c r="T660" s="168">
        <v>0</v>
      </c>
      <c r="U660" s="168">
        <v>0</v>
      </c>
      <c r="V660" s="168">
        <v>0</v>
      </c>
      <c r="W660" s="48" t="str">
        <f>IFERROR(IF(G660="CRM_CUI",G660,(IF(G660="CRM_CMI",G660,IF(G660="CEOMO_ITD",G660,MID(G660,1,FIND("_",G660)-1))))),G660)</f>
        <v>CRMPD</v>
      </c>
      <c r="X660" s="13" t="str">
        <f>MID(A660,5,LEN(A660)-4)</f>
        <v>四川广电</v>
      </c>
      <c r="Y660" s="37" t="str">
        <f>IF(N660=O660,IF(N660="","0","1"),IF(N660=P660,IF(N660="","0","1"),IF(O660=P660,IF(O660="","0","1"),IF(N660="","0","0"))))</f>
        <v>0</v>
      </c>
      <c r="Z660" s="167"/>
      <c r="AM660" s="227"/>
      <c r="AN660"/>
    </row>
    <row r="661" spans="1:40" ht="15" customHeight="1">
      <c r="A661" s="48" t="s">
        <v>335</v>
      </c>
      <c r="B661" s="48" t="s">
        <v>336</v>
      </c>
      <c r="C661" s="48" t="s">
        <v>165</v>
      </c>
      <c r="D661" s="48" t="s">
        <v>166</v>
      </c>
      <c r="E661" s="48" t="s">
        <v>1014</v>
      </c>
      <c r="F661" s="48" t="s">
        <v>1015</v>
      </c>
      <c r="G661" s="48" t="s">
        <v>494</v>
      </c>
      <c r="H661" s="48" t="s">
        <v>98</v>
      </c>
      <c r="I661" s="89" t="s">
        <v>48</v>
      </c>
      <c r="J661" s="89" t="s">
        <v>751</v>
      </c>
      <c r="K661" s="13"/>
      <c r="L661" s="13"/>
      <c r="M661" s="13"/>
      <c r="N661" s="13" t="s">
        <v>1012</v>
      </c>
      <c r="O661" s="13"/>
      <c r="P661" s="93" t="s">
        <v>1164</v>
      </c>
      <c r="Q661" s="13" t="s">
        <v>48</v>
      </c>
      <c r="R661" s="13"/>
      <c r="S661" s="146" t="s">
        <v>471</v>
      </c>
      <c r="T661" s="168">
        <v>0</v>
      </c>
      <c r="U661" s="168">
        <v>0</v>
      </c>
      <c r="V661" s="168">
        <v>0</v>
      </c>
      <c r="W661" s="48" t="str">
        <f>IFERROR(IF(G661="CRM_CUI",G661,(IF(G661="CRM_CMI",G661,IF(G661="CEOMO_ITD",G661,MID(G661,1,FIND("_",G661)-1))))),G661)</f>
        <v>CRMPD</v>
      </c>
      <c r="X661" s="13" t="str">
        <f>MID(A661,5,LEN(A661)-4)</f>
        <v>四川广电</v>
      </c>
      <c r="Y661" s="37" t="str">
        <f>IF(N661=O661,IF(N661="","0","1"),IF(N661=P661,IF(N661="","0","1"),IF(O661=P661,IF(O661="","0","1"),IF(N661="","0","0"))))</f>
        <v>0</v>
      </c>
      <c r="Z661" s="167"/>
      <c r="AM661" s="227"/>
      <c r="AN661"/>
    </row>
    <row r="662" spans="1:40" ht="15" customHeight="1">
      <c r="A662" s="48" t="s">
        <v>335</v>
      </c>
      <c r="B662" s="48" t="s">
        <v>336</v>
      </c>
      <c r="C662" s="48" t="s">
        <v>165</v>
      </c>
      <c r="D662" s="48" t="s">
        <v>166</v>
      </c>
      <c r="E662" s="48" t="s">
        <v>1021</v>
      </c>
      <c r="F662" s="48" t="s">
        <v>1022</v>
      </c>
      <c r="G662" s="48" t="s">
        <v>494</v>
      </c>
      <c r="H662" s="48" t="s">
        <v>98</v>
      </c>
      <c r="I662" s="89" t="s">
        <v>48</v>
      </c>
      <c r="J662" s="89" t="s">
        <v>751</v>
      </c>
      <c r="K662" s="13"/>
      <c r="L662" s="13"/>
      <c r="M662" s="13"/>
      <c r="N662" s="13" t="s">
        <v>1012</v>
      </c>
      <c r="O662" s="13"/>
      <c r="P662" s="93" t="s">
        <v>1164</v>
      </c>
      <c r="Q662" s="13" t="s">
        <v>48</v>
      </c>
      <c r="R662" s="13"/>
      <c r="S662" s="146" t="s">
        <v>472</v>
      </c>
      <c r="T662" s="168">
        <v>0</v>
      </c>
      <c r="U662" s="168">
        <v>0</v>
      </c>
      <c r="V662" s="168">
        <v>0</v>
      </c>
      <c r="W662" s="48" t="str">
        <f>IFERROR(IF(G662="CRM_CUI",G662,(IF(G662="CRM_CMI",G662,IF(G662="CEOMO_ITD",G662,MID(G662,1,FIND("_",G662)-1))))),G662)</f>
        <v>CRMPD</v>
      </c>
      <c r="X662" s="13" t="str">
        <f>MID(A662,5,LEN(A662)-4)</f>
        <v>四川广电</v>
      </c>
      <c r="Y662" s="37" t="str">
        <f>IF(N662=O662,IF(N662="","0","1"),IF(N662=P662,IF(N662="","0","1"),IF(O662=P662,IF(O662="","0","1"),IF(N662="","0","0"))))</f>
        <v>0</v>
      </c>
      <c r="Z662" s="167"/>
      <c r="AM662" s="227"/>
      <c r="AN662"/>
    </row>
    <row r="663" spans="1:40" ht="15" customHeight="1">
      <c r="A663" s="48" t="s">
        <v>321</v>
      </c>
      <c r="B663" s="48" t="s">
        <v>115</v>
      </c>
      <c r="C663" s="48" t="s">
        <v>63</v>
      </c>
      <c r="D663" s="48" t="s">
        <v>64</v>
      </c>
      <c r="E663" s="48" t="s">
        <v>1010</v>
      </c>
      <c r="F663" s="48" t="s">
        <v>1011</v>
      </c>
      <c r="G663" s="48" t="s">
        <v>494</v>
      </c>
      <c r="H663" s="48" t="s">
        <v>41</v>
      </c>
      <c r="I663" s="13" t="s">
        <v>48</v>
      </c>
      <c r="J663" s="13" t="s">
        <v>86</v>
      </c>
      <c r="K663" s="13"/>
      <c r="L663" s="13"/>
      <c r="M663" s="13"/>
      <c r="N663" s="13" t="s">
        <v>1012</v>
      </c>
      <c r="O663" s="13"/>
      <c r="P663" s="13" t="s">
        <v>1130</v>
      </c>
      <c r="Q663" s="13" t="s">
        <v>48</v>
      </c>
      <c r="R663" s="13"/>
      <c r="S663" s="146" t="s">
        <v>472</v>
      </c>
      <c r="T663" s="168">
        <v>0</v>
      </c>
      <c r="U663" s="168">
        <v>0</v>
      </c>
      <c r="V663" s="168">
        <v>0</v>
      </c>
      <c r="W663" s="48" t="str">
        <f>IFERROR(IF(G663="CRM_CUI",G663,(IF(G663="CRM_CMI",G663,IF(G663="CEOMO_ITD",G663,MID(G663,1,FIND("_",G663)-1))))),G663)</f>
        <v>CRMPD</v>
      </c>
      <c r="X663" s="13" t="str">
        <f>MID(A663,5,LEN(A663)-4)</f>
        <v>山东广电</v>
      </c>
      <c r="Y663" s="37" t="str">
        <f>IF(N663=O663,IF(N663="","0","1"),IF(N663=P663,IF(N663="","0","1"),IF(O663=P663,IF(O663="","0","1"),IF(N663="","0","0"))))</f>
        <v>0</v>
      </c>
      <c r="Z663" s="167"/>
      <c r="AM663" s="227"/>
      <c r="AN663"/>
    </row>
    <row r="664" spans="1:40" ht="15" customHeight="1">
      <c r="A664" s="48" t="s">
        <v>321</v>
      </c>
      <c r="B664" s="48" t="s">
        <v>115</v>
      </c>
      <c r="C664" s="48" t="s">
        <v>63</v>
      </c>
      <c r="D664" s="48" t="s">
        <v>64</v>
      </c>
      <c r="E664" s="48" t="s">
        <v>1014</v>
      </c>
      <c r="F664" s="48" t="s">
        <v>1015</v>
      </c>
      <c r="G664" s="48" t="s">
        <v>494</v>
      </c>
      <c r="H664" s="48" t="s">
        <v>98</v>
      </c>
      <c r="I664" s="13" t="s">
        <v>48</v>
      </c>
      <c r="J664" s="13" t="s">
        <v>86</v>
      </c>
      <c r="K664" s="13"/>
      <c r="L664" s="13"/>
      <c r="M664" s="13"/>
      <c r="N664" s="13" t="s">
        <v>1012</v>
      </c>
      <c r="O664" s="13"/>
      <c r="P664" s="13" t="s">
        <v>1130</v>
      </c>
      <c r="Q664" s="13" t="s">
        <v>48</v>
      </c>
      <c r="R664" s="13"/>
      <c r="S664" s="146" t="s">
        <v>471</v>
      </c>
      <c r="T664" s="168">
        <v>0</v>
      </c>
      <c r="U664" s="168">
        <v>0</v>
      </c>
      <c r="V664" s="168">
        <v>0</v>
      </c>
      <c r="W664" s="48" t="str">
        <f>IFERROR(IF(G664="CRM_CUI",G664,(IF(G664="CRM_CMI",G664,IF(G664="CEOMO_ITD",G664,MID(G664,1,FIND("_",G664)-1))))),G664)</f>
        <v>CRMPD</v>
      </c>
      <c r="X664" s="13" t="str">
        <f>MID(A664,5,LEN(A664)-4)</f>
        <v>山东广电</v>
      </c>
      <c r="Y664" s="37" t="str">
        <f>IF(N664=O664,IF(N664="","0","1"),IF(N664=P664,IF(N664="","0","1"),IF(O664=P664,IF(O664="","0","1"),IF(N664="","0","0"))))</f>
        <v>0</v>
      </c>
      <c r="Z664" s="167"/>
      <c r="AM664" s="227"/>
      <c r="AN664"/>
    </row>
    <row r="665" spans="1:40" ht="15" customHeight="1">
      <c r="A665" s="48" t="s">
        <v>321</v>
      </c>
      <c r="B665" s="48" t="s">
        <v>115</v>
      </c>
      <c r="C665" s="48" t="s">
        <v>165</v>
      </c>
      <c r="D665" s="48" t="s">
        <v>166</v>
      </c>
      <c r="E665" s="48" t="s">
        <v>1014</v>
      </c>
      <c r="F665" s="48" t="s">
        <v>1015</v>
      </c>
      <c r="G665" s="48" t="s">
        <v>494</v>
      </c>
      <c r="H665" s="48" t="s">
        <v>98</v>
      </c>
      <c r="I665" s="13" t="s">
        <v>48</v>
      </c>
      <c r="J665" s="13" t="s">
        <v>86</v>
      </c>
      <c r="K665" s="13"/>
      <c r="L665" s="13"/>
      <c r="M665" s="13"/>
      <c r="N665" s="13" t="s">
        <v>1012</v>
      </c>
      <c r="O665" s="13"/>
      <c r="P665" s="13" t="s">
        <v>1130</v>
      </c>
      <c r="Q665" s="13" t="s">
        <v>48</v>
      </c>
      <c r="R665" s="13"/>
      <c r="S665" s="146" t="s">
        <v>471</v>
      </c>
      <c r="T665" s="168">
        <v>0</v>
      </c>
      <c r="U665" s="168">
        <v>0</v>
      </c>
      <c r="V665" s="168">
        <v>0</v>
      </c>
      <c r="W665" s="48" t="str">
        <f>IFERROR(IF(G665="CRM_CUI",G665,(IF(G665="CRM_CMI",G665,IF(G665="CEOMO_ITD",G665,MID(G665,1,FIND("_",G665)-1))))),G665)</f>
        <v>CRMPD</v>
      </c>
      <c r="X665" s="13" t="str">
        <f>MID(A665,5,LEN(A665)-4)</f>
        <v>山东广电</v>
      </c>
      <c r="Y665" s="37" t="str">
        <f>IF(N665=O665,IF(N665="","0","1"),IF(N665=P665,IF(N665="","0","1"),IF(O665=P665,IF(O665="","0","1"),IF(N665="","0","0"))))</f>
        <v>0</v>
      </c>
      <c r="Z665" s="167"/>
      <c r="AM665" s="227"/>
      <c r="AN665"/>
    </row>
    <row r="666" spans="1:40" ht="15" customHeight="1">
      <c r="A666" s="48" t="s">
        <v>288</v>
      </c>
      <c r="B666" s="48" t="s">
        <v>143</v>
      </c>
      <c r="C666" s="48" t="s">
        <v>63</v>
      </c>
      <c r="D666" s="48" t="s">
        <v>64</v>
      </c>
      <c r="E666" s="48" t="s">
        <v>1019</v>
      </c>
      <c r="F666" s="48" t="s">
        <v>1020</v>
      </c>
      <c r="G666" s="48" t="s">
        <v>494</v>
      </c>
      <c r="H666" s="48" t="s">
        <v>41</v>
      </c>
      <c r="I666" s="48" t="s">
        <v>48</v>
      </c>
      <c r="J666" s="48" t="s">
        <v>86</v>
      </c>
      <c r="K666" s="48"/>
      <c r="L666" s="48"/>
      <c r="M666" s="48"/>
      <c r="N666" s="13" t="s">
        <v>1012</v>
      </c>
      <c r="O666" s="13"/>
      <c r="P666" s="13" t="s">
        <v>1029</v>
      </c>
      <c r="Q666" s="13" t="s">
        <v>48</v>
      </c>
      <c r="R666" s="13"/>
      <c r="S666" s="146" t="s">
        <v>472</v>
      </c>
      <c r="T666" s="168">
        <v>0</v>
      </c>
      <c r="U666" s="168">
        <v>0</v>
      </c>
      <c r="V666" s="168">
        <v>0</v>
      </c>
      <c r="W666" s="48" t="str">
        <f>IFERROR(IF(G666="CRM_CUI",G666,(IF(G666="CRM_CMI",G666,IF(G666="CEOMO_ITD",G666,MID(G666,1,FIND("_",G666)-1))))),G666)</f>
        <v>CRMPD</v>
      </c>
      <c r="X666" s="13" t="str">
        <f>MID(A666,5,LEN(A666)-4)</f>
        <v>安徽芜湖广电</v>
      </c>
      <c r="Y666" s="37" t="str">
        <f>IF(N666=O666,IF(N666="","0","1"),IF(N666=P666,IF(N666="","0","1"),IF(O666=P666,IF(O666="","0","1"),IF(N666="","0","0"))))</f>
        <v>0</v>
      </c>
      <c r="Z666" s="167"/>
      <c r="AM666" s="227"/>
      <c r="AN666"/>
    </row>
    <row r="667" spans="1:40" ht="15" customHeight="1">
      <c r="A667" s="48" t="s">
        <v>288</v>
      </c>
      <c r="B667" s="48" t="s">
        <v>143</v>
      </c>
      <c r="C667" s="48" t="s">
        <v>63</v>
      </c>
      <c r="D667" s="48" t="s">
        <v>64</v>
      </c>
      <c r="E667" s="48" t="s">
        <v>1010</v>
      </c>
      <c r="F667" s="48" t="s">
        <v>1011</v>
      </c>
      <c r="G667" s="48" t="s">
        <v>494</v>
      </c>
      <c r="H667" s="48" t="s">
        <v>41</v>
      </c>
      <c r="I667" s="48" t="s">
        <v>48</v>
      </c>
      <c r="J667" s="48" t="s">
        <v>86</v>
      </c>
      <c r="K667" s="48"/>
      <c r="L667" s="48"/>
      <c r="M667" s="48"/>
      <c r="N667" s="13" t="s">
        <v>1012</v>
      </c>
      <c r="O667" s="13"/>
      <c r="P667" s="13" t="s">
        <v>1029</v>
      </c>
      <c r="Q667" s="13" t="s">
        <v>48</v>
      </c>
      <c r="R667" s="13"/>
      <c r="S667" s="146" t="s">
        <v>472</v>
      </c>
      <c r="T667" s="168">
        <v>0</v>
      </c>
      <c r="U667" s="168">
        <v>0</v>
      </c>
      <c r="V667" s="168">
        <v>0</v>
      </c>
      <c r="W667" s="48" t="str">
        <f>IFERROR(IF(G667="CRM_CUI",G667,(IF(G667="CRM_CMI",G667,IF(G667="CEOMO_ITD",G667,MID(G667,1,FIND("_",G667)-1))))),G667)</f>
        <v>CRMPD</v>
      </c>
      <c r="X667" s="13" t="str">
        <f>MID(A667,5,LEN(A667)-4)</f>
        <v>安徽芜湖广电</v>
      </c>
      <c r="Y667" s="37" t="str">
        <f>IF(N667=O667,IF(N667="","0","1"),IF(N667=P667,IF(N667="","0","1"),IF(O667=P667,IF(O667="","0","1"),IF(N667="","0","0"))))</f>
        <v>0</v>
      </c>
      <c r="Z667" s="167"/>
      <c r="AM667" s="227"/>
      <c r="AN667"/>
    </row>
    <row r="668" spans="1:40" ht="15" customHeight="1">
      <c r="A668" s="48" t="s">
        <v>288</v>
      </c>
      <c r="B668" s="48" t="s">
        <v>143</v>
      </c>
      <c r="C668" s="48" t="s">
        <v>63</v>
      </c>
      <c r="D668" s="48" t="s">
        <v>64</v>
      </c>
      <c r="E668" s="48" t="s">
        <v>1014</v>
      </c>
      <c r="F668" s="48" t="s">
        <v>1015</v>
      </c>
      <c r="G668" s="48" t="s">
        <v>494</v>
      </c>
      <c r="H668" s="48" t="s">
        <v>98</v>
      </c>
      <c r="I668" s="48" t="s">
        <v>48</v>
      </c>
      <c r="J668" s="48" t="s">
        <v>86</v>
      </c>
      <c r="K668" s="48"/>
      <c r="L668" s="48"/>
      <c r="M668" s="48"/>
      <c r="N668" s="13" t="s">
        <v>1012</v>
      </c>
      <c r="O668" s="13"/>
      <c r="P668" s="13" t="s">
        <v>1029</v>
      </c>
      <c r="Q668" s="13" t="s">
        <v>48</v>
      </c>
      <c r="R668" s="13"/>
      <c r="S668" s="146" t="s">
        <v>471</v>
      </c>
      <c r="T668" s="168">
        <v>0</v>
      </c>
      <c r="U668" s="168">
        <v>0</v>
      </c>
      <c r="V668" s="168">
        <v>0</v>
      </c>
      <c r="W668" s="48" t="str">
        <f>IFERROR(IF(G668="CRM_CUI",G668,(IF(G668="CRM_CMI",G668,IF(G668="CEOMO_ITD",G668,MID(G668,1,FIND("_",G668)-1))))),G668)</f>
        <v>CRMPD</v>
      </c>
      <c r="X668" s="13" t="str">
        <f>MID(A668,5,LEN(A668)-4)</f>
        <v>安徽芜湖广电</v>
      </c>
      <c r="Y668" s="37" t="str">
        <f>IF(N668=O668,IF(N668="","0","1"),IF(N668=P668,IF(N668="","0","1"),IF(O668=P668,IF(O668="","0","1"),IF(N668="","0","0"))))</f>
        <v>0</v>
      </c>
      <c r="Z668" s="167"/>
      <c r="AM668" s="227"/>
      <c r="AN668"/>
    </row>
    <row r="669" spans="1:40" ht="15" customHeight="1">
      <c r="A669" s="48" t="s">
        <v>288</v>
      </c>
      <c r="B669" s="48" t="s">
        <v>143</v>
      </c>
      <c r="C669" s="48" t="s">
        <v>165</v>
      </c>
      <c r="D669" s="48" t="s">
        <v>166</v>
      </c>
      <c r="E669" s="48" t="s">
        <v>1014</v>
      </c>
      <c r="F669" s="48" t="s">
        <v>1015</v>
      </c>
      <c r="G669" s="48" t="s">
        <v>494</v>
      </c>
      <c r="H669" s="48" t="s">
        <v>98</v>
      </c>
      <c r="I669" s="48" t="s">
        <v>48</v>
      </c>
      <c r="J669" s="48" t="s">
        <v>86</v>
      </c>
      <c r="K669" s="48"/>
      <c r="L669" s="48"/>
      <c r="M669" s="48"/>
      <c r="N669" s="13" t="s">
        <v>1012</v>
      </c>
      <c r="O669" s="13"/>
      <c r="P669" s="13" t="s">
        <v>1029</v>
      </c>
      <c r="Q669" s="13" t="s">
        <v>48</v>
      </c>
      <c r="R669" s="13"/>
      <c r="S669" s="146" t="s">
        <v>471</v>
      </c>
      <c r="T669" s="168">
        <v>0</v>
      </c>
      <c r="U669" s="168">
        <v>0</v>
      </c>
      <c r="V669" s="168">
        <v>0</v>
      </c>
      <c r="W669" s="48" t="str">
        <f>IFERROR(IF(G669="CRM_CUI",G669,(IF(G669="CRM_CMI",G669,IF(G669="CEOMO_ITD",G669,MID(G669,1,FIND("_",G669)-1))))),G669)</f>
        <v>CRMPD</v>
      </c>
      <c r="X669" s="13" t="str">
        <f>MID(A669,5,LEN(A669)-4)</f>
        <v>安徽芜湖广电</v>
      </c>
      <c r="Y669" s="37" t="str">
        <f>IF(N669=O669,IF(N669="","0","1"),IF(N669=P669,IF(N669="","0","1"),IF(O669=P669,IF(O669="","0","1"),IF(N669="","0","0"))))</f>
        <v>0</v>
      </c>
      <c r="Z669" s="167"/>
      <c r="AM669" s="227"/>
      <c r="AN669"/>
    </row>
    <row r="670" spans="1:40" ht="15" customHeight="1">
      <c r="A670" s="48" t="s">
        <v>93</v>
      </c>
      <c r="B670" s="48" t="s">
        <v>12</v>
      </c>
      <c r="C670" s="48" t="s">
        <v>63</v>
      </c>
      <c r="D670" s="48" t="s">
        <v>157</v>
      </c>
      <c r="E670" s="48" t="s">
        <v>1038</v>
      </c>
      <c r="F670" s="48" t="s">
        <v>1039</v>
      </c>
      <c r="G670" s="48" t="s">
        <v>494</v>
      </c>
      <c r="H670" s="48" t="s">
        <v>1040</v>
      </c>
      <c r="I670" s="48" t="s">
        <v>48</v>
      </c>
      <c r="J670" s="99" t="s">
        <v>1533</v>
      </c>
      <c r="K670" s="89" t="s">
        <v>50</v>
      </c>
      <c r="L670" s="89" t="s">
        <v>1089</v>
      </c>
      <c r="M670" s="48" t="s">
        <v>521</v>
      </c>
      <c r="N670" s="13" t="s">
        <v>1090</v>
      </c>
      <c r="O670" s="13" t="s">
        <v>1090</v>
      </c>
      <c r="P670" s="13" t="s">
        <v>1090</v>
      </c>
      <c r="Q670" s="13" t="s">
        <v>48</v>
      </c>
      <c r="R670" s="13"/>
      <c r="S670" s="146" t="s">
        <v>472</v>
      </c>
      <c r="T670" s="168">
        <v>0</v>
      </c>
      <c r="U670" s="168">
        <v>0</v>
      </c>
      <c r="V670" s="168">
        <v>0</v>
      </c>
      <c r="W670" s="48" t="str">
        <f>IFERROR(IF(G670="CRM_CUI",G670,(IF(G670="CRM_CMI",G670,IF(G670="CEOMO_ITD",G670,MID(G670,1,FIND("_",G670)-1))))),G670)</f>
        <v>CRMPD</v>
      </c>
      <c r="X670" s="13" t="str">
        <f>MID(A670,5,LEN(A670)-4)</f>
        <v>黑龙江移动</v>
      </c>
      <c r="Y670" s="37" t="str">
        <f>IF(N670=O670,IF(N670="","0","1"),IF(N670=P670,IF(N670="","0","1"),IF(O670=P670,IF(O670="","0","1"),IF(N670="","0","0"))))</f>
        <v>1</v>
      </c>
      <c r="Z670" s="167"/>
      <c r="AM670" s="227"/>
      <c r="AN670"/>
    </row>
    <row r="671" spans="1:40" ht="15" customHeight="1">
      <c r="A671" s="48" t="s">
        <v>155</v>
      </c>
      <c r="B671" s="48" t="s">
        <v>156</v>
      </c>
      <c r="C671" s="48" t="s">
        <v>63</v>
      </c>
      <c r="D671" s="48" t="s">
        <v>157</v>
      </c>
      <c r="E671" s="48" t="s">
        <v>1049</v>
      </c>
      <c r="F671" s="48" t="s">
        <v>1006</v>
      </c>
      <c r="G671" s="48" t="s">
        <v>494</v>
      </c>
      <c r="H671" s="48" t="s">
        <v>1050</v>
      </c>
      <c r="I671" s="173" t="s">
        <v>48</v>
      </c>
      <c r="J671" s="99" t="s">
        <v>1533</v>
      </c>
      <c r="K671" s="243" t="s">
        <v>120</v>
      </c>
      <c r="L671" s="243" t="s">
        <v>1041</v>
      </c>
      <c r="M671" s="173" t="s">
        <v>521</v>
      </c>
      <c r="N671" s="174" t="s">
        <v>1051</v>
      </c>
      <c r="O671" s="174"/>
      <c r="P671" s="174"/>
      <c r="Q671" s="174" t="s">
        <v>48</v>
      </c>
      <c r="R671" s="13"/>
      <c r="S671" s="13" t="s">
        <v>472</v>
      </c>
      <c r="T671" s="168">
        <v>62</v>
      </c>
      <c r="U671" s="168">
        <v>0</v>
      </c>
      <c r="V671" s="168">
        <v>0</v>
      </c>
      <c r="W671" s="48" t="str">
        <f>IFERROR(IF(G671="CRM_CUI",G671,(IF(G671="CRM_CMI",G671,IF(G671="CEOMO_ITD",G671,MID(G671,1,FIND("_",G671)-1))))),G671)</f>
        <v>CRMPD</v>
      </c>
      <c r="X671" s="13" t="str">
        <f>MID(A671,5,LEN(A671)-4)</f>
        <v>安徽移动</v>
      </c>
      <c r="Y671" s="37" t="str">
        <f>IF(N671=O671,IF(N671="","0","1"),IF(N671=P671,IF(N671="","0","1"),IF(O671=P671,IF(O671="","0","1"),IF(N671="","0","0"))))</f>
        <v>0</v>
      </c>
      <c r="Z671" s="167"/>
      <c r="AM671" s="227"/>
      <c r="AN671"/>
    </row>
    <row r="672" spans="1:40" ht="15" customHeight="1">
      <c r="A672" s="48" t="s">
        <v>243</v>
      </c>
      <c r="B672" s="48" t="s">
        <v>244</v>
      </c>
      <c r="C672" s="48" t="s">
        <v>245</v>
      </c>
      <c r="D672" s="48" t="s">
        <v>246</v>
      </c>
      <c r="E672" s="48" t="s">
        <v>1074</v>
      </c>
      <c r="F672" s="48" t="s">
        <v>1047</v>
      </c>
      <c r="G672" s="48" t="s">
        <v>494</v>
      </c>
      <c r="H672" s="48" t="s">
        <v>1075</v>
      </c>
      <c r="I672" s="13" t="s">
        <v>48</v>
      </c>
      <c r="J672" s="137" t="s">
        <v>1512</v>
      </c>
      <c r="K672" s="137" t="s">
        <v>50</v>
      </c>
      <c r="L672" s="230" t="s">
        <v>1089</v>
      </c>
      <c r="M672" s="13" t="s">
        <v>521</v>
      </c>
      <c r="N672" s="13" t="s">
        <v>1176</v>
      </c>
      <c r="O672" s="13"/>
      <c r="P672" s="13"/>
      <c r="Q672" s="13" t="s">
        <v>48</v>
      </c>
      <c r="R672" s="13"/>
      <c r="S672" s="48" t="s">
        <v>472</v>
      </c>
      <c r="T672" s="168">
        <v>16</v>
      </c>
      <c r="U672" s="168">
        <v>0</v>
      </c>
      <c r="V672" s="168">
        <v>0</v>
      </c>
      <c r="W672" s="48" t="str">
        <f>IFERROR(IF(G672="CRM_CUI",G672,(IF(G672="CRM_CMI",G672,IF(G672="CEOMO_ITD",G672,MID(G672,1,FIND("_",G672)-1))))),G672)</f>
        <v>CRMPD</v>
      </c>
      <c r="X672" s="13" t="str">
        <f>MID(A672,5,LEN(A672)-4)</f>
        <v>虚拟运营商爱施德</v>
      </c>
      <c r="Y672" s="37" t="str">
        <f>IF(N672=O672,IF(N672="","0","1"),IF(N672=P672,IF(N672="","0","1"),IF(O672=P672,IF(O672="","0","1"),IF(N672="","0","0"))))</f>
        <v>0</v>
      </c>
      <c r="Z672" s="167"/>
      <c r="AM672" s="227"/>
      <c r="AN672"/>
    </row>
    <row r="673" spans="1:40" ht="15" customHeight="1">
      <c r="A673" s="48" t="s">
        <v>243</v>
      </c>
      <c r="B673" s="48" t="s">
        <v>244</v>
      </c>
      <c r="C673" s="48" t="s">
        <v>245</v>
      </c>
      <c r="D673" s="48" t="s">
        <v>246</v>
      </c>
      <c r="E673" s="48" t="s">
        <v>1076</v>
      </c>
      <c r="F673" s="48" t="s">
        <v>1053</v>
      </c>
      <c r="G673" s="48" t="s">
        <v>494</v>
      </c>
      <c r="H673" s="48" t="s">
        <v>397</v>
      </c>
      <c r="I673" s="13" t="s">
        <v>48</v>
      </c>
      <c r="J673" s="137" t="s">
        <v>1512</v>
      </c>
      <c r="K673" s="137" t="s">
        <v>50</v>
      </c>
      <c r="L673" s="230" t="s">
        <v>1089</v>
      </c>
      <c r="M673" s="13" t="s">
        <v>521</v>
      </c>
      <c r="N673" s="13" t="s">
        <v>1176</v>
      </c>
      <c r="O673" s="13"/>
      <c r="P673" s="13"/>
      <c r="Q673" s="13" t="s">
        <v>48</v>
      </c>
      <c r="R673" s="13"/>
      <c r="S673" s="48" t="s">
        <v>472</v>
      </c>
      <c r="T673" s="168">
        <v>16</v>
      </c>
      <c r="U673" s="168">
        <v>0</v>
      </c>
      <c r="V673" s="168">
        <v>0</v>
      </c>
      <c r="W673" s="48" t="str">
        <f>IFERROR(IF(G673="CRM_CUI",G673,(IF(G673="CRM_CMI",G673,IF(G673="CEOMO_ITD",G673,MID(G673,1,FIND("_",G673)-1))))),G673)</f>
        <v>CRMPD</v>
      </c>
      <c r="X673" s="13" t="str">
        <f>MID(A673,5,LEN(A673)-4)</f>
        <v>虚拟运营商爱施德</v>
      </c>
      <c r="Y673" s="37" t="str">
        <f>IF(N673=O673,IF(N673="","0","1"),IF(N673=P673,IF(N673="","0","1"),IF(O673=P673,IF(O673="","0","1"),IF(N673="","0","0"))))</f>
        <v>0</v>
      </c>
      <c r="Z673" s="167"/>
      <c r="AM673" s="227"/>
      <c r="AN673"/>
    </row>
    <row r="674" spans="1:40" ht="15" customHeight="1">
      <c r="A674" s="48" t="s">
        <v>243</v>
      </c>
      <c r="B674" s="48" t="s">
        <v>244</v>
      </c>
      <c r="C674" s="48" t="s">
        <v>245</v>
      </c>
      <c r="D674" s="48" t="s">
        <v>246</v>
      </c>
      <c r="E674" s="48" t="s">
        <v>1026</v>
      </c>
      <c r="F674" s="48" t="s">
        <v>1027</v>
      </c>
      <c r="G674" s="48" t="s">
        <v>494</v>
      </c>
      <c r="H674" s="48" t="s">
        <v>137</v>
      </c>
      <c r="I674" s="13" t="s">
        <v>48</v>
      </c>
      <c r="J674" s="137" t="s">
        <v>1512</v>
      </c>
      <c r="K674" s="137" t="s">
        <v>50</v>
      </c>
      <c r="L674" s="230" t="s">
        <v>1089</v>
      </c>
      <c r="M674" s="13" t="s">
        <v>521</v>
      </c>
      <c r="N674" s="13" t="s">
        <v>1176</v>
      </c>
      <c r="O674" s="13"/>
      <c r="P674" s="13"/>
      <c r="Q674" s="13" t="s">
        <v>48</v>
      </c>
      <c r="R674" s="13"/>
      <c r="S674" s="48" t="s">
        <v>1000</v>
      </c>
      <c r="T674" s="168">
        <v>16</v>
      </c>
      <c r="U674" s="168">
        <v>0</v>
      </c>
      <c r="V674" s="168">
        <v>0</v>
      </c>
      <c r="W674" s="48" t="str">
        <f>IFERROR(IF(G674="CRM_CUI",G674,(IF(G674="CRM_CMI",G674,IF(G674="CEOMO_ITD",G674,MID(G674,1,FIND("_",G674)-1))))),G674)</f>
        <v>CRMPD</v>
      </c>
      <c r="X674" s="13" t="str">
        <f>MID(A674,5,LEN(A674)-4)</f>
        <v>虚拟运营商爱施德</v>
      </c>
      <c r="Y674" s="37" t="str">
        <f>IF(N674=O674,IF(N674="","0","1"),IF(N674=P674,IF(N674="","0","1"),IF(O674=P674,IF(O674="","0","1"),IF(N674="","0","0"))))</f>
        <v>0</v>
      </c>
      <c r="Z674" s="167"/>
      <c r="AM674" s="227"/>
      <c r="AN674"/>
    </row>
    <row r="675" spans="1:40" ht="15" customHeight="1">
      <c r="A675" s="48" t="s">
        <v>243</v>
      </c>
      <c r="B675" s="48" t="s">
        <v>244</v>
      </c>
      <c r="C675" s="48" t="s">
        <v>245</v>
      </c>
      <c r="D675" s="48" t="s">
        <v>246</v>
      </c>
      <c r="E675" s="48" t="s">
        <v>1016</v>
      </c>
      <c r="F675" s="48" t="s">
        <v>1017</v>
      </c>
      <c r="G675" s="48" t="s">
        <v>494</v>
      </c>
      <c r="H675" s="48" t="s">
        <v>41</v>
      </c>
      <c r="I675" s="13" t="s">
        <v>48</v>
      </c>
      <c r="J675" s="137" t="s">
        <v>1512</v>
      </c>
      <c r="K675" s="137" t="s">
        <v>50</v>
      </c>
      <c r="L675" s="230" t="s">
        <v>1089</v>
      </c>
      <c r="M675" s="13" t="s">
        <v>521</v>
      </c>
      <c r="N675" s="13" t="s">
        <v>1176</v>
      </c>
      <c r="O675" s="13"/>
      <c r="P675" s="13"/>
      <c r="Q675" s="13" t="s">
        <v>48</v>
      </c>
      <c r="R675" s="13"/>
      <c r="S675" s="48" t="s">
        <v>1000</v>
      </c>
      <c r="T675" s="168">
        <v>16</v>
      </c>
      <c r="U675" s="168">
        <v>0</v>
      </c>
      <c r="V675" s="168">
        <v>0</v>
      </c>
      <c r="W675" s="48" t="str">
        <f>IFERROR(IF(G675="CRM_CUI",G675,(IF(G675="CRM_CMI",G675,IF(G675="CEOMO_ITD",G675,MID(G675,1,FIND("_",G675)-1))))),G675)</f>
        <v>CRMPD</v>
      </c>
      <c r="X675" s="13" t="str">
        <f>MID(A675,5,LEN(A675)-4)</f>
        <v>虚拟运营商爱施德</v>
      </c>
      <c r="Y675" s="37" t="str">
        <f>IF(N675=O675,IF(N675="","0","1"),IF(N675=P675,IF(N675="","0","1"),IF(O675=P675,IF(O675="","0","1"),IF(N675="","0","0"))))</f>
        <v>0</v>
      </c>
      <c r="Z675" s="167"/>
      <c r="AM675" s="227"/>
      <c r="AN675"/>
    </row>
    <row r="676" spans="1:40" ht="15" customHeight="1">
      <c r="A676" s="48" t="s">
        <v>234</v>
      </c>
      <c r="B676" s="48" t="s">
        <v>235</v>
      </c>
      <c r="C676" s="48" t="s">
        <v>63</v>
      </c>
      <c r="D676" s="48" t="s">
        <v>64</v>
      </c>
      <c r="E676" s="48" t="s">
        <v>1138</v>
      </c>
      <c r="F676" s="48" t="s">
        <v>1053</v>
      </c>
      <c r="G676" s="48" t="s">
        <v>494</v>
      </c>
      <c r="H676" s="48" t="s">
        <v>397</v>
      </c>
      <c r="I676" s="13" t="s">
        <v>48</v>
      </c>
      <c r="J676" s="13" t="s">
        <v>86</v>
      </c>
      <c r="K676" s="13" t="s">
        <v>120</v>
      </c>
      <c r="L676" s="13"/>
      <c r="M676" s="13" t="s">
        <v>140</v>
      </c>
      <c r="N676" s="13" t="s">
        <v>1139</v>
      </c>
      <c r="O676" s="13"/>
      <c r="P676" s="13"/>
      <c r="Q676" s="13" t="s">
        <v>48</v>
      </c>
      <c r="R676" s="13"/>
      <c r="S676" s="48" t="s">
        <v>472</v>
      </c>
      <c r="T676" s="168">
        <v>94</v>
      </c>
      <c r="U676" s="168">
        <v>0</v>
      </c>
      <c r="V676" s="168">
        <v>0</v>
      </c>
      <c r="W676" s="48" t="str">
        <f>IFERROR(IF(G676="CRM_CUI",G676,(IF(G676="CRM_CMI",G676,IF(G676="CEOMO_ITD",G676,MID(G676,1,FIND("_",G676)-1))))),G676)</f>
        <v>CRMPD</v>
      </c>
      <c r="X676" s="13" t="str">
        <f>MID(A676,5,LEN(A676)-4)</f>
        <v>山西电信</v>
      </c>
      <c r="Y676" s="37" t="str">
        <f>IF(N676=O676,IF(N676="","0","1"),IF(N676=P676,IF(N676="","0","1"),IF(O676=P676,IF(O676="","0","1"),IF(N676="","0","0"))))</f>
        <v>0</v>
      </c>
      <c r="Z676" s="167"/>
      <c r="AM676" s="227"/>
      <c r="AN676"/>
    </row>
    <row r="677" spans="1:40" ht="15" customHeight="1">
      <c r="A677" s="48" t="s">
        <v>234</v>
      </c>
      <c r="B677" s="48" t="s">
        <v>235</v>
      </c>
      <c r="C677" s="48" t="s">
        <v>63</v>
      </c>
      <c r="D677" s="48" t="s">
        <v>64</v>
      </c>
      <c r="E677" s="48" t="s">
        <v>1140</v>
      </c>
      <c r="F677" s="48" t="s">
        <v>1047</v>
      </c>
      <c r="G677" s="48" t="s">
        <v>494</v>
      </c>
      <c r="H677" s="48" t="s">
        <v>1075</v>
      </c>
      <c r="I677" s="13" t="s">
        <v>48</v>
      </c>
      <c r="J677" s="13" t="s">
        <v>86</v>
      </c>
      <c r="K677" s="13" t="s">
        <v>120</v>
      </c>
      <c r="L677" s="13"/>
      <c r="M677" s="13" t="s">
        <v>140</v>
      </c>
      <c r="N677" s="13" t="s">
        <v>1139</v>
      </c>
      <c r="O677" s="13"/>
      <c r="P677" s="13"/>
      <c r="Q677" s="13" t="s">
        <v>48</v>
      </c>
      <c r="R677" s="13"/>
      <c r="S677" s="48" t="s">
        <v>472</v>
      </c>
      <c r="T677" s="168">
        <v>94</v>
      </c>
      <c r="U677" s="168">
        <v>0</v>
      </c>
      <c r="V677" s="168">
        <v>0</v>
      </c>
      <c r="W677" s="48" t="str">
        <f>IFERROR(IF(G677="CRM_CUI",G677,(IF(G677="CRM_CMI",G677,IF(G677="CEOMO_ITD",G677,MID(G677,1,FIND("_",G677)-1))))),G677)</f>
        <v>CRMPD</v>
      </c>
      <c r="X677" s="13" t="str">
        <f>MID(A677,5,LEN(A677)-4)</f>
        <v>山西电信</v>
      </c>
      <c r="Y677" s="37" t="str">
        <f>IF(N677=O677,IF(N677="","0","1"),IF(N677=P677,IF(N677="","0","1"),IF(O677=P677,IF(O677="","0","1"),IF(N677="","0","0"))))</f>
        <v>0</v>
      </c>
      <c r="Z677" s="167"/>
      <c r="AM677" s="227"/>
      <c r="AN677"/>
    </row>
    <row r="678" spans="1:40" ht="15" customHeight="1">
      <c r="A678" s="48" t="s">
        <v>234</v>
      </c>
      <c r="B678" s="48" t="s">
        <v>235</v>
      </c>
      <c r="C678" s="48" t="s">
        <v>63</v>
      </c>
      <c r="D678" s="48" t="s">
        <v>64</v>
      </c>
      <c r="E678" s="48" t="s">
        <v>1016</v>
      </c>
      <c r="F678" s="48" t="s">
        <v>1017</v>
      </c>
      <c r="G678" s="48" t="s">
        <v>494</v>
      </c>
      <c r="H678" s="48" t="s">
        <v>41</v>
      </c>
      <c r="I678" s="13" t="s">
        <v>48</v>
      </c>
      <c r="J678" s="13" t="s">
        <v>86</v>
      </c>
      <c r="K678" s="13" t="s">
        <v>120</v>
      </c>
      <c r="L678" s="13" t="s">
        <v>1008</v>
      </c>
      <c r="M678" s="13" t="s">
        <v>140</v>
      </c>
      <c r="N678" s="13" t="s">
        <v>1139</v>
      </c>
      <c r="O678" s="13"/>
      <c r="P678" s="13"/>
      <c r="Q678" s="13" t="s">
        <v>48</v>
      </c>
      <c r="R678" s="13"/>
      <c r="S678" s="48" t="s">
        <v>1000</v>
      </c>
      <c r="T678" s="168">
        <v>94</v>
      </c>
      <c r="U678" s="168">
        <v>0</v>
      </c>
      <c r="V678" s="168">
        <v>0</v>
      </c>
      <c r="W678" s="48" t="str">
        <f>IFERROR(IF(G678="CRM_CUI",G678,(IF(G678="CRM_CMI",G678,IF(G678="CEOMO_ITD",G678,MID(G678,1,FIND("_",G678)-1))))),G678)</f>
        <v>CRMPD</v>
      </c>
      <c r="X678" s="13" t="str">
        <f>MID(A678,5,LEN(A678)-4)</f>
        <v>山西电信</v>
      </c>
      <c r="Y678" s="37" t="str">
        <f>IF(N678=O678,IF(N678="","0","1"),IF(N678=P678,IF(N678="","0","1"),IF(O678=P678,IF(O678="","0","1"),IF(N678="","0","0"))))</f>
        <v>0</v>
      </c>
      <c r="Z678" s="167"/>
      <c r="AM678" s="227"/>
      <c r="AN678"/>
    </row>
    <row r="679" spans="1:40" ht="15" customHeight="1">
      <c r="A679" s="48" t="s">
        <v>180</v>
      </c>
      <c r="B679" s="48" t="s">
        <v>181</v>
      </c>
      <c r="C679" s="48" t="s">
        <v>63</v>
      </c>
      <c r="D679" s="48" t="s">
        <v>64</v>
      </c>
      <c r="E679" s="48" t="s">
        <v>1074</v>
      </c>
      <c r="F679" s="48" t="s">
        <v>1047</v>
      </c>
      <c r="G679" s="48" t="s">
        <v>494</v>
      </c>
      <c r="H679" s="48" t="s">
        <v>1075</v>
      </c>
      <c r="I679" s="48" t="s">
        <v>48</v>
      </c>
      <c r="J679" s="48" t="s">
        <v>86</v>
      </c>
      <c r="K679" s="48"/>
      <c r="L679" s="48"/>
      <c r="M679" s="48"/>
      <c r="N679" s="13" t="s">
        <v>293</v>
      </c>
      <c r="O679" s="13"/>
      <c r="P679" s="13"/>
      <c r="Q679" s="13" t="s">
        <v>48</v>
      </c>
      <c r="R679" s="13"/>
      <c r="S679" s="48" t="s">
        <v>472</v>
      </c>
      <c r="T679" s="168">
        <v>0</v>
      </c>
      <c r="U679" s="168">
        <v>0</v>
      </c>
      <c r="V679" s="168">
        <v>0</v>
      </c>
      <c r="W679" s="48" t="str">
        <f>IFERROR(IF(G679="CRM_CUI",G679,(IF(G679="CRM_CMI",G679,IF(G679="CEOMO_ITD",G679,MID(G679,1,FIND("_",G679)-1))))),G679)</f>
        <v>CRMPD</v>
      </c>
      <c r="X679" s="13" t="str">
        <f>MID(A679,5,LEN(A679)-4)</f>
        <v>北京卫通</v>
      </c>
      <c r="Y679" s="37" t="str">
        <f>IF(N679=O679,IF(N679="","0","1"),IF(N679=P679,IF(N679="","0","1"),IF(O679=P679,IF(O679="","0","1"),IF(N679="","0","0"))))</f>
        <v>0</v>
      </c>
      <c r="Z679" s="167"/>
      <c r="AM679" s="227"/>
      <c r="AN679"/>
    </row>
    <row r="680" spans="1:40" ht="15" customHeight="1">
      <c r="A680" s="48" t="s">
        <v>180</v>
      </c>
      <c r="B680" s="48" t="s">
        <v>181</v>
      </c>
      <c r="C680" s="48" t="s">
        <v>63</v>
      </c>
      <c r="D680" s="48" t="s">
        <v>64</v>
      </c>
      <c r="E680" s="48" t="s">
        <v>1076</v>
      </c>
      <c r="F680" s="48" t="s">
        <v>1053</v>
      </c>
      <c r="G680" s="48" t="s">
        <v>494</v>
      </c>
      <c r="H680" s="48" t="s">
        <v>397</v>
      </c>
      <c r="I680" s="48" t="s">
        <v>48</v>
      </c>
      <c r="J680" s="48" t="s">
        <v>86</v>
      </c>
      <c r="K680" s="48"/>
      <c r="L680" s="48"/>
      <c r="M680" s="48"/>
      <c r="N680" s="13" t="s">
        <v>293</v>
      </c>
      <c r="O680" s="13"/>
      <c r="P680" s="13"/>
      <c r="Q680" s="13" t="s">
        <v>48</v>
      </c>
      <c r="R680" s="13"/>
      <c r="S680" s="48" t="s">
        <v>472</v>
      </c>
      <c r="T680" s="168">
        <v>0</v>
      </c>
      <c r="U680" s="168">
        <v>0</v>
      </c>
      <c r="V680" s="168">
        <v>0</v>
      </c>
      <c r="W680" s="48" t="str">
        <f>IFERROR(IF(G680="CRM_CUI",G680,(IF(G680="CRM_CMI",G680,IF(G680="CEOMO_ITD",G680,MID(G680,1,FIND("_",G680)-1))))),G680)</f>
        <v>CRMPD</v>
      </c>
      <c r="X680" s="13" t="str">
        <f>MID(A680,5,LEN(A680)-4)</f>
        <v>北京卫通</v>
      </c>
      <c r="Y680" s="37" t="str">
        <f>IF(N680=O680,IF(N680="","0","1"),IF(N680=P680,IF(N680="","0","1"),IF(O680=P680,IF(O680="","0","1"),IF(N680="","0","0"))))</f>
        <v>0</v>
      </c>
      <c r="Z680" s="167"/>
      <c r="AM680" s="227"/>
      <c r="AN680"/>
    </row>
    <row r="681" spans="1:40" ht="15" customHeight="1">
      <c r="A681" s="48" t="s">
        <v>236</v>
      </c>
      <c r="B681" s="48" t="s">
        <v>14</v>
      </c>
      <c r="C681" s="48" t="s">
        <v>63</v>
      </c>
      <c r="D681" s="48" t="s">
        <v>157</v>
      </c>
      <c r="E681" s="48" t="s">
        <v>1097</v>
      </c>
      <c r="F681" s="48" t="s">
        <v>1061</v>
      </c>
      <c r="G681" s="48" t="s">
        <v>494</v>
      </c>
      <c r="H681" s="48" t="s">
        <v>1062</v>
      </c>
      <c r="I681" s="13" t="s">
        <v>48</v>
      </c>
      <c r="J681" s="99" t="s">
        <v>1533</v>
      </c>
      <c r="K681" s="13" t="s">
        <v>43</v>
      </c>
      <c r="L681" s="13" t="s">
        <v>1148</v>
      </c>
      <c r="M681" s="13" t="s">
        <v>1149</v>
      </c>
      <c r="N681" s="13" t="s">
        <v>1155</v>
      </c>
      <c r="O681" s="13" t="s">
        <v>1155</v>
      </c>
      <c r="P681" s="13" t="s">
        <v>1156</v>
      </c>
      <c r="Q681" s="13" t="s">
        <v>48</v>
      </c>
      <c r="R681" s="13" t="s">
        <v>1157</v>
      </c>
      <c r="S681" s="146" t="s">
        <v>472</v>
      </c>
      <c r="T681" s="168">
        <v>318</v>
      </c>
      <c r="U681" s="168">
        <v>318</v>
      </c>
      <c r="V681" s="168">
        <v>0</v>
      </c>
      <c r="W681" s="48" t="str">
        <f>IFERROR(IF(G681="CRM_CUI",G681,(IF(G681="CRM_CMI",G681,IF(G681="CEOMO_ITD",G681,MID(G681,1,FIND("_",G681)-1))))),G681)</f>
        <v>CRMPD</v>
      </c>
      <c r="X681" s="13" t="str">
        <f>MID(A681,5,LEN(A681)-4)</f>
        <v>山西移动</v>
      </c>
      <c r="Y681" s="37" t="str">
        <f>IF(N681=O681,IF(N681="","0","1"),IF(N681=P681,IF(N681="","0","1"),IF(O681=P681,IF(O681="","0","1"),IF(N681="","0","0"))))</f>
        <v>1</v>
      </c>
      <c r="Z681" s="167"/>
      <c r="AM681" s="227"/>
      <c r="AN681"/>
    </row>
    <row r="682" spans="1:40" ht="15" customHeight="1">
      <c r="A682" s="48" t="s">
        <v>236</v>
      </c>
      <c r="B682" s="48" t="s">
        <v>14</v>
      </c>
      <c r="C682" s="48" t="s">
        <v>63</v>
      </c>
      <c r="D682" s="48" t="s">
        <v>157</v>
      </c>
      <c r="E682" s="48" t="s">
        <v>1043</v>
      </c>
      <c r="F682" s="48" t="s">
        <v>1044</v>
      </c>
      <c r="G682" s="48" t="s">
        <v>494</v>
      </c>
      <c r="H682" s="48" t="s">
        <v>137</v>
      </c>
      <c r="I682" s="13" t="s">
        <v>48</v>
      </c>
      <c r="J682" s="99" t="s">
        <v>1533</v>
      </c>
      <c r="K682" s="13" t="s">
        <v>43</v>
      </c>
      <c r="L682" s="13" t="s">
        <v>1148</v>
      </c>
      <c r="M682" s="13" t="s">
        <v>1149</v>
      </c>
      <c r="N682" s="13" t="s">
        <v>1155</v>
      </c>
      <c r="O682" s="13" t="s">
        <v>1155</v>
      </c>
      <c r="P682" s="13" t="s">
        <v>1156</v>
      </c>
      <c r="Q682" s="13" t="s">
        <v>48</v>
      </c>
      <c r="R682" s="13" t="s">
        <v>1157</v>
      </c>
      <c r="S682" s="146" t="s">
        <v>472</v>
      </c>
      <c r="T682" s="168">
        <v>318</v>
      </c>
      <c r="U682" s="168">
        <v>318</v>
      </c>
      <c r="V682" s="168">
        <v>0</v>
      </c>
      <c r="W682" s="48" t="str">
        <f>IFERROR(IF(G682="CRM_CUI",G682,(IF(G682="CRM_CMI",G682,IF(G682="CEOMO_ITD",G682,MID(G682,1,FIND("_",G682)-1))))),G682)</f>
        <v>CRMPD</v>
      </c>
      <c r="X682" s="13" t="str">
        <f>MID(A682,5,LEN(A682)-4)</f>
        <v>山西移动</v>
      </c>
      <c r="Y682" s="37" t="str">
        <f>IF(N682=O682,IF(N682="","0","1"),IF(N682=P682,IF(N682="","0","1"),IF(O682=P682,IF(O682="","0","1"),IF(N682="","0","0"))))</f>
        <v>1</v>
      </c>
      <c r="Z682" s="167"/>
      <c r="AM682" s="227"/>
      <c r="AN682"/>
    </row>
    <row r="683" spans="1:40" ht="15" customHeight="1">
      <c r="A683" s="48" t="s">
        <v>236</v>
      </c>
      <c r="B683" s="48" t="s">
        <v>14</v>
      </c>
      <c r="C683" s="48" t="s">
        <v>63</v>
      </c>
      <c r="D683" s="48" t="s">
        <v>157</v>
      </c>
      <c r="E683" s="48" t="s">
        <v>1119</v>
      </c>
      <c r="F683" s="48" t="s">
        <v>1120</v>
      </c>
      <c r="G683" s="48" t="s">
        <v>494</v>
      </c>
      <c r="H683" s="48" t="s">
        <v>41</v>
      </c>
      <c r="I683" s="13" t="s">
        <v>48</v>
      </c>
      <c r="J683" s="99" t="s">
        <v>1533</v>
      </c>
      <c r="K683" s="13" t="s">
        <v>43</v>
      </c>
      <c r="L683" s="13" t="s">
        <v>1148</v>
      </c>
      <c r="M683" s="13" t="s">
        <v>1149</v>
      </c>
      <c r="N683" s="13" t="s">
        <v>1155</v>
      </c>
      <c r="O683" s="13" t="s">
        <v>1155</v>
      </c>
      <c r="P683" s="13" t="s">
        <v>1156</v>
      </c>
      <c r="Q683" s="13" t="s">
        <v>48</v>
      </c>
      <c r="R683" s="13" t="s">
        <v>1157</v>
      </c>
      <c r="S683" s="146" t="s">
        <v>472</v>
      </c>
      <c r="T683" s="168">
        <v>318</v>
      </c>
      <c r="U683" s="168">
        <v>318</v>
      </c>
      <c r="V683" s="168">
        <v>0</v>
      </c>
      <c r="W683" s="48" t="str">
        <f>IFERROR(IF(G683="CRM_CUI",G683,(IF(G683="CRM_CMI",G683,IF(G683="CEOMO_ITD",G683,MID(G683,1,FIND("_",G683)-1))))),G683)</f>
        <v>CRMPD</v>
      </c>
      <c r="X683" s="13" t="str">
        <f>MID(A683,5,LEN(A683)-4)</f>
        <v>山西移动</v>
      </c>
      <c r="Y683" s="37" t="str">
        <f>IF(N683=O683,IF(N683="","0","1"),IF(N683=P683,IF(N683="","0","1"),IF(O683=P683,IF(O683="","0","1"),IF(N683="","0","0"))))</f>
        <v>1</v>
      </c>
      <c r="Z683" s="167"/>
      <c r="AM683" s="227"/>
      <c r="AN683"/>
    </row>
    <row r="684" spans="1:40" ht="15" customHeight="1">
      <c r="A684" s="48" t="s">
        <v>236</v>
      </c>
      <c r="B684" s="48" t="s">
        <v>14</v>
      </c>
      <c r="C684" s="48" t="s">
        <v>63</v>
      </c>
      <c r="D684" s="48" t="s">
        <v>157</v>
      </c>
      <c r="E684" s="48" t="s">
        <v>1162</v>
      </c>
      <c r="F684" s="48" t="s">
        <v>1064</v>
      </c>
      <c r="G684" s="48" t="s">
        <v>494</v>
      </c>
      <c r="H684" s="48" t="s">
        <v>41</v>
      </c>
      <c r="I684" s="13" t="s">
        <v>48</v>
      </c>
      <c r="J684" s="99" t="s">
        <v>1533</v>
      </c>
      <c r="K684" s="13" t="s">
        <v>43</v>
      </c>
      <c r="L684" s="13" t="s">
        <v>1148</v>
      </c>
      <c r="M684" s="13" t="s">
        <v>1149</v>
      </c>
      <c r="N684" s="13" t="s">
        <v>1155</v>
      </c>
      <c r="O684" s="13" t="s">
        <v>1155</v>
      </c>
      <c r="P684" s="13" t="s">
        <v>1156</v>
      </c>
      <c r="Q684" s="13" t="s">
        <v>48</v>
      </c>
      <c r="R684" s="13" t="s">
        <v>1157</v>
      </c>
      <c r="S684" s="146" t="s">
        <v>472</v>
      </c>
      <c r="T684" s="168">
        <v>318</v>
      </c>
      <c r="U684" s="168">
        <v>318</v>
      </c>
      <c r="V684" s="168">
        <v>0</v>
      </c>
      <c r="W684" s="48" t="str">
        <f>IFERROR(IF(G684="CRM_CUI",G684,(IF(G684="CRM_CMI",G684,IF(G684="CEOMO_ITD",G684,MID(G684,1,FIND("_",G684)-1))))),G684)</f>
        <v>CRMPD</v>
      </c>
      <c r="X684" s="13" t="str">
        <f>MID(A684,5,LEN(A684)-4)</f>
        <v>山西移动</v>
      </c>
      <c r="Y684" s="37" t="str">
        <f>IF(N684=O684,IF(N684="","0","1"),IF(N684=P684,IF(N684="","0","1"),IF(O684=P684,IF(O684="","0","1"),IF(N684="","0","0"))))</f>
        <v>1</v>
      </c>
      <c r="Z684" s="167"/>
      <c r="AM684" s="227"/>
      <c r="AN684"/>
    </row>
    <row r="685" spans="1:40" ht="15" customHeight="1">
      <c r="A685" s="48" t="s">
        <v>155</v>
      </c>
      <c r="B685" s="48" t="s">
        <v>156</v>
      </c>
      <c r="C685" s="48" t="s">
        <v>63</v>
      </c>
      <c r="D685" s="48" t="s">
        <v>157</v>
      </c>
      <c r="E685" s="48" t="s">
        <v>1063</v>
      </c>
      <c r="F685" s="48" t="s">
        <v>1064</v>
      </c>
      <c r="G685" s="48" t="s">
        <v>494</v>
      </c>
      <c r="H685" s="48" t="s">
        <v>1062</v>
      </c>
      <c r="I685" s="173" t="s">
        <v>48</v>
      </c>
      <c r="J685" s="99" t="s">
        <v>1533</v>
      </c>
      <c r="K685" s="243" t="s">
        <v>120</v>
      </c>
      <c r="L685" s="243" t="s">
        <v>1041</v>
      </c>
      <c r="M685" s="173" t="s">
        <v>521</v>
      </c>
      <c r="N685" s="174" t="s">
        <v>1065</v>
      </c>
      <c r="O685" s="174"/>
      <c r="P685" s="174"/>
      <c r="Q685" s="174" t="s">
        <v>48</v>
      </c>
      <c r="R685" s="13"/>
      <c r="S685" s="13" t="s">
        <v>472</v>
      </c>
      <c r="T685" s="168">
        <v>0</v>
      </c>
      <c r="U685" s="168">
        <v>0</v>
      </c>
      <c r="V685" s="168">
        <v>0</v>
      </c>
      <c r="W685" s="48" t="str">
        <f>IFERROR(IF(G685="CRM_CUI",G685,(IF(G685="CRM_CMI",G685,IF(G685="CEOMO_ITD",G685,MID(G685,1,FIND("_",G685)-1))))),G685)</f>
        <v>CRMPD</v>
      </c>
      <c r="X685" s="13" t="str">
        <f>MID(A685,5,LEN(A685)-4)</f>
        <v>安徽移动</v>
      </c>
      <c r="Y685" s="37" t="str">
        <f>IF(N685=O685,IF(N685="","0","1"),IF(N685=P685,IF(N685="","0","1"),IF(O685=P685,IF(O685="","0","1"),IF(N685="","0","0"))))</f>
        <v>0</v>
      </c>
      <c r="Z685" s="167"/>
      <c r="AM685" s="227"/>
      <c r="AN685"/>
    </row>
    <row r="686" spans="1:40" ht="15" customHeight="1">
      <c r="A686" s="48" t="s">
        <v>216</v>
      </c>
      <c r="B686" s="48" t="s">
        <v>217</v>
      </c>
      <c r="C686" s="48" t="s">
        <v>63</v>
      </c>
      <c r="D686" s="48" t="s">
        <v>157</v>
      </c>
      <c r="E686" s="48" t="s">
        <v>1122</v>
      </c>
      <c r="F686" s="48" t="s">
        <v>1061</v>
      </c>
      <c r="G686" s="48" t="s">
        <v>494</v>
      </c>
      <c r="H686" s="48" t="s">
        <v>746</v>
      </c>
      <c r="I686" s="48" t="s">
        <v>48</v>
      </c>
      <c r="J686" s="48" t="s">
        <v>86</v>
      </c>
      <c r="K686" s="48"/>
      <c r="L686" s="48"/>
      <c r="M686" s="48"/>
      <c r="N686" s="13" t="s">
        <v>1123</v>
      </c>
      <c r="O686" s="13"/>
      <c r="P686" s="13"/>
      <c r="Q686" s="13" t="s">
        <v>48</v>
      </c>
      <c r="R686" s="13"/>
      <c r="S686" s="48" t="s">
        <v>472</v>
      </c>
      <c r="T686" s="168">
        <v>0</v>
      </c>
      <c r="U686" s="168">
        <v>0</v>
      </c>
      <c r="V686" s="168">
        <v>0</v>
      </c>
      <c r="W686" s="48" t="str">
        <f>IFERROR(IF(G686="CRM_CUI",G686,(IF(G686="CRM_CMI",G686,IF(G686="CEOMO_ITD",G686,MID(G686,1,FIND("_",G686)-1))))),G686)</f>
        <v>CRMPD</v>
      </c>
      <c r="X686" s="13" t="str">
        <f>MID(A686,5,LEN(A686)-4)</f>
        <v>吉林移动</v>
      </c>
      <c r="Y686" s="37" t="str">
        <f>IF(N686=O686,IF(N686="","0","1"),IF(N686=P686,IF(N686="","0","1"),IF(O686=P686,IF(O686="","0","1"),IF(N686="","0","0"))))</f>
        <v>0</v>
      </c>
      <c r="Z686" s="167"/>
      <c r="AM686" s="227"/>
      <c r="AN686"/>
    </row>
    <row r="687" spans="1:40" ht="15" customHeight="1">
      <c r="A687" s="48" t="s">
        <v>216</v>
      </c>
      <c r="B687" s="48" t="s">
        <v>217</v>
      </c>
      <c r="C687" s="48" t="s">
        <v>63</v>
      </c>
      <c r="D687" s="48" t="s">
        <v>157</v>
      </c>
      <c r="E687" s="48" t="s">
        <v>1100</v>
      </c>
      <c r="F687" s="48" t="s">
        <v>1101</v>
      </c>
      <c r="G687" s="48" t="s">
        <v>494</v>
      </c>
      <c r="H687" s="48" t="s">
        <v>1062</v>
      </c>
      <c r="I687" s="48" t="s">
        <v>48</v>
      </c>
      <c r="J687" s="48" t="s">
        <v>86</v>
      </c>
      <c r="K687" s="48"/>
      <c r="L687" s="48"/>
      <c r="M687" s="48"/>
      <c r="N687" s="13" t="s">
        <v>1123</v>
      </c>
      <c r="O687" s="13"/>
      <c r="P687" s="13"/>
      <c r="Q687" s="13" t="s">
        <v>48</v>
      </c>
      <c r="R687" s="13"/>
      <c r="S687" s="48" t="s">
        <v>472</v>
      </c>
      <c r="T687" s="168">
        <v>0</v>
      </c>
      <c r="U687" s="168">
        <v>0</v>
      </c>
      <c r="V687" s="168">
        <v>0</v>
      </c>
      <c r="W687" s="48" t="str">
        <f>IFERROR(IF(G687="CRM_CUI",G687,(IF(G687="CRM_CMI",G687,IF(G687="CEOMO_ITD",G687,MID(G687,1,FIND("_",G687)-1))))),G687)</f>
        <v>CRMPD</v>
      </c>
      <c r="X687" s="13" t="str">
        <f>MID(A687,5,LEN(A687)-4)</f>
        <v>吉林移动</v>
      </c>
      <c r="Y687" s="37" t="str">
        <f>IF(N687=O687,IF(N687="","0","1"),IF(N687=P687,IF(N687="","0","1"),IF(O687=P687,IF(O687="","0","1"),IF(N687="","0","0"))))</f>
        <v>0</v>
      </c>
      <c r="Z687" s="167"/>
      <c r="AM687" s="227"/>
      <c r="AN687"/>
    </row>
    <row r="688" spans="1:40" ht="15" customHeight="1">
      <c r="A688" s="48" t="s">
        <v>216</v>
      </c>
      <c r="B688" s="48" t="s">
        <v>217</v>
      </c>
      <c r="C688" s="48" t="s">
        <v>63</v>
      </c>
      <c r="D688" s="48" t="s">
        <v>157</v>
      </c>
      <c r="E688" s="48" t="s">
        <v>1098</v>
      </c>
      <c r="F688" s="48" t="s">
        <v>1064</v>
      </c>
      <c r="G688" s="48" t="s">
        <v>494</v>
      </c>
      <c r="H688" s="48" t="s">
        <v>1062</v>
      </c>
      <c r="I688" s="48" t="s">
        <v>48</v>
      </c>
      <c r="J688" s="48" t="s">
        <v>86</v>
      </c>
      <c r="K688" s="48"/>
      <c r="L688" s="48"/>
      <c r="M688" s="48"/>
      <c r="N688" s="13" t="s">
        <v>1124</v>
      </c>
      <c r="O688" s="13"/>
      <c r="P688" s="13"/>
      <c r="Q688" s="13" t="s">
        <v>48</v>
      </c>
      <c r="R688" s="13"/>
      <c r="S688" s="48" t="s">
        <v>472</v>
      </c>
      <c r="T688" s="168">
        <v>0</v>
      </c>
      <c r="U688" s="168">
        <v>0</v>
      </c>
      <c r="V688" s="168">
        <v>0</v>
      </c>
      <c r="W688" s="48" t="str">
        <f>IFERROR(IF(G688="CRM_CUI",G688,(IF(G688="CRM_CMI",G688,IF(G688="CEOMO_ITD",G688,MID(G688,1,FIND("_",G688)-1))))),G688)</f>
        <v>CRMPD</v>
      </c>
      <c r="X688" s="13" t="str">
        <f>MID(A688,5,LEN(A688)-4)</f>
        <v>吉林移动</v>
      </c>
      <c r="Y688" s="37" t="str">
        <f>IF(N688=O688,IF(N688="","0","1"),IF(N688=P688,IF(N688="","0","1"),IF(O688=P688,IF(O688="","0","1"),IF(N688="","0","0"))))</f>
        <v>0</v>
      </c>
      <c r="Z688" s="167"/>
      <c r="AM688" s="227"/>
      <c r="AN688"/>
    </row>
    <row r="689" spans="1:40" ht="15" customHeight="1">
      <c r="A689" s="48" t="s">
        <v>216</v>
      </c>
      <c r="B689" s="48" t="s">
        <v>217</v>
      </c>
      <c r="C689" s="48" t="s">
        <v>63</v>
      </c>
      <c r="D689" s="48" t="s">
        <v>157</v>
      </c>
      <c r="E689" s="48" t="s">
        <v>1116</v>
      </c>
      <c r="F689" s="48" t="s">
        <v>1055</v>
      </c>
      <c r="G689" s="48" t="s">
        <v>494</v>
      </c>
      <c r="H689" s="48" t="s">
        <v>673</v>
      </c>
      <c r="I689" s="48" t="s">
        <v>48</v>
      </c>
      <c r="J689" s="48" t="s">
        <v>86</v>
      </c>
      <c r="K689" s="48"/>
      <c r="L689" s="48"/>
      <c r="M689" s="48"/>
      <c r="N689" s="13" t="s">
        <v>1117</v>
      </c>
      <c r="O689" s="13"/>
      <c r="P689" s="13"/>
      <c r="Q689" s="13" t="s">
        <v>48</v>
      </c>
      <c r="R689" s="13"/>
      <c r="S689" s="48" t="s">
        <v>472</v>
      </c>
      <c r="T689" s="168">
        <v>0</v>
      </c>
      <c r="U689" s="168">
        <v>0</v>
      </c>
      <c r="V689" s="168">
        <v>0</v>
      </c>
      <c r="W689" s="48" t="str">
        <f>IFERROR(IF(G689="CRM_CUI",G689,(IF(G689="CRM_CMI",G689,IF(G689="CEOMO_ITD",G689,MID(G689,1,FIND("_",G689)-1))))),G689)</f>
        <v>CRMPD</v>
      </c>
      <c r="X689" s="13" t="str">
        <f>MID(A689,5,LEN(A689)-4)</f>
        <v>吉林移动</v>
      </c>
      <c r="Y689" s="37" t="str">
        <f>IF(N689=O689,IF(N689="","0","1"),IF(N689=P689,IF(N689="","0","1"),IF(O689=P689,IF(O689="","0","1"),IF(N689="","0","0"))))</f>
        <v>0</v>
      </c>
      <c r="Z689" s="167"/>
      <c r="AM689" s="227"/>
      <c r="AN689"/>
    </row>
    <row r="690" spans="1:40" ht="15" customHeight="1">
      <c r="A690" s="48" t="s">
        <v>216</v>
      </c>
      <c r="B690" s="48" t="s">
        <v>217</v>
      </c>
      <c r="C690" s="48" t="s">
        <v>63</v>
      </c>
      <c r="D690" s="48" t="s">
        <v>157</v>
      </c>
      <c r="E690" s="48" t="s">
        <v>1119</v>
      </c>
      <c r="F690" s="48" t="s">
        <v>1120</v>
      </c>
      <c r="G690" s="48" t="s">
        <v>494</v>
      </c>
      <c r="H690" s="48" t="s">
        <v>41</v>
      </c>
      <c r="I690" s="48" t="s">
        <v>48</v>
      </c>
      <c r="J690" s="48" t="s">
        <v>86</v>
      </c>
      <c r="K690" s="48"/>
      <c r="L690" s="48"/>
      <c r="M690" s="48"/>
      <c r="N690" s="13" t="s">
        <v>1121</v>
      </c>
      <c r="O690" s="13"/>
      <c r="P690" s="13"/>
      <c r="Q690" s="13" t="s">
        <v>48</v>
      </c>
      <c r="R690" s="13"/>
      <c r="S690" s="48" t="s">
        <v>472</v>
      </c>
      <c r="T690" s="168">
        <v>0</v>
      </c>
      <c r="U690" s="168">
        <v>0</v>
      </c>
      <c r="V690" s="168">
        <v>0</v>
      </c>
      <c r="W690" s="48" t="str">
        <f>IFERROR(IF(G690="CRM_CUI",G690,(IF(G690="CRM_CMI",G690,IF(G690="CEOMO_ITD",G690,MID(G690,1,FIND("_",G690)-1))))),G690)</f>
        <v>CRMPD</v>
      </c>
      <c r="X690" s="13" t="str">
        <f>MID(A690,5,LEN(A690)-4)</f>
        <v>吉林移动</v>
      </c>
      <c r="Y690" s="37" t="str">
        <f>IF(N690=O690,IF(N690="","0","1"),IF(N690=P690,IF(N690="","0","1"),IF(O690=P690,IF(O690="","0","1"),IF(N690="","0","0"))))</f>
        <v>0</v>
      </c>
      <c r="Z690" s="167"/>
      <c r="AM690" s="227"/>
      <c r="AN690"/>
    </row>
    <row r="691" spans="1:40" ht="15" customHeight="1">
      <c r="A691" s="48" t="s">
        <v>216</v>
      </c>
      <c r="B691" s="48" t="s">
        <v>217</v>
      </c>
      <c r="C691" s="48" t="s">
        <v>63</v>
      </c>
      <c r="D691" s="48" t="s">
        <v>157</v>
      </c>
      <c r="E691" s="48" t="s">
        <v>1057</v>
      </c>
      <c r="F691" s="48" t="s">
        <v>1058</v>
      </c>
      <c r="G691" s="48" t="s">
        <v>494</v>
      </c>
      <c r="H691" s="48" t="s">
        <v>673</v>
      </c>
      <c r="I691" s="48" t="s">
        <v>48</v>
      </c>
      <c r="J691" s="48" t="s">
        <v>86</v>
      </c>
      <c r="K691" s="48"/>
      <c r="L691" s="48"/>
      <c r="M691" s="48"/>
      <c r="N691" s="13" t="s">
        <v>1118</v>
      </c>
      <c r="O691" s="13"/>
      <c r="P691" s="13"/>
      <c r="Q691" s="13" t="s">
        <v>48</v>
      </c>
      <c r="R691" s="13"/>
      <c r="S691" s="48" t="s">
        <v>472</v>
      </c>
      <c r="T691" s="168">
        <v>58</v>
      </c>
      <c r="U691" s="168">
        <v>0</v>
      </c>
      <c r="V691" s="168">
        <v>0</v>
      </c>
      <c r="W691" s="48" t="str">
        <f>IFERROR(IF(G691="CRM_CUI",G691,(IF(G691="CRM_CMI",G691,IF(G691="CEOMO_ITD",G691,MID(G691,1,FIND("_",G691)-1))))),G691)</f>
        <v>CRMPD</v>
      </c>
      <c r="X691" s="13" t="str">
        <f>MID(A691,5,LEN(A691)-4)</f>
        <v>吉林移动</v>
      </c>
      <c r="Y691" s="37" t="str">
        <f>IF(N691=O691,IF(N691="","0","1"),IF(N691=P691,IF(N691="","0","1"),IF(O691=P691,IF(O691="","0","1"),IF(N691="","0","0"))))</f>
        <v>0</v>
      </c>
      <c r="Z691" s="167"/>
      <c r="AM691" s="227"/>
      <c r="AN691"/>
    </row>
    <row r="692" spans="1:40" ht="15" customHeight="1">
      <c r="A692" s="48" t="s">
        <v>239</v>
      </c>
      <c r="B692" s="48" t="s">
        <v>240</v>
      </c>
      <c r="C692" s="48" t="s">
        <v>63</v>
      </c>
      <c r="D692" s="48" t="s">
        <v>157</v>
      </c>
      <c r="E692" s="48" t="s">
        <v>1057</v>
      </c>
      <c r="F692" s="48" t="s">
        <v>1058</v>
      </c>
      <c r="G692" s="48" t="s">
        <v>494</v>
      </c>
      <c r="H692" s="48" t="s">
        <v>673</v>
      </c>
      <c r="I692" s="13" t="s">
        <v>48</v>
      </c>
      <c r="J692" s="13" t="s">
        <v>86</v>
      </c>
      <c r="K692" s="13"/>
      <c r="L692" s="13"/>
      <c r="M692" s="13"/>
      <c r="N692" s="13" t="s">
        <v>1118</v>
      </c>
      <c r="O692" s="13"/>
      <c r="P692" s="13"/>
      <c r="Q692" s="13" t="s">
        <v>48</v>
      </c>
      <c r="R692" s="13"/>
      <c r="S692" s="48" t="s">
        <v>472</v>
      </c>
      <c r="T692" s="168">
        <v>58</v>
      </c>
      <c r="U692" s="168">
        <v>0</v>
      </c>
      <c r="V692" s="168">
        <v>0</v>
      </c>
      <c r="W692" s="48" t="str">
        <f>IFERROR(IF(G692="CRM_CUI",G692,(IF(G692="CRM_CMI",G692,IF(G692="CEOMO_ITD",G692,MID(G692,1,FIND("_",G692)-1))))),G692)</f>
        <v>CRMPD</v>
      </c>
      <c r="X692" s="13" t="str">
        <f>MID(A692,5,LEN(A692)-4)</f>
        <v>四川移动</v>
      </c>
      <c r="Y692" s="37" t="str">
        <f>IF(N692=O692,IF(N692="","0","1"),IF(N692=P692,IF(N692="","0","1"),IF(O692=P692,IF(O692="","0","1"),IF(N692="","0","0"))))</f>
        <v>0</v>
      </c>
      <c r="Z692" s="167"/>
      <c r="AM692" s="227"/>
      <c r="AN692"/>
    </row>
    <row r="693" spans="1:40" ht="15" customHeight="1">
      <c r="A693" s="48" t="s">
        <v>155</v>
      </c>
      <c r="B693" s="48" t="s">
        <v>156</v>
      </c>
      <c r="C693" s="48" t="s">
        <v>63</v>
      </c>
      <c r="D693" s="48" t="s">
        <v>157</v>
      </c>
      <c r="E693" s="48" t="s">
        <v>1057</v>
      </c>
      <c r="F693" s="48" t="s">
        <v>1058</v>
      </c>
      <c r="G693" s="48" t="s">
        <v>494</v>
      </c>
      <c r="H693" s="48" t="s">
        <v>673</v>
      </c>
      <c r="I693" s="173" t="s">
        <v>48</v>
      </c>
      <c r="J693" s="99" t="s">
        <v>1531</v>
      </c>
      <c r="K693" s="243" t="s">
        <v>120</v>
      </c>
      <c r="L693" s="243" t="s">
        <v>1008</v>
      </c>
      <c r="M693" s="173" t="s">
        <v>56</v>
      </c>
      <c r="N693" s="174" t="s">
        <v>1059</v>
      </c>
      <c r="O693" s="174"/>
      <c r="P693" s="174"/>
      <c r="Q693" s="174" t="s">
        <v>48</v>
      </c>
      <c r="R693" s="13"/>
      <c r="S693" s="13" t="s">
        <v>472</v>
      </c>
      <c r="T693" s="168">
        <v>2</v>
      </c>
      <c r="U693" s="168">
        <v>0</v>
      </c>
      <c r="V693" s="168">
        <v>0</v>
      </c>
      <c r="W693" s="48" t="str">
        <f>IFERROR(IF(G693="CRM_CUI",G693,(IF(G693="CRM_CMI",G693,IF(G693="CEOMO_ITD",G693,MID(G693,1,FIND("_",G693)-1))))),G693)</f>
        <v>CRMPD</v>
      </c>
      <c r="X693" s="13" t="str">
        <f>MID(A693,5,LEN(A693)-4)</f>
        <v>安徽移动</v>
      </c>
      <c r="Y693" s="37" t="str">
        <f>IF(N693=O693,IF(N693="","0","1"),IF(N693=P693,IF(N693="","0","1"),IF(O693=P693,IF(O693="","0","1"),IF(N693="","0","0"))))</f>
        <v>0</v>
      </c>
      <c r="Z693" s="167"/>
      <c r="AM693" s="227"/>
      <c r="AN693"/>
    </row>
    <row r="694" spans="1:40" ht="15" customHeight="1">
      <c r="A694" s="48" t="s">
        <v>93</v>
      </c>
      <c r="B694" s="48" t="s">
        <v>12</v>
      </c>
      <c r="C694" s="48" t="s">
        <v>63</v>
      </c>
      <c r="D694" s="48" t="s">
        <v>157</v>
      </c>
      <c r="E694" s="48" t="s">
        <v>1057</v>
      </c>
      <c r="F694" s="48" t="s">
        <v>1058</v>
      </c>
      <c r="G694" s="48" t="s">
        <v>494</v>
      </c>
      <c r="H694" s="48" t="s">
        <v>673</v>
      </c>
      <c r="I694" s="48" t="s">
        <v>48</v>
      </c>
      <c r="J694" s="99" t="s">
        <v>1533</v>
      </c>
      <c r="K694" s="89" t="s">
        <v>50</v>
      </c>
      <c r="L694" s="89" t="s">
        <v>1089</v>
      </c>
      <c r="M694" s="48" t="s">
        <v>521</v>
      </c>
      <c r="N694" s="13" t="s">
        <v>1094</v>
      </c>
      <c r="O694" s="13" t="s">
        <v>1095</v>
      </c>
      <c r="P694" s="13" t="s">
        <v>1096</v>
      </c>
      <c r="Q694" s="13" t="s">
        <v>48</v>
      </c>
      <c r="R694" s="13"/>
      <c r="S694" s="146" t="s">
        <v>472</v>
      </c>
      <c r="T694" s="168">
        <v>0</v>
      </c>
      <c r="U694" s="168">
        <v>0</v>
      </c>
      <c r="V694" s="168">
        <v>0</v>
      </c>
      <c r="W694" s="48" t="str">
        <f>IFERROR(IF(G694="CRM_CUI",G694,(IF(G694="CRM_CMI",G694,IF(G694="CEOMO_ITD",G694,MID(G694,1,FIND("_",G694)-1))))),G694)</f>
        <v>CRMPD</v>
      </c>
      <c r="X694" s="13" t="str">
        <f>MID(A694,5,LEN(A694)-4)</f>
        <v>黑龙江移动</v>
      </c>
      <c r="Y694" s="37" t="str">
        <f>IF(N694=O694,IF(N694="","0","1"),IF(N694=P694,IF(N694="","0","1"),IF(O694=P694,IF(O694="","0","1"),IF(N694="","0","0"))))</f>
        <v>0</v>
      </c>
      <c r="Z694" s="167"/>
      <c r="AM694" s="227"/>
      <c r="AN694"/>
    </row>
    <row r="695" spans="1:40" ht="15" customHeight="1">
      <c r="A695" s="48" t="s">
        <v>239</v>
      </c>
      <c r="B695" s="48" t="s">
        <v>240</v>
      </c>
      <c r="C695" s="48" t="s">
        <v>63</v>
      </c>
      <c r="D695" s="48" t="s">
        <v>157</v>
      </c>
      <c r="E695" s="48" t="s">
        <v>1054</v>
      </c>
      <c r="F695" s="48" t="s">
        <v>1055</v>
      </c>
      <c r="G695" s="48" t="s">
        <v>494</v>
      </c>
      <c r="H695" s="48" t="s">
        <v>599</v>
      </c>
      <c r="I695" s="13" t="s">
        <v>48</v>
      </c>
      <c r="J695" s="13" t="s">
        <v>86</v>
      </c>
      <c r="K695" s="13"/>
      <c r="L695" s="13"/>
      <c r="M695" s="13"/>
      <c r="N695" s="13" t="s">
        <v>1169</v>
      </c>
      <c r="O695" s="13"/>
      <c r="P695" s="13"/>
      <c r="Q695" s="13" t="s">
        <v>48</v>
      </c>
      <c r="R695" s="13"/>
      <c r="S695" s="48" t="s">
        <v>472</v>
      </c>
      <c r="T695" s="168">
        <v>0</v>
      </c>
      <c r="U695" s="168">
        <v>0</v>
      </c>
      <c r="V695" s="168">
        <v>0</v>
      </c>
      <c r="W695" s="48" t="str">
        <f>IFERROR(IF(G695="CRM_CUI",G695,(IF(G695="CRM_CMI",G695,IF(G695="CEOMO_ITD",G695,MID(G695,1,FIND("_",G695)-1))))),G695)</f>
        <v>CRMPD</v>
      </c>
      <c r="X695" s="13" t="str">
        <f>MID(A695,5,LEN(A695)-4)</f>
        <v>四川移动</v>
      </c>
      <c r="Y695" s="37" t="str">
        <f>IF(N695=O695,IF(N695="","0","1"),IF(N695=P695,IF(N695="","0","1"),IF(O695=P695,IF(O695="","0","1"),IF(N695="","0","0"))))</f>
        <v>0</v>
      </c>
      <c r="Z695" s="167"/>
      <c r="AM695" s="227"/>
      <c r="AN695"/>
    </row>
    <row r="696" spans="1:40" ht="15" customHeight="1">
      <c r="A696" s="48" t="s">
        <v>213</v>
      </c>
      <c r="B696" s="48" t="s">
        <v>214</v>
      </c>
      <c r="C696" s="48" t="s">
        <v>63</v>
      </c>
      <c r="D696" s="48" t="s">
        <v>64</v>
      </c>
      <c r="E696" s="48" t="s">
        <v>1103</v>
      </c>
      <c r="F696" s="48" t="s">
        <v>1104</v>
      </c>
      <c r="G696" s="48" t="s">
        <v>494</v>
      </c>
      <c r="H696" s="48" t="s">
        <v>98</v>
      </c>
      <c r="I696" s="48" t="s">
        <v>48</v>
      </c>
      <c r="J696" s="48" t="s">
        <v>86</v>
      </c>
      <c r="K696" s="48" t="s">
        <v>120</v>
      </c>
      <c r="L696" s="48" t="s">
        <v>1008</v>
      </c>
      <c r="M696" s="48" t="s">
        <v>140</v>
      </c>
      <c r="N696" s="13" t="s">
        <v>1105</v>
      </c>
      <c r="O696" s="13"/>
      <c r="P696" s="13"/>
      <c r="Q696" s="13" t="s">
        <v>48</v>
      </c>
      <c r="R696" s="13"/>
      <c r="S696" s="48" t="s">
        <v>472</v>
      </c>
      <c r="T696" s="168">
        <v>2</v>
      </c>
      <c r="U696" s="168">
        <v>0</v>
      </c>
      <c r="V696" s="168">
        <v>0</v>
      </c>
      <c r="W696" s="48" t="str">
        <f>IFERROR(IF(G696="CRM_CUI",G696,(IF(G696="CRM_CMI",G696,IF(G696="CEOMO_ITD",G696,MID(G696,1,FIND("_",G696)-1))))),G696)</f>
        <v>CRMPD</v>
      </c>
      <c r="X696" s="13" t="str">
        <f>MID(A696,5,LEN(A696)-4)</f>
        <v>湖北电信</v>
      </c>
      <c r="Y696" s="37" t="str">
        <f>IF(N696=O696,IF(N696="","0","1"),IF(N696=P696,IF(N696="","0","1"),IF(O696=P696,IF(O696="","0","1"),IF(N696="","0","0"))))</f>
        <v>0</v>
      </c>
      <c r="Z696" s="167"/>
      <c r="AM696" s="227"/>
      <c r="AN696"/>
    </row>
    <row r="697" spans="1:40" ht="15" customHeight="1">
      <c r="A697" s="48" t="s">
        <v>155</v>
      </c>
      <c r="B697" s="48" t="s">
        <v>156</v>
      </c>
      <c r="C697" s="48" t="s">
        <v>63</v>
      </c>
      <c r="D697" s="48" t="s">
        <v>157</v>
      </c>
      <c r="E697" s="48" t="s">
        <v>1043</v>
      </c>
      <c r="F697" s="48" t="s">
        <v>1044</v>
      </c>
      <c r="G697" s="48" t="s">
        <v>494</v>
      </c>
      <c r="H697" s="48" t="s">
        <v>137</v>
      </c>
      <c r="I697" s="173" t="s">
        <v>48</v>
      </c>
      <c r="J697" s="99" t="s">
        <v>1531</v>
      </c>
      <c r="K697" s="243" t="s">
        <v>120</v>
      </c>
      <c r="L697" s="243" t="s">
        <v>1008</v>
      </c>
      <c r="M697" s="173" t="s">
        <v>56</v>
      </c>
      <c r="N697" s="174" t="s">
        <v>1045</v>
      </c>
      <c r="O697" s="174"/>
      <c r="P697" s="174"/>
      <c r="Q697" s="174" t="s">
        <v>48</v>
      </c>
      <c r="R697" s="13"/>
      <c r="S697" s="13" t="s">
        <v>472</v>
      </c>
      <c r="T697" s="168">
        <v>106</v>
      </c>
      <c r="U697" s="168">
        <v>0</v>
      </c>
      <c r="V697" s="168">
        <v>0</v>
      </c>
      <c r="W697" s="48" t="str">
        <f>IFERROR(IF(G697="CRM_CUI",G697,(IF(G697="CRM_CMI",G697,IF(G697="CEOMO_ITD",G697,MID(G697,1,FIND("_",G697)-1))))),G697)</f>
        <v>CRMPD</v>
      </c>
      <c r="X697" s="13" t="str">
        <f>MID(A697,5,LEN(A697)-4)</f>
        <v>安徽移动</v>
      </c>
      <c r="Y697" s="37" t="str">
        <f>IF(N697=O697,IF(N697="","0","1"),IF(N697=P697,IF(N697="","0","1"),IF(O697=P697,IF(O697="","0","1"),IF(N697="","0","0"))))</f>
        <v>0</v>
      </c>
      <c r="Z697" s="167"/>
      <c r="AM697" s="227"/>
      <c r="AN697"/>
    </row>
    <row r="698" spans="1:40" ht="15" customHeight="1">
      <c r="A698" s="48" t="s">
        <v>93</v>
      </c>
      <c r="B698" s="48" t="s">
        <v>12</v>
      </c>
      <c r="C698" s="48" t="s">
        <v>63</v>
      </c>
      <c r="D698" s="48" t="s">
        <v>157</v>
      </c>
      <c r="E698" s="48" t="s">
        <v>1043</v>
      </c>
      <c r="F698" s="48" t="s">
        <v>1044</v>
      </c>
      <c r="G698" s="48" t="s">
        <v>494</v>
      </c>
      <c r="H698" s="48" t="s">
        <v>137</v>
      </c>
      <c r="I698" s="48" t="s">
        <v>666</v>
      </c>
      <c r="J698" s="99" t="s">
        <v>1533</v>
      </c>
      <c r="K698" s="89" t="s">
        <v>50</v>
      </c>
      <c r="L698" s="89" t="s">
        <v>1089</v>
      </c>
      <c r="M698" s="48" t="s">
        <v>521</v>
      </c>
      <c r="N698" s="13" t="s">
        <v>1091</v>
      </c>
      <c r="O698" s="13"/>
      <c r="P698" s="13"/>
      <c r="Q698" s="13" t="s">
        <v>48</v>
      </c>
      <c r="R698" s="13"/>
      <c r="S698" s="48" t="s">
        <v>472</v>
      </c>
      <c r="T698" s="168">
        <v>18</v>
      </c>
      <c r="U698" s="168">
        <v>0</v>
      </c>
      <c r="V698" s="168">
        <v>0</v>
      </c>
      <c r="W698" s="48" t="str">
        <f>IFERROR(IF(G698="CRM_CUI",G698,(IF(G698="CRM_CMI",G698,IF(G698="CEOMO_ITD",G698,MID(G698,1,FIND("_",G698)-1))))),G698)</f>
        <v>CRMPD</v>
      </c>
      <c r="X698" s="13" t="str">
        <f>MID(A698,5,LEN(A698)-4)</f>
        <v>黑龙江移动</v>
      </c>
      <c r="Y698" s="37" t="str">
        <f>IF(N698=O698,IF(N698="","0","1"),IF(N698=P698,IF(N698="","0","1"),IF(O698=P698,IF(O698="","0","1"),IF(N698="","0","0"))))</f>
        <v>0</v>
      </c>
      <c r="Z698" s="167"/>
      <c r="AM698" s="227"/>
      <c r="AN698"/>
    </row>
    <row r="699" spans="1:40" ht="15" customHeight="1">
      <c r="A699" s="48" t="s">
        <v>216</v>
      </c>
      <c r="B699" s="48" t="s">
        <v>217</v>
      </c>
      <c r="C699" s="48" t="s">
        <v>63</v>
      </c>
      <c r="D699" s="48" t="s">
        <v>157</v>
      </c>
      <c r="E699" s="48" t="s">
        <v>1043</v>
      </c>
      <c r="F699" s="48" t="s">
        <v>1044</v>
      </c>
      <c r="G699" s="48" t="s">
        <v>494</v>
      </c>
      <c r="H699" s="48" t="s">
        <v>137</v>
      </c>
      <c r="I699" s="48" t="s">
        <v>48</v>
      </c>
      <c r="J699" s="48" t="s">
        <v>86</v>
      </c>
      <c r="K699" s="48"/>
      <c r="L699" s="48"/>
      <c r="M699" s="48"/>
      <c r="N699" s="13" t="s">
        <v>1115</v>
      </c>
      <c r="O699" s="13"/>
      <c r="P699" s="13"/>
      <c r="Q699" s="13" t="s">
        <v>48</v>
      </c>
      <c r="R699" s="13"/>
      <c r="S699" s="48" t="s">
        <v>472</v>
      </c>
      <c r="T699" s="168">
        <v>1</v>
      </c>
      <c r="U699" s="168">
        <v>0</v>
      </c>
      <c r="V699" s="168">
        <v>0</v>
      </c>
      <c r="W699" s="48" t="str">
        <f>IFERROR(IF(G699="CRM_CUI",G699,(IF(G699="CRM_CMI",G699,IF(G699="CEOMO_ITD",G699,MID(G699,1,FIND("_",G699)-1))))),G699)</f>
        <v>CRMPD</v>
      </c>
      <c r="X699" s="13" t="str">
        <f>MID(A699,5,LEN(A699)-4)</f>
        <v>吉林移动</v>
      </c>
      <c r="Y699" s="37" t="str">
        <f>IF(N699=O699,IF(N699="","0","1"),IF(N699=P699,IF(N699="","0","1"),IF(O699=P699,IF(O699="","0","1"),IF(N699="","0","0"))))</f>
        <v>0</v>
      </c>
      <c r="Z699" s="167"/>
      <c r="AM699" s="227"/>
      <c r="AN699"/>
    </row>
    <row r="700" spans="1:40" ht="15" customHeight="1">
      <c r="A700" s="48" t="s">
        <v>155</v>
      </c>
      <c r="B700" s="48" t="s">
        <v>156</v>
      </c>
      <c r="C700" s="48" t="s">
        <v>517</v>
      </c>
      <c r="D700" s="48" t="s">
        <v>1034</v>
      </c>
      <c r="E700" s="48" t="s">
        <v>1035</v>
      </c>
      <c r="F700" s="48" t="s">
        <v>1015</v>
      </c>
      <c r="G700" s="48" t="s">
        <v>494</v>
      </c>
      <c r="H700" s="48" t="s">
        <v>98</v>
      </c>
      <c r="I700" s="173" t="s">
        <v>48</v>
      </c>
      <c r="J700" s="99" t="s">
        <v>1533</v>
      </c>
      <c r="K700" s="243" t="s">
        <v>120</v>
      </c>
      <c r="L700" s="243" t="s">
        <v>1041</v>
      </c>
      <c r="M700" s="173" t="s">
        <v>521</v>
      </c>
      <c r="N700" s="174" t="s">
        <v>1036</v>
      </c>
      <c r="O700" s="174"/>
      <c r="P700" s="174"/>
      <c r="Q700" s="174" t="s">
        <v>48</v>
      </c>
      <c r="R700" s="13"/>
      <c r="S700" s="146" t="s">
        <v>471</v>
      </c>
      <c r="T700" s="168">
        <v>25</v>
      </c>
      <c r="U700" s="168">
        <v>0</v>
      </c>
      <c r="V700" s="168">
        <v>0</v>
      </c>
      <c r="W700" s="48" t="str">
        <f>IFERROR(IF(G700="CRM_CUI",G700,(IF(G700="CRM_CMI",G700,IF(G700="CEOMO_ITD",G700,MID(G700,1,FIND("_",G700)-1))))),G700)</f>
        <v>CRMPD</v>
      </c>
      <c r="X700" s="13" t="str">
        <f>MID(A700,5,LEN(A700)-4)</f>
        <v>安徽移动</v>
      </c>
      <c r="Y700" s="37" t="str">
        <f>IF(N700=O700,IF(N700="","0","1"),IF(N700=P700,IF(N700="","0","1"),IF(O700=P700,IF(O700="","0","1"),IF(N700="","0","0"))))</f>
        <v>0</v>
      </c>
      <c r="Z700" s="167"/>
      <c r="AM700" s="227"/>
      <c r="AN700"/>
    </row>
    <row r="701" spans="1:40" ht="15" customHeight="1">
      <c r="A701" s="48" t="s">
        <v>155</v>
      </c>
      <c r="B701" s="48" t="s">
        <v>156</v>
      </c>
      <c r="C701" s="48" t="s">
        <v>63</v>
      </c>
      <c r="D701" s="48" t="s">
        <v>157</v>
      </c>
      <c r="E701" s="48" t="s">
        <v>1035</v>
      </c>
      <c r="F701" s="48" t="s">
        <v>1015</v>
      </c>
      <c r="G701" s="48" t="s">
        <v>494</v>
      </c>
      <c r="H701" s="48" t="s">
        <v>98</v>
      </c>
      <c r="I701" s="173" t="s">
        <v>48</v>
      </c>
      <c r="J701" s="99" t="s">
        <v>1533</v>
      </c>
      <c r="K701" s="243" t="s">
        <v>120</v>
      </c>
      <c r="L701" s="243" t="s">
        <v>1041</v>
      </c>
      <c r="M701" s="173" t="s">
        <v>521</v>
      </c>
      <c r="N701" s="174" t="s">
        <v>1036</v>
      </c>
      <c r="O701" s="174"/>
      <c r="P701" s="174"/>
      <c r="Q701" s="174" t="s">
        <v>42</v>
      </c>
      <c r="R701" s="13"/>
      <c r="S701" s="146" t="s">
        <v>471</v>
      </c>
      <c r="T701" s="168">
        <v>25</v>
      </c>
      <c r="U701" s="168">
        <v>0</v>
      </c>
      <c r="V701" s="168">
        <v>0</v>
      </c>
      <c r="W701" s="48" t="str">
        <f>IFERROR(IF(G701="CRM_CUI",G701,(IF(G701="CRM_CMI",G701,IF(G701="CEOMO_ITD",G701,MID(G701,1,FIND("_",G701)-1))))),G701)</f>
        <v>CRMPD</v>
      </c>
      <c r="X701" s="13" t="str">
        <f>MID(A701,5,LEN(A701)-4)</f>
        <v>安徽移动</v>
      </c>
      <c r="Y701" s="37" t="str">
        <f>IF(N701=O701,IF(N701="","0","1"),IF(N701=P701,IF(N701="","0","1"),IF(O701=P701,IF(O701="","0","1"),IF(N701="","0","0"))))</f>
        <v>0</v>
      </c>
      <c r="Z701" s="167"/>
      <c r="AM701" s="227"/>
      <c r="AN701"/>
    </row>
    <row r="702" spans="1:40" ht="15" customHeight="1">
      <c r="A702" s="48" t="s">
        <v>155</v>
      </c>
      <c r="B702" s="48" t="s">
        <v>156</v>
      </c>
      <c r="C702" s="48" t="s">
        <v>63</v>
      </c>
      <c r="D702" s="48" t="s">
        <v>157</v>
      </c>
      <c r="E702" s="48" t="s">
        <v>1066</v>
      </c>
      <c r="F702" s="48" t="s">
        <v>1067</v>
      </c>
      <c r="G702" s="48" t="s">
        <v>494</v>
      </c>
      <c r="H702" s="48" t="s">
        <v>98</v>
      </c>
      <c r="I702" s="173" t="s">
        <v>48</v>
      </c>
      <c r="J702" s="99" t="s">
        <v>1533</v>
      </c>
      <c r="K702" s="243" t="s">
        <v>120</v>
      </c>
      <c r="L702" s="243" t="s">
        <v>1041</v>
      </c>
      <c r="M702" s="173" t="s">
        <v>521</v>
      </c>
      <c r="N702" s="174" t="s">
        <v>1036</v>
      </c>
      <c r="O702" s="174"/>
      <c r="P702" s="174"/>
      <c r="Q702" s="174" t="s">
        <v>48</v>
      </c>
      <c r="R702" s="13"/>
      <c r="S702" s="146" t="s">
        <v>471</v>
      </c>
      <c r="T702" s="168">
        <v>25</v>
      </c>
      <c r="U702" s="168">
        <v>0</v>
      </c>
      <c r="V702" s="168">
        <v>0</v>
      </c>
      <c r="W702" s="48" t="str">
        <f>IFERROR(IF(G702="CRM_CUI",G702,(IF(G702="CRM_CMI",G702,IF(G702="CEOMO_ITD",G702,MID(G702,1,FIND("_",G702)-1))))),G702)</f>
        <v>CRMPD</v>
      </c>
      <c r="X702" s="13" t="str">
        <f>MID(A702,5,LEN(A702)-4)</f>
        <v>安徽移动</v>
      </c>
      <c r="Y702" s="37" t="str">
        <f>IF(N702=O702,IF(N702="","0","1"),IF(N702=P702,IF(N702="","0","1"),IF(O702=P702,IF(O702="","0","1"),IF(N702="","0","0"))))</f>
        <v>0</v>
      </c>
      <c r="Z702" s="167"/>
      <c r="AM702" s="227"/>
      <c r="AN702"/>
    </row>
    <row r="703" spans="1:40" ht="15" customHeight="1">
      <c r="A703" s="48" t="s">
        <v>155</v>
      </c>
      <c r="B703" s="48" t="s">
        <v>156</v>
      </c>
      <c r="C703" s="48" t="s">
        <v>165</v>
      </c>
      <c r="D703" s="48" t="s">
        <v>166</v>
      </c>
      <c r="E703" s="48" t="s">
        <v>1014</v>
      </c>
      <c r="F703" s="48" t="s">
        <v>1015</v>
      </c>
      <c r="G703" s="48" t="s">
        <v>494</v>
      </c>
      <c r="H703" s="48" t="s">
        <v>98</v>
      </c>
      <c r="I703" s="173" t="s">
        <v>48</v>
      </c>
      <c r="J703" s="99" t="s">
        <v>1533</v>
      </c>
      <c r="K703" s="243" t="s">
        <v>120</v>
      </c>
      <c r="L703" s="243" t="s">
        <v>1041</v>
      </c>
      <c r="M703" s="173" t="s">
        <v>521</v>
      </c>
      <c r="N703" s="174" t="s">
        <v>1036</v>
      </c>
      <c r="O703" s="174"/>
      <c r="P703" s="174"/>
      <c r="Q703" s="174" t="s">
        <v>48</v>
      </c>
      <c r="R703" s="13"/>
      <c r="S703" s="146" t="s">
        <v>471</v>
      </c>
      <c r="T703" s="168">
        <v>25</v>
      </c>
      <c r="U703" s="168">
        <v>0</v>
      </c>
      <c r="V703" s="168">
        <v>0</v>
      </c>
      <c r="W703" s="48" t="str">
        <f>IFERROR(IF(G703="CRM_CUI",G703,(IF(G703="CRM_CMI",G703,IF(G703="CEOMO_ITD",G703,MID(G703,1,FIND("_",G703)-1))))),G703)</f>
        <v>CRMPD</v>
      </c>
      <c r="X703" s="13" t="str">
        <f>MID(A703,5,LEN(A703)-4)</f>
        <v>安徽移动</v>
      </c>
      <c r="Y703" s="37" t="str">
        <f>IF(N703=O703,IF(N703="","0","1"),IF(N703=P703,IF(N703="","0","1"),IF(O703=P703,IF(O703="","0","1"),IF(N703="","0","0"))))</f>
        <v>0</v>
      </c>
      <c r="Z703" s="167"/>
      <c r="AM703" s="227"/>
      <c r="AN703"/>
    </row>
    <row r="704" spans="1:40" ht="15" customHeight="1">
      <c r="A704" s="48" t="s">
        <v>155</v>
      </c>
      <c r="B704" s="48" t="s">
        <v>156</v>
      </c>
      <c r="C704" s="48" t="s">
        <v>94</v>
      </c>
      <c r="D704" s="48" t="s">
        <v>95</v>
      </c>
      <c r="E704" s="48" t="s">
        <v>1014</v>
      </c>
      <c r="F704" s="48" t="s">
        <v>1015</v>
      </c>
      <c r="G704" s="48" t="s">
        <v>494</v>
      </c>
      <c r="H704" s="48" t="s">
        <v>98</v>
      </c>
      <c r="I704" s="173" t="s">
        <v>48</v>
      </c>
      <c r="J704" s="99" t="s">
        <v>1533</v>
      </c>
      <c r="K704" s="243" t="s">
        <v>120</v>
      </c>
      <c r="L704" s="243" t="s">
        <v>1041</v>
      </c>
      <c r="M704" s="173" t="s">
        <v>521</v>
      </c>
      <c r="N704" s="174" t="s">
        <v>1036</v>
      </c>
      <c r="O704" s="174"/>
      <c r="P704" s="174"/>
      <c r="Q704" s="174" t="s">
        <v>48</v>
      </c>
      <c r="R704" s="13"/>
      <c r="S704" s="146" t="s">
        <v>471</v>
      </c>
      <c r="T704" s="168">
        <v>25</v>
      </c>
      <c r="U704" s="168">
        <v>0</v>
      </c>
      <c r="V704" s="168">
        <v>0</v>
      </c>
      <c r="W704" s="48" t="str">
        <f>IFERROR(IF(G704="CRM_CUI",G704,(IF(G704="CRM_CMI",G704,IF(G704="CEOMO_ITD",G704,MID(G704,1,FIND("_",G704)-1))))),G704)</f>
        <v>CRMPD</v>
      </c>
      <c r="X704" s="13" t="str">
        <f>MID(A704,5,LEN(A704)-4)</f>
        <v>安徽移动</v>
      </c>
      <c r="Y704" s="37" t="str">
        <f>IF(N704=O704,IF(N704="","0","1"),IF(N704=P704,IF(N704="","0","1"),IF(O704=P704,IF(O704="","0","1"),IF(N704="","0","0"))))</f>
        <v>0</v>
      </c>
      <c r="Z704" s="167"/>
      <c r="AM704" s="227"/>
      <c r="AN704"/>
    </row>
    <row r="705" spans="1:40" ht="15" customHeight="1">
      <c r="A705" s="48" t="s">
        <v>241</v>
      </c>
      <c r="B705" s="48" t="s">
        <v>242</v>
      </c>
      <c r="C705" s="48" t="s">
        <v>360</v>
      </c>
      <c r="D705" s="48" t="s">
        <v>16</v>
      </c>
      <c r="E705" s="48" t="s">
        <v>1005</v>
      </c>
      <c r="F705" s="48" t="s">
        <v>1006</v>
      </c>
      <c r="G705" s="48" t="s">
        <v>494</v>
      </c>
      <c r="H705" s="48" t="s">
        <v>1007</v>
      </c>
      <c r="I705" s="13" t="s">
        <v>48</v>
      </c>
      <c r="J705" s="13" t="s">
        <v>86</v>
      </c>
      <c r="K705" s="13" t="s">
        <v>120</v>
      </c>
      <c r="L705" s="13" t="s">
        <v>1008</v>
      </c>
      <c r="M705" s="13" t="s">
        <v>140</v>
      </c>
      <c r="N705" s="13" t="s">
        <v>1141</v>
      </c>
      <c r="O705" s="13" t="s">
        <v>268</v>
      </c>
      <c r="P705" s="13" t="s">
        <v>268</v>
      </c>
      <c r="Q705" s="13" t="s">
        <v>48</v>
      </c>
      <c r="R705" s="13"/>
      <c r="S705" s="48" t="s">
        <v>472</v>
      </c>
      <c r="T705" s="168">
        <v>17</v>
      </c>
      <c r="U705" s="168">
        <v>0</v>
      </c>
      <c r="V705" s="168">
        <v>0</v>
      </c>
      <c r="W705" s="48" t="str">
        <f>IFERROR(IF(G705="CRM_CUI",G705,(IF(G705="CRM_CMI",G705,IF(G705="CEOMO_ITD",G705,MID(G705,1,FIND("_",G705)-1))))),G705)</f>
        <v>CRMPD</v>
      </c>
      <c r="X705" s="13" t="str">
        <f>MID(A705,5,LEN(A705)-4)</f>
        <v>天津电信</v>
      </c>
      <c r="Y705" s="37" t="str">
        <f>IF(N705=O705,IF(N705="","0","1"),IF(N705=P705,IF(N705="","0","1"),IF(O705=P705,IF(O705="","0","1"),IF(N705="","0","0"))))</f>
        <v>1</v>
      </c>
      <c r="Z705" s="167"/>
      <c r="AM705" s="227"/>
      <c r="AN705"/>
    </row>
    <row r="706" spans="1:40" ht="15" customHeight="1">
      <c r="A706" s="48" t="s">
        <v>234</v>
      </c>
      <c r="B706" s="48" t="s">
        <v>235</v>
      </c>
      <c r="C706" s="48" t="s">
        <v>63</v>
      </c>
      <c r="D706" s="48" t="s">
        <v>64</v>
      </c>
      <c r="E706" s="48" t="s">
        <v>1005</v>
      </c>
      <c r="F706" s="48" t="s">
        <v>1006</v>
      </c>
      <c r="G706" s="48" t="s">
        <v>494</v>
      </c>
      <c r="H706" s="48" t="s">
        <v>1007</v>
      </c>
      <c r="I706" s="13" t="s">
        <v>48</v>
      </c>
      <c r="J706" s="13" t="s">
        <v>86</v>
      </c>
      <c r="K706" s="13" t="s">
        <v>120</v>
      </c>
      <c r="L706" s="13" t="s">
        <v>1008</v>
      </c>
      <c r="M706" s="13" t="s">
        <v>140</v>
      </c>
      <c r="N706" s="13" t="s">
        <v>1141</v>
      </c>
      <c r="O706" s="13"/>
      <c r="P706" s="13"/>
      <c r="Q706" s="13" t="s">
        <v>48</v>
      </c>
      <c r="R706" s="13"/>
      <c r="S706" s="48" t="s">
        <v>472</v>
      </c>
      <c r="T706" s="168">
        <v>17</v>
      </c>
      <c r="U706" s="168">
        <v>0</v>
      </c>
      <c r="V706" s="168">
        <v>0</v>
      </c>
      <c r="W706" s="48" t="str">
        <f>IFERROR(IF(G706="CRM_CUI",G706,(IF(G706="CRM_CMI",G706,IF(G706="CEOMO_ITD",G706,MID(G706,1,FIND("_",G706)-1))))),G706)</f>
        <v>CRMPD</v>
      </c>
      <c r="X706" s="13" t="str">
        <f>MID(A706,5,LEN(A706)-4)</f>
        <v>山西电信</v>
      </c>
      <c r="Y706" s="37" t="str">
        <f>IF(N706=O706,IF(N706="","0","1"),IF(N706=P706,IF(N706="","0","1"),IF(O706=P706,IF(O706="","0","1"),IF(N706="","0","0"))))</f>
        <v>0</v>
      </c>
      <c r="Z706" s="167"/>
      <c r="AM706" s="227"/>
      <c r="AN706"/>
    </row>
    <row r="707" spans="1:40" ht="15" customHeight="1">
      <c r="A707" s="48" t="s">
        <v>234</v>
      </c>
      <c r="B707" s="48" t="s">
        <v>235</v>
      </c>
      <c r="C707" s="48" t="s">
        <v>63</v>
      </c>
      <c r="D707" s="48" t="s">
        <v>64</v>
      </c>
      <c r="E707" s="48" t="s">
        <v>1026</v>
      </c>
      <c r="F707" s="48" t="s">
        <v>1027</v>
      </c>
      <c r="G707" s="48" t="s">
        <v>494</v>
      </c>
      <c r="H707" s="48" t="s">
        <v>137</v>
      </c>
      <c r="I707" s="13" t="s">
        <v>48</v>
      </c>
      <c r="J707" s="13" t="s">
        <v>86</v>
      </c>
      <c r="K707" s="13" t="s">
        <v>120</v>
      </c>
      <c r="L707" s="13" t="s">
        <v>1008</v>
      </c>
      <c r="M707" s="13" t="s">
        <v>140</v>
      </c>
      <c r="N707" s="13" t="s">
        <v>1141</v>
      </c>
      <c r="O707" s="13"/>
      <c r="P707" s="13"/>
      <c r="Q707" s="13" t="s">
        <v>48</v>
      </c>
      <c r="R707" s="13"/>
      <c r="S707" s="48" t="s">
        <v>1000</v>
      </c>
      <c r="T707" s="168">
        <v>17</v>
      </c>
      <c r="U707" s="168">
        <v>0</v>
      </c>
      <c r="V707" s="168">
        <v>0</v>
      </c>
      <c r="W707" s="48" t="str">
        <f>IFERROR(IF(G707="CRM_CUI",G707,(IF(G707="CRM_CMI",G707,IF(G707="CEOMO_ITD",G707,MID(G707,1,FIND("_",G707)-1))))),G707)</f>
        <v>CRMPD</v>
      </c>
      <c r="X707" s="13" t="str">
        <f>MID(A707,5,LEN(A707)-4)</f>
        <v>山西电信</v>
      </c>
      <c r="Y707" s="37" t="str">
        <f>IF(N707=O707,IF(N707="","0","1"),IF(N707=P707,IF(N707="","0","1"),IF(O707=P707,IF(O707="","0","1"),IF(N707="","0","0"))))</f>
        <v>0</v>
      </c>
      <c r="Z707" s="167"/>
      <c r="AM707" s="227"/>
      <c r="AN707"/>
    </row>
    <row r="708" spans="1:40" ht="15" customHeight="1">
      <c r="A708" s="48" t="s">
        <v>234</v>
      </c>
      <c r="B708" s="48" t="s">
        <v>235</v>
      </c>
      <c r="C708" s="48" t="s">
        <v>360</v>
      </c>
      <c r="D708" s="48" t="s">
        <v>16</v>
      </c>
      <c r="E708" s="48" t="s">
        <v>1016</v>
      </c>
      <c r="F708" s="48" t="s">
        <v>1017</v>
      </c>
      <c r="G708" s="48" t="s">
        <v>494</v>
      </c>
      <c r="H708" s="48" t="s">
        <v>41</v>
      </c>
      <c r="I708" s="13" t="s">
        <v>48</v>
      </c>
      <c r="J708" s="13" t="s">
        <v>86</v>
      </c>
      <c r="K708" s="13" t="s">
        <v>120</v>
      </c>
      <c r="L708" s="13" t="s">
        <v>1008</v>
      </c>
      <c r="M708" s="13" t="s">
        <v>140</v>
      </c>
      <c r="N708" s="13" t="s">
        <v>1141</v>
      </c>
      <c r="O708" s="13"/>
      <c r="P708" s="13"/>
      <c r="Q708" s="13" t="s">
        <v>48</v>
      </c>
      <c r="R708" s="13"/>
      <c r="S708" s="48" t="s">
        <v>1000</v>
      </c>
      <c r="T708" s="168">
        <v>17</v>
      </c>
      <c r="U708" s="168">
        <v>0</v>
      </c>
      <c r="V708" s="168">
        <v>0</v>
      </c>
      <c r="W708" s="48" t="str">
        <f>IFERROR(IF(G708="CRM_CUI",G708,(IF(G708="CRM_CMI",G708,IF(G708="CEOMO_ITD",G708,MID(G708,1,FIND("_",G708)-1))))),G708)</f>
        <v>CRMPD</v>
      </c>
      <c r="X708" s="13" t="str">
        <f>MID(A708,5,LEN(A708)-4)</f>
        <v>山西电信</v>
      </c>
      <c r="Y708" s="37" t="str">
        <f>IF(N708=O708,IF(N708="","0","1"),IF(N708=P708,IF(N708="","0","1"),IF(O708=P708,IF(O708="","0","1"),IF(N708="","0","0"))))</f>
        <v>0</v>
      </c>
      <c r="Z708" s="167"/>
      <c r="AM708" s="227"/>
      <c r="AN708"/>
    </row>
    <row r="709" spans="1:40" ht="15" customHeight="1">
      <c r="A709" s="48" t="s">
        <v>234</v>
      </c>
      <c r="B709" s="48" t="s">
        <v>235</v>
      </c>
      <c r="C709" s="48" t="s">
        <v>360</v>
      </c>
      <c r="D709" s="48" t="s">
        <v>16</v>
      </c>
      <c r="E709" s="48" t="s">
        <v>1026</v>
      </c>
      <c r="F709" s="48" t="s">
        <v>1027</v>
      </c>
      <c r="G709" s="48" t="s">
        <v>494</v>
      </c>
      <c r="H709" s="48" t="s">
        <v>137</v>
      </c>
      <c r="I709" s="13" t="s">
        <v>48</v>
      </c>
      <c r="J709" s="13" t="s">
        <v>86</v>
      </c>
      <c r="K709" s="13" t="s">
        <v>120</v>
      </c>
      <c r="L709" s="13" t="s">
        <v>1008</v>
      </c>
      <c r="M709" s="13" t="s">
        <v>140</v>
      </c>
      <c r="N709" s="13" t="s">
        <v>1141</v>
      </c>
      <c r="O709" s="13"/>
      <c r="P709" s="13"/>
      <c r="Q709" s="13" t="s">
        <v>48</v>
      </c>
      <c r="R709" s="13"/>
      <c r="S709" s="48" t="s">
        <v>1000</v>
      </c>
      <c r="T709" s="168">
        <v>17</v>
      </c>
      <c r="U709" s="168">
        <v>0</v>
      </c>
      <c r="V709" s="168">
        <v>0</v>
      </c>
      <c r="W709" s="48" t="str">
        <f>IFERROR(IF(G709="CRM_CUI",G709,(IF(G709="CRM_CMI",G709,IF(G709="CEOMO_ITD",G709,MID(G709,1,FIND("_",G709)-1))))),G709)</f>
        <v>CRMPD</v>
      </c>
      <c r="X709" s="13" t="str">
        <f>MID(A709,5,LEN(A709)-4)</f>
        <v>山西电信</v>
      </c>
      <c r="Y709" s="37" t="str">
        <f>IF(N709=O709,IF(N709="","0","1"),IF(N709=P709,IF(N709="","0","1"),IF(O709=P709,IF(O709="","0","1"),IF(N709="","0","0"))))</f>
        <v>0</v>
      </c>
      <c r="Z709" s="167"/>
      <c r="AM709" s="227"/>
      <c r="AN709"/>
    </row>
    <row r="710" spans="1:40" ht="15" customHeight="1">
      <c r="A710" s="48" t="s">
        <v>234</v>
      </c>
      <c r="B710" s="48" t="s">
        <v>235</v>
      </c>
      <c r="C710" s="48" t="s">
        <v>360</v>
      </c>
      <c r="D710" s="48" t="s">
        <v>16</v>
      </c>
      <c r="E710" s="48" t="s">
        <v>1005</v>
      </c>
      <c r="F710" s="48" t="s">
        <v>1006</v>
      </c>
      <c r="G710" s="48" t="s">
        <v>494</v>
      </c>
      <c r="H710" s="48" t="s">
        <v>1007</v>
      </c>
      <c r="I710" s="13" t="s">
        <v>48</v>
      </c>
      <c r="J710" s="13" t="s">
        <v>86</v>
      </c>
      <c r="K710" s="13" t="s">
        <v>50</v>
      </c>
      <c r="L710" s="13" t="s">
        <v>1008</v>
      </c>
      <c r="M710" s="13" t="s">
        <v>140</v>
      </c>
      <c r="N710" s="13" t="s">
        <v>1141</v>
      </c>
      <c r="O710" s="13"/>
      <c r="P710" s="13"/>
      <c r="Q710" s="13" t="s">
        <v>48</v>
      </c>
      <c r="R710" s="13"/>
      <c r="S710" s="48" t="s">
        <v>472</v>
      </c>
      <c r="T710" s="168">
        <v>17</v>
      </c>
      <c r="U710" s="168">
        <v>0</v>
      </c>
      <c r="V710" s="168">
        <v>0</v>
      </c>
      <c r="W710" s="48" t="str">
        <f>IFERROR(IF(G710="CRM_CUI",G710,(IF(G710="CRM_CMI",G710,IF(G710="CEOMO_ITD",G710,MID(G710,1,FIND("_",G710)-1))))),G710)</f>
        <v>CRMPD</v>
      </c>
      <c r="X710" s="13" t="str">
        <f>MID(A710,5,LEN(A710)-4)</f>
        <v>山西电信</v>
      </c>
      <c r="Y710" s="37" t="str">
        <f>IF(N710=O710,IF(N710="","0","1"),IF(N710=P710,IF(N710="","0","1"),IF(O710=P710,IF(O710="","0","1"),IF(N710="","0","0"))))</f>
        <v>0</v>
      </c>
      <c r="Z710" s="167"/>
      <c r="AM710" s="227"/>
      <c r="AN710"/>
    </row>
    <row r="711" spans="1:40" ht="15" customHeight="1">
      <c r="A711" s="48" t="s">
        <v>308</v>
      </c>
      <c r="B711" s="48" t="s">
        <v>309</v>
      </c>
      <c r="C711" s="48" t="s">
        <v>360</v>
      </c>
      <c r="D711" s="48" t="s">
        <v>16</v>
      </c>
      <c r="E711" s="48" t="s">
        <v>1005</v>
      </c>
      <c r="F711" s="48" t="s">
        <v>1006</v>
      </c>
      <c r="G711" s="48" t="s">
        <v>494</v>
      </c>
      <c r="H711" s="48" t="s">
        <v>1007</v>
      </c>
      <c r="I711" s="48" t="s">
        <v>48</v>
      </c>
      <c r="J711" s="48" t="s">
        <v>86</v>
      </c>
      <c r="K711" s="48"/>
      <c r="L711" s="48"/>
      <c r="M711" s="48"/>
      <c r="N711" s="13" t="s">
        <v>1110</v>
      </c>
      <c r="O711" s="13"/>
      <c r="P711" s="13"/>
      <c r="Q711" s="13" t="s">
        <v>48</v>
      </c>
      <c r="R711" s="13"/>
      <c r="S711" s="48" t="s">
        <v>472</v>
      </c>
      <c r="T711" s="168">
        <v>0</v>
      </c>
      <c r="U711" s="168">
        <v>0</v>
      </c>
      <c r="V711" s="168">
        <v>0</v>
      </c>
      <c r="W711" s="48" t="str">
        <f>IFERROR(IF(G711="CRM_CUI",G711,(IF(G711="CRM_CMI",G711,IF(G711="CEOMO_ITD",G711,MID(G711,1,FIND("_",G711)-1))))),G711)</f>
        <v>CRMPD</v>
      </c>
      <c r="X711" s="13" t="str">
        <f>MID(A711,5,LEN(A711)-4)</f>
        <v>吉林电信</v>
      </c>
      <c r="Y711" s="37" t="str">
        <f>IF(N711=O711,IF(N711="","0","1"),IF(N711=P711,IF(N711="","0","1"),IF(O711=P711,IF(O711="","0","1"),IF(N711="","0","0"))))</f>
        <v>0</v>
      </c>
      <c r="Z711" s="167"/>
      <c r="AM711" s="227"/>
      <c r="AN711"/>
    </row>
    <row r="712" spans="1:40" ht="15" customHeight="1">
      <c r="A712" s="48" t="s">
        <v>216</v>
      </c>
      <c r="B712" s="48" t="s">
        <v>217</v>
      </c>
      <c r="C712" s="48" t="s">
        <v>63</v>
      </c>
      <c r="D712" s="48" t="s">
        <v>157</v>
      </c>
      <c r="E712" s="48" t="s">
        <v>1112</v>
      </c>
      <c r="F712" s="48" t="s">
        <v>1006</v>
      </c>
      <c r="G712" s="48" t="s">
        <v>494</v>
      </c>
      <c r="H712" s="48" t="s">
        <v>1113</v>
      </c>
      <c r="I712" s="48" t="s">
        <v>48</v>
      </c>
      <c r="J712" s="48" t="s">
        <v>86</v>
      </c>
      <c r="K712" s="48"/>
      <c r="L712" s="48"/>
      <c r="M712" s="48"/>
      <c r="N712" s="13" t="s">
        <v>1114</v>
      </c>
      <c r="O712" s="13"/>
      <c r="P712" s="13"/>
      <c r="Q712" s="13" t="s">
        <v>48</v>
      </c>
      <c r="R712" s="13"/>
      <c r="S712" s="48" t="s">
        <v>472</v>
      </c>
      <c r="T712" s="168">
        <v>1</v>
      </c>
      <c r="U712" s="168">
        <v>0</v>
      </c>
      <c r="V712" s="168">
        <v>0</v>
      </c>
      <c r="W712" s="48" t="str">
        <f>IFERROR(IF(G712="CRM_CUI",G712,(IF(G712="CRM_CMI",G712,IF(G712="CEOMO_ITD",G712,MID(G712,1,FIND("_",G712)-1))))),G712)</f>
        <v>CRMPD</v>
      </c>
      <c r="X712" s="13" t="str">
        <f>MID(A712,5,LEN(A712)-4)</f>
        <v>吉林移动</v>
      </c>
      <c r="Y712" s="37" t="str">
        <f>IF(N712=O712,IF(N712="","0","1"),IF(N712=P712,IF(N712="","0","1"),IF(O712=P712,IF(O712="","0","1"),IF(N712="","0","0"))))</f>
        <v>0</v>
      </c>
      <c r="Z712" s="167"/>
      <c r="AM712" s="227"/>
      <c r="AN712"/>
    </row>
    <row r="713" spans="1:40" ht="15" customHeight="1">
      <c r="A713" s="48" t="s">
        <v>239</v>
      </c>
      <c r="B713" s="48" t="s">
        <v>240</v>
      </c>
      <c r="C713" s="48" t="s">
        <v>63</v>
      </c>
      <c r="D713" s="48" t="s">
        <v>157</v>
      </c>
      <c r="E713" s="48" t="s">
        <v>1049</v>
      </c>
      <c r="F713" s="48" t="s">
        <v>1006</v>
      </c>
      <c r="G713" s="48" t="s">
        <v>494</v>
      </c>
      <c r="H713" s="48" t="s">
        <v>1050</v>
      </c>
      <c r="I713" s="13" t="s">
        <v>48</v>
      </c>
      <c r="J713" s="13" t="s">
        <v>86</v>
      </c>
      <c r="K713" s="13"/>
      <c r="L713" s="13"/>
      <c r="M713" s="13"/>
      <c r="N713" s="13" t="s">
        <v>1168</v>
      </c>
      <c r="O713" s="13"/>
      <c r="P713" s="13"/>
      <c r="Q713" s="13" t="s">
        <v>48</v>
      </c>
      <c r="R713" s="13"/>
      <c r="S713" s="48" t="s">
        <v>472</v>
      </c>
      <c r="T713" s="168">
        <v>12</v>
      </c>
      <c r="U713" s="168">
        <v>0</v>
      </c>
      <c r="V713" s="168">
        <v>0</v>
      </c>
      <c r="W713" s="48" t="str">
        <f>IFERROR(IF(G713="CRM_CUI",G713,(IF(G713="CRM_CMI",G713,IF(G713="CEOMO_ITD",G713,MID(G713,1,FIND("_",G713)-1))))),G713)</f>
        <v>CRMPD</v>
      </c>
      <c r="X713" s="13" t="str">
        <f>MID(A713,5,LEN(A713)-4)</f>
        <v>四川移动</v>
      </c>
      <c r="Y713" s="37" t="str">
        <f>IF(N713=O713,IF(N713="","0","1"),IF(N713=P713,IF(N713="","0","1"),IF(O713=P713,IF(O713="","0","1"),IF(N713="","0","0"))))</f>
        <v>0</v>
      </c>
      <c r="Z713" s="167"/>
      <c r="AM713" s="227"/>
      <c r="AN713"/>
    </row>
    <row r="714" spans="1:40" ht="15" customHeight="1">
      <c r="A714" s="48" t="s">
        <v>155</v>
      </c>
      <c r="B714" s="48" t="s">
        <v>156</v>
      </c>
      <c r="C714" s="48" t="s">
        <v>63</v>
      </c>
      <c r="D714" s="48" t="s">
        <v>157</v>
      </c>
      <c r="E714" s="48" t="s">
        <v>1038</v>
      </c>
      <c r="F714" s="48" t="s">
        <v>1039</v>
      </c>
      <c r="G714" s="48" t="s">
        <v>494</v>
      </c>
      <c r="H714" s="48" t="s">
        <v>1040</v>
      </c>
      <c r="I714" s="173" t="s">
        <v>48</v>
      </c>
      <c r="J714" s="99" t="s">
        <v>1533</v>
      </c>
      <c r="K714" s="243" t="s">
        <v>120</v>
      </c>
      <c r="L714" s="243" t="s">
        <v>1041</v>
      </c>
      <c r="M714" s="173" t="s">
        <v>521</v>
      </c>
      <c r="N714" s="174" t="s">
        <v>1042</v>
      </c>
      <c r="O714" s="174"/>
      <c r="P714" s="174"/>
      <c r="Q714" s="174" t="s">
        <v>48</v>
      </c>
      <c r="R714" s="13"/>
      <c r="S714" s="13" t="s">
        <v>472</v>
      </c>
      <c r="T714" s="168">
        <v>178</v>
      </c>
      <c r="U714" s="168">
        <v>0</v>
      </c>
      <c r="V714" s="168">
        <v>0</v>
      </c>
      <c r="W714" s="48" t="str">
        <f>IFERROR(IF(G714="CRM_CUI",G714,(IF(G714="CRM_CMI",G714,IF(G714="CEOMO_ITD",G714,MID(G714,1,FIND("_",G714)-1))))),G714)</f>
        <v>CRMPD</v>
      </c>
      <c r="X714" s="13" t="str">
        <f>MID(A714,5,LEN(A714)-4)</f>
        <v>安徽移动</v>
      </c>
      <c r="Y714" s="37" t="str">
        <f>IF(N714=O714,IF(N714="","0","1"),IF(N714=P714,IF(N714="","0","1"),IF(O714=P714,IF(O714="","0","1"),IF(N714="","0","0"))))</f>
        <v>0</v>
      </c>
      <c r="Z714" s="167"/>
      <c r="AM714" s="227"/>
      <c r="AN714"/>
    </row>
    <row r="715" spans="1:40" ht="15" customHeight="1">
      <c r="A715" s="48" t="s">
        <v>239</v>
      </c>
      <c r="B715" s="48" t="s">
        <v>240</v>
      </c>
      <c r="C715" s="48" t="s">
        <v>63</v>
      </c>
      <c r="D715" s="48" t="s">
        <v>157</v>
      </c>
      <c r="E715" s="48" t="s">
        <v>1038</v>
      </c>
      <c r="F715" s="48" t="s">
        <v>1039</v>
      </c>
      <c r="G715" s="48" t="s">
        <v>494</v>
      </c>
      <c r="H715" s="48" t="s">
        <v>1040</v>
      </c>
      <c r="I715" s="13" t="s">
        <v>48</v>
      </c>
      <c r="J715" s="13" t="s">
        <v>86</v>
      </c>
      <c r="K715" s="13"/>
      <c r="L715" s="13"/>
      <c r="M715" s="13"/>
      <c r="N715" s="13" t="s">
        <v>1167</v>
      </c>
      <c r="O715" s="13"/>
      <c r="P715" s="13"/>
      <c r="Q715" s="13" t="s">
        <v>48</v>
      </c>
      <c r="R715" s="13"/>
      <c r="S715" s="48" t="s">
        <v>472</v>
      </c>
      <c r="T715" s="168">
        <v>46</v>
      </c>
      <c r="U715" s="168">
        <v>0</v>
      </c>
      <c r="V715" s="168">
        <v>0</v>
      </c>
      <c r="W715" s="48" t="str">
        <f>IFERROR(IF(G715="CRM_CUI",G715,(IF(G715="CRM_CMI",G715,IF(G715="CEOMO_ITD",G715,MID(G715,1,FIND("_",G715)-1))))),G715)</f>
        <v>CRMPD</v>
      </c>
      <c r="X715" s="13" t="str">
        <f>MID(A715,5,LEN(A715)-4)</f>
        <v>四川移动</v>
      </c>
      <c r="Y715" s="37" t="str">
        <f>IF(N715=O715,IF(N715="","0","1"),IF(N715=P715,IF(N715="","0","1"),IF(O715=P715,IF(O715="","0","1"),IF(N715="","0","0"))))</f>
        <v>0</v>
      </c>
      <c r="Z715" s="167"/>
      <c r="AM715" s="227"/>
      <c r="AN715"/>
    </row>
    <row r="716" spans="1:40" ht="15" customHeight="1">
      <c r="A716" s="48" t="s">
        <v>234</v>
      </c>
      <c r="B716" s="48" t="s">
        <v>235</v>
      </c>
      <c r="C716" s="48" t="s">
        <v>63</v>
      </c>
      <c r="D716" s="48" t="s">
        <v>64</v>
      </c>
      <c r="E716" s="48" t="s">
        <v>1135</v>
      </c>
      <c r="F716" s="48" t="s">
        <v>1039</v>
      </c>
      <c r="G716" s="48" t="s">
        <v>494</v>
      </c>
      <c r="H716" s="48" t="s">
        <v>1136</v>
      </c>
      <c r="I716" s="13" t="s">
        <v>48</v>
      </c>
      <c r="J716" s="13" t="s">
        <v>86</v>
      </c>
      <c r="K716" s="13" t="s">
        <v>120</v>
      </c>
      <c r="L716" s="13" t="s">
        <v>1008</v>
      </c>
      <c r="M716" s="13" t="s">
        <v>140</v>
      </c>
      <c r="N716" s="13" t="s">
        <v>1137</v>
      </c>
      <c r="O716" s="13"/>
      <c r="P716" s="13"/>
      <c r="Q716" s="13" t="s">
        <v>48</v>
      </c>
      <c r="R716" s="13"/>
      <c r="S716" s="48" t="s">
        <v>472</v>
      </c>
      <c r="T716" s="168">
        <v>0</v>
      </c>
      <c r="U716" s="168">
        <v>0</v>
      </c>
      <c r="V716" s="168">
        <v>0</v>
      </c>
      <c r="W716" s="48" t="str">
        <f>IFERROR(IF(G716="CRM_CUI",G716,(IF(G716="CRM_CMI",G716,IF(G716="CEOMO_ITD",G716,MID(G716,1,FIND("_",G716)-1))))),G716)</f>
        <v>CRMPD</v>
      </c>
      <c r="X716" s="13" t="str">
        <f>MID(A716,5,LEN(A716)-4)</f>
        <v>山西电信</v>
      </c>
      <c r="Y716" s="37" t="str">
        <f>IF(N716=O716,IF(N716="","0","1"),IF(N716=P716,IF(N716="","0","1"),IF(O716=P716,IF(O716="","0","1"),IF(N716="","0","0"))))</f>
        <v>0</v>
      </c>
      <c r="Z716" s="167"/>
      <c r="AM716" s="227"/>
      <c r="AN716"/>
    </row>
    <row r="717" spans="1:40" ht="15" customHeight="1">
      <c r="A717" s="48" t="s">
        <v>101</v>
      </c>
      <c r="B717" s="48" t="s">
        <v>102</v>
      </c>
      <c r="C717" s="48" t="s">
        <v>57</v>
      </c>
      <c r="D717" s="48" t="s">
        <v>16</v>
      </c>
      <c r="E717" s="48" t="s">
        <v>1126</v>
      </c>
      <c r="F717" s="48" t="s">
        <v>1039</v>
      </c>
      <c r="G717" s="48" t="s">
        <v>494</v>
      </c>
      <c r="H717" s="48" t="s">
        <v>72</v>
      </c>
      <c r="I717" s="48" t="s">
        <v>48</v>
      </c>
      <c r="J717" s="99" t="s">
        <v>1535</v>
      </c>
      <c r="K717" s="89" t="s">
        <v>120</v>
      </c>
      <c r="L717" s="231"/>
      <c r="M717" s="48" t="s">
        <v>521</v>
      </c>
      <c r="N717" s="13" t="s">
        <v>1127</v>
      </c>
      <c r="O717" s="13"/>
      <c r="P717" s="13"/>
      <c r="Q717" s="13" t="s">
        <v>48</v>
      </c>
      <c r="R717" s="13"/>
      <c r="S717" s="48" t="s">
        <v>472</v>
      </c>
      <c r="T717" s="168">
        <v>2</v>
      </c>
      <c r="U717" s="168">
        <v>0</v>
      </c>
      <c r="V717" s="168">
        <v>0</v>
      </c>
      <c r="W717" s="48" t="str">
        <f>IFERROR(IF(G717="CRM_CUI",G717,(IF(G717="CRM_CMI",G717,IF(G717="CEOMO_ITD",G717,MID(G717,1,FIND("_",G717)-1))))),G717)</f>
        <v>CRMPD</v>
      </c>
      <c r="X717" s="13" t="str">
        <f>MID(A717,5,LEN(A717)-4)</f>
        <v>联通总部</v>
      </c>
      <c r="Y717" s="37" t="str">
        <f>IF(N717=O717,IF(N717="","0","1"),IF(N717=P717,IF(N717="","0","1"),IF(O717=P717,IF(O717="","0","1"),IF(N717="","0","0"))))</f>
        <v>0</v>
      </c>
      <c r="Z717" s="167"/>
      <c r="AM717" s="227"/>
      <c r="AN717"/>
    </row>
    <row r="718" spans="1:40" ht="15" customHeight="1">
      <c r="A718" s="48" t="s">
        <v>101</v>
      </c>
      <c r="B718" s="48" t="s">
        <v>102</v>
      </c>
      <c r="C718" s="48" t="s">
        <v>57</v>
      </c>
      <c r="D718" s="48" t="s">
        <v>16</v>
      </c>
      <c r="E718" s="48" t="s">
        <v>1016</v>
      </c>
      <c r="F718" s="48" t="s">
        <v>1017</v>
      </c>
      <c r="G718" s="48" t="s">
        <v>494</v>
      </c>
      <c r="H718" s="48" t="s">
        <v>41</v>
      </c>
      <c r="I718" s="48" t="s">
        <v>666</v>
      </c>
      <c r="J718" s="99" t="s">
        <v>1535</v>
      </c>
      <c r="K718" s="89" t="s">
        <v>120</v>
      </c>
      <c r="L718" s="231"/>
      <c r="M718" s="48" t="s">
        <v>521</v>
      </c>
      <c r="N718" s="13" t="s">
        <v>1127</v>
      </c>
      <c r="O718" s="13"/>
      <c r="P718" s="13"/>
      <c r="Q718" s="13" t="s">
        <v>48</v>
      </c>
      <c r="R718" s="13"/>
      <c r="S718" s="48" t="s">
        <v>1000</v>
      </c>
      <c r="T718" s="168">
        <v>2</v>
      </c>
      <c r="U718" s="168">
        <v>0</v>
      </c>
      <c r="V718" s="168">
        <v>0</v>
      </c>
      <c r="W718" s="48" t="str">
        <f>IFERROR(IF(G718="CRM_CUI",G718,(IF(G718="CRM_CMI",G718,IF(G718="CEOMO_ITD",G718,MID(G718,1,FIND("_",G718)-1))))),G718)</f>
        <v>CRMPD</v>
      </c>
      <c r="X718" s="13" t="str">
        <f>MID(A718,5,LEN(A718)-4)</f>
        <v>联通总部</v>
      </c>
      <c r="Y718" s="37" t="str">
        <f>IF(N718=O718,IF(N718="","0","1"),IF(N718=P718,IF(N718="","0","1"),IF(O718=P718,IF(O718="","0","1"),IF(N718="","0","0"))))</f>
        <v>0</v>
      </c>
      <c r="Z718" s="167"/>
      <c r="AM718" s="227"/>
      <c r="AN718"/>
    </row>
    <row r="719" spans="1:40" ht="15" customHeight="1">
      <c r="A719" s="48" t="s">
        <v>216</v>
      </c>
      <c r="B719" s="48" t="s">
        <v>217</v>
      </c>
      <c r="C719" s="48" t="s">
        <v>63</v>
      </c>
      <c r="D719" s="48" t="s">
        <v>157</v>
      </c>
      <c r="E719" s="48" t="s">
        <v>1038</v>
      </c>
      <c r="F719" s="48" t="s">
        <v>1039</v>
      </c>
      <c r="G719" s="48" t="s">
        <v>494</v>
      </c>
      <c r="H719" s="48" t="s">
        <v>1040</v>
      </c>
      <c r="I719" s="48" t="s">
        <v>48</v>
      </c>
      <c r="J719" s="48" t="s">
        <v>86</v>
      </c>
      <c r="K719" s="48"/>
      <c r="L719" s="48"/>
      <c r="M719" s="48"/>
      <c r="N719" s="13" t="s">
        <v>1111</v>
      </c>
      <c r="O719" s="13"/>
      <c r="P719" s="13"/>
      <c r="Q719" s="13" t="s">
        <v>48</v>
      </c>
      <c r="R719" s="13"/>
      <c r="S719" s="48" t="s">
        <v>472</v>
      </c>
      <c r="T719" s="168">
        <v>10</v>
      </c>
      <c r="U719" s="168">
        <v>0</v>
      </c>
      <c r="V719" s="168">
        <v>0</v>
      </c>
      <c r="W719" s="48" t="str">
        <f>IFERROR(IF(G719="CRM_CUI",G719,(IF(G719="CRM_CMI",G719,IF(G719="CEOMO_ITD",G719,MID(G719,1,FIND("_",G719)-1))))),G719)</f>
        <v>CRMPD</v>
      </c>
      <c r="X719" s="13" t="str">
        <f>MID(A719,5,LEN(A719)-4)</f>
        <v>吉林移动</v>
      </c>
      <c r="Y719" s="37" t="str">
        <f>IF(N719=O719,IF(N719="","0","1"),IF(N719=P719,IF(N719="","0","1"),IF(O719=P719,IF(O719="","0","1"),IF(N719="","0","0"))))</f>
        <v>0</v>
      </c>
      <c r="Z719" s="167"/>
      <c r="AM719" s="227"/>
      <c r="AN719"/>
    </row>
    <row r="720" spans="1:40" ht="15" customHeight="1">
      <c r="A720" s="48" t="s">
        <v>243</v>
      </c>
      <c r="B720" s="48" t="s">
        <v>244</v>
      </c>
      <c r="C720" s="48" t="s">
        <v>245</v>
      </c>
      <c r="D720" s="48" t="s">
        <v>246</v>
      </c>
      <c r="E720" s="48" t="s">
        <v>1171</v>
      </c>
      <c r="F720" s="48" t="s">
        <v>1172</v>
      </c>
      <c r="G720" s="48" t="s">
        <v>494</v>
      </c>
      <c r="H720" s="48" t="s">
        <v>1173</v>
      </c>
      <c r="I720" s="13" t="s">
        <v>48</v>
      </c>
      <c r="J720" s="137" t="s">
        <v>1512</v>
      </c>
      <c r="K720" s="137" t="s">
        <v>50</v>
      </c>
      <c r="L720" s="230" t="s">
        <v>1089</v>
      </c>
      <c r="M720" s="13" t="s">
        <v>521</v>
      </c>
      <c r="N720" s="13" t="s">
        <v>1174</v>
      </c>
      <c r="O720" s="13"/>
      <c r="P720" s="13"/>
      <c r="Q720" s="13" t="s">
        <v>48</v>
      </c>
      <c r="R720" s="13"/>
      <c r="S720" s="48" t="s">
        <v>472</v>
      </c>
      <c r="T720" s="168">
        <v>0</v>
      </c>
      <c r="U720" s="168">
        <v>0</v>
      </c>
      <c r="V720" s="168">
        <v>0</v>
      </c>
      <c r="W720" s="48" t="str">
        <f>IFERROR(IF(G720="CRM_CUI",G720,(IF(G720="CRM_CMI",G720,IF(G720="CEOMO_ITD",G720,MID(G720,1,FIND("_",G720)-1))))),G720)</f>
        <v>CRMPD</v>
      </c>
      <c r="X720" s="13" t="str">
        <f>MID(A720,5,LEN(A720)-4)</f>
        <v>虚拟运营商爱施德</v>
      </c>
      <c r="Y720" s="37" t="str">
        <f>IF(N720=O720,IF(N720="","0","1"),IF(N720=P720,IF(N720="","0","1"),IF(O720=P720,IF(O720="","0","1"),IF(N720="","0","0"))))</f>
        <v>0</v>
      </c>
      <c r="Z720" s="167"/>
      <c r="AM720" s="227"/>
      <c r="AN720"/>
    </row>
    <row r="721" spans="1:40" ht="15" customHeight="1">
      <c r="A721" s="48" t="s">
        <v>155</v>
      </c>
      <c r="B721" s="48" t="s">
        <v>156</v>
      </c>
      <c r="C721" s="48" t="s">
        <v>63</v>
      </c>
      <c r="D721" s="48" t="s">
        <v>157</v>
      </c>
      <c r="E721" s="48" t="s">
        <v>1019</v>
      </c>
      <c r="F721" s="48" t="s">
        <v>1020</v>
      </c>
      <c r="G721" s="48" t="s">
        <v>494</v>
      </c>
      <c r="H721" s="48" t="s">
        <v>41</v>
      </c>
      <c r="I721" s="173" t="s">
        <v>48</v>
      </c>
      <c r="J721" s="99" t="s">
        <v>1531</v>
      </c>
      <c r="K721" s="243" t="s">
        <v>120</v>
      </c>
      <c r="L721" s="243" t="s">
        <v>1008</v>
      </c>
      <c r="M721" s="173" t="s">
        <v>56</v>
      </c>
      <c r="N721" s="174" t="s">
        <v>1071</v>
      </c>
      <c r="O721" s="174"/>
      <c r="P721" s="174"/>
      <c r="Q721" s="174" t="s">
        <v>48</v>
      </c>
      <c r="R721" s="13"/>
      <c r="S721" s="48" t="s">
        <v>472</v>
      </c>
      <c r="T721" s="168">
        <v>187</v>
      </c>
      <c r="U721" s="168">
        <v>0</v>
      </c>
      <c r="V721" s="168">
        <v>0</v>
      </c>
      <c r="W721" s="48" t="str">
        <f>IFERROR(IF(G721="CRM_CUI",G721,(IF(G721="CRM_CMI",G721,IF(G721="CEOMO_ITD",G721,MID(G721,1,FIND("_",G721)-1))))),G721)</f>
        <v>CRMPD</v>
      </c>
      <c r="X721" s="13" t="str">
        <f>MID(A721,5,LEN(A721)-4)</f>
        <v>安徽移动</v>
      </c>
      <c r="Y721" s="37" t="str">
        <f>IF(N721=O721,IF(N721="","0","1"),IF(N721=P721,IF(N721="","0","1"),IF(O721=P721,IF(O721="","0","1"),IF(N721="","0","0"))))</f>
        <v>0</v>
      </c>
      <c r="Z721" s="167"/>
      <c r="AM721" s="227"/>
      <c r="AN721"/>
    </row>
    <row r="722" spans="1:40" ht="15" customHeight="1">
      <c r="A722" s="48" t="s">
        <v>155</v>
      </c>
      <c r="B722" s="48" t="s">
        <v>156</v>
      </c>
      <c r="C722" s="48" t="s">
        <v>63</v>
      </c>
      <c r="D722" s="48" t="s">
        <v>157</v>
      </c>
      <c r="E722" s="48" t="s">
        <v>1021</v>
      </c>
      <c r="F722" s="48" t="s">
        <v>1022</v>
      </c>
      <c r="G722" s="48" t="s">
        <v>494</v>
      </c>
      <c r="H722" s="48" t="s">
        <v>98</v>
      </c>
      <c r="I722" s="173" t="s">
        <v>48</v>
      </c>
      <c r="J722" s="99" t="s">
        <v>1531</v>
      </c>
      <c r="K722" s="243" t="s">
        <v>120</v>
      </c>
      <c r="L722" s="243" t="s">
        <v>1008</v>
      </c>
      <c r="M722" s="173" t="s">
        <v>56</v>
      </c>
      <c r="N722" s="174" t="s">
        <v>1071</v>
      </c>
      <c r="O722" s="174"/>
      <c r="P722" s="174"/>
      <c r="Q722" s="174" t="s">
        <v>48</v>
      </c>
      <c r="R722" s="13"/>
      <c r="S722" s="48" t="s">
        <v>472</v>
      </c>
      <c r="T722" s="168">
        <v>187</v>
      </c>
      <c r="U722" s="168">
        <v>0</v>
      </c>
      <c r="V722" s="168">
        <v>0</v>
      </c>
      <c r="W722" s="48" t="str">
        <f>IFERROR(IF(G722="CRM_CUI",G722,(IF(G722="CRM_CMI",G722,IF(G722="CEOMO_ITD",G722,MID(G722,1,FIND("_",G722)-1))))),G722)</f>
        <v>CRMPD</v>
      </c>
      <c r="X722" s="13" t="str">
        <f>MID(A722,5,LEN(A722)-4)</f>
        <v>安徽移动</v>
      </c>
      <c r="Y722" s="37" t="str">
        <f>IF(N722=O722,IF(N722="","0","1"),IF(N722=P722,IF(N722="","0","1"),IF(O722=P722,IF(O722="","0","1"),IF(N722="","0","0"))))</f>
        <v>0</v>
      </c>
      <c r="Z722" s="167"/>
      <c r="AM722" s="227"/>
      <c r="AN722"/>
    </row>
    <row r="723" spans="1:40" ht="15" customHeight="1">
      <c r="A723" s="48" t="s">
        <v>155</v>
      </c>
      <c r="B723" s="48" t="s">
        <v>156</v>
      </c>
      <c r="C723" s="48" t="s">
        <v>165</v>
      </c>
      <c r="D723" s="48" t="s">
        <v>166</v>
      </c>
      <c r="E723" s="48" t="s">
        <v>1010</v>
      </c>
      <c r="F723" s="48" t="s">
        <v>1011</v>
      </c>
      <c r="G723" s="48" t="s">
        <v>494</v>
      </c>
      <c r="H723" s="48" t="s">
        <v>41</v>
      </c>
      <c r="I723" s="173" t="s">
        <v>48</v>
      </c>
      <c r="J723" s="243" t="s">
        <v>48</v>
      </c>
      <c r="K723" s="243" t="s">
        <v>120</v>
      </c>
      <c r="L723" s="243" t="s">
        <v>1008</v>
      </c>
      <c r="M723" s="173" t="s">
        <v>56</v>
      </c>
      <c r="N723" s="174" t="s">
        <v>1071</v>
      </c>
      <c r="O723" s="174"/>
      <c r="P723" s="174"/>
      <c r="Q723" s="174" t="s">
        <v>48</v>
      </c>
      <c r="R723" s="13"/>
      <c r="S723" s="48" t="s">
        <v>472</v>
      </c>
      <c r="T723" s="168">
        <v>187</v>
      </c>
      <c r="U723" s="168">
        <v>0</v>
      </c>
      <c r="V723" s="168">
        <v>0</v>
      </c>
      <c r="W723" s="48" t="str">
        <f>IFERROR(IF(G723="CRM_CUI",G723,(IF(G723="CRM_CMI",G723,IF(G723="CEOMO_ITD",G723,MID(G723,1,FIND("_",G723)-1))))),G723)</f>
        <v>CRMPD</v>
      </c>
      <c r="X723" s="13" t="str">
        <f>MID(A723,5,LEN(A723)-4)</f>
        <v>安徽移动</v>
      </c>
      <c r="Y723" s="37" t="str">
        <f>IF(N723=O723,IF(N723="","0","1"),IF(N723=P723,IF(N723="","0","1"),IF(O723=P723,IF(O723="","0","1"),IF(N723="","0","0"))))</f>
        <v>0</v>
      </c>
      <c r="Z723" s="167"/>
      <c r="AM723" s="227"/>
      <c r="AN723"/>
    </row>
    <row r="724" spans="1:40" ht="15" customHeight="1">
      <c r="A724" s="48" t="s">
        <v>216</v>
      </c>
      <c r="B724" s="48" t="s">
        <v>217</v>
      </c>
      <c r="C724" s="48" t="s">
        <v>517</v>
      </c>
      <c r="D724" s="48" t="s">
        <v>518</v>
      </c>
      <c r="E724" s="48" t="s">
        <v>1014</v>
      </c>
      <c r="F724" s="48" t="s">
        <v>1015</v>
      </c>
      <c r="G724" s="48" t="s">
        <v>494</v>
      </c>
      <c r="H724" s="48" t="s">
        <v>98</v>
      </c>
      <c r="I724" s="48" t="s">
        <v>48</v>
      </c>
      <c r="J724" s="48" t="s">
        <v>86</v>
      </c>
      <c r="K724" s="48"/>
      <c r="L724" s="48"/>
      <c r="M724" s="48"/>
      <c r="N724" s="13" t="s">
        <v>1071</v>
      </c>
      <c r="O724" s="13"/>
      <c r="P724" s="13"/>
      <c r="Q724" s="13" t="s">
        <v>48</v>
      </c>
      <c r="R724" s="13"/>
      <c r="S724" s="146" t="s">
        <v>471</v>
      </c>
      <c r="T724" s="168">
        <v>187</v>
      </c>
      <c r="U724" s="168">
        <v>0</v>
      </c>
      <c r="V724" s="168">
        <v>0</v>
      </c>
      <c r="W724" s="48" t="str">
        <f>IFERROR(IF(G724="CRM_CUI",G724,(IF(G724="CRM_CMI",G724,IF(G724="CEOMO_ITD",G724,MID(G724,1,FIND("_",G724)-1))))),G724)</f>
        <v>CRMPD</v>
      </c>
      <c r="X724" s="13" t="str">
        <f>MID(A724,5,LEN(A724)-4)</f>
        <v>吉林移动</v>
      </c>
      <c r="Y724" s="37" t="str">
        <f>IF(N724=O724,IF(N724="","0","1"),IF(N724=P724,IF(N724="","0","1"),IF(O724=P724,IF(O724="","0","1"),IF(N724="","0","0"))))</f>
        <v>0</v>
      </c>
      <c r="Z724" s="167"/>
      <c r="AM724" s="227"/>
      <c r="AN724"/>
    </row>
    <row r="725" spans="1:40" ht="15" customHeight="1">
      <c r="A725" s="48" t="s">
        <v>216</v>
      </c>
      <c r="B725" s="48" t="s">
        <v>217</v>
      </c>
      <c r="C725" s="48" t="s">
        <v>63</v>
      </c>
      <c r="D725" s="48" t="s">
        <v>157</v>
      </c>
      <c r="E725" s="48" t="s">
        <v>1014</v>
      </c>
      <c r="F725" s="48" t="s">
        <v>1015</v>
      </c>
      <c r="G725" s="48" t="s">
        <v>494</v>
      </c>
      <c r="H725" s="48" t="s">
        <v>98</v>
      </c>
      <c r="I725" s="48" t="s">
        <v>48</v>
      </c>
      <c r="J725" s="48" t="s">
        <v>86</v>
      </c>
      <c r="K725" s="48"/>
      <c r="L725" s="48"/>
      <c r="M725" s="48"/>
      <c r="N725" s="13" t="s">
        <v>1071</v>
      </c>
      <c r="O725" s="13"/>
      <c r="P725" s="13"/>
      <c r="Q725" s="13" t="s">
        <v>48</v>
      </c>
      <c r="R725" s="13"/>
      <c r="S725" s="48" t="s">
        <v>1000</v>
      </c>
      <c r="T725" s="168">
        <v>187</v>
      </c>
      <c r="U725" s="168">
        <v>0</v>
      </c>
      <c r="V725" s="168">
        <v>0</v>
      </c>
      <c r="W725" s="48" t="str">
        <f>IFERROR(IF(G725="CRM_CUI",G725,(IF(G725="CRM_CMI",G725,IF(G725="CEOMO_ITD",G725,MID(G725,1,FIND("_",G725)-1))))),G725)</f>
        <v>CRMPD</v>
      </c>
      <c r="X725" s="13" t="str">
        <f>MID(A725,5,LEN(A725)-4)</f>
        <v>吉林移动</v>
      </c>
      <c r="Y725" s="37" t="str">
        <f>IF(N725=O725,IF(N725="","0","1"),IF(N725=P725,IF(N725="","0","1"),IF(O725=P725,IF(O725="","0","1"),IF(N725="","0","0"))))</f>
        <v>0</v>
      </c>
      <c r="Z725" s="167"/>
      <c r="AM725" s="227"/>
      <c r="AN725"/>
    </row>
    <row r="726" spans="1:40" ht="15" customHeight="1">
      <c r="A726" s="48" t="s">
        <v>216</v>
      </c>
      <c r="B726" s="48" t="s">
        <v>217</v>
      </c>
      <c r="C726" s="48" t="s">
        <v>63</v>
      </c>
      <c r="D726" s="48" t="s">
        <v>157</v>
      </c>
      <c r="E726" s="48" t="s">
        <v>1019</v>
      </c>
      <c r="F726" s="48" t="s">
        <v>1020</v>
      </c>
      <c r="G726" s="48" t="s">
        <v>494</v>
      </c>
      <c r="H726" s="48" t="s">
        <v>41</v>
      </c>
      <c r="I726" s="48" t="s">
        <v>48</v>
      </c>
      <c r="J726" s="48" t="s">
        <v>86</v>
      </c>
      <c r="K726" s="48"/>
      <c r="L726" s="48"/>
      <c r="M726" s="48"/>
      <c r="N726" s="13" t="s">
        <v>1071</v>
      </c>
      <c r="O726" s="13"/>
      <c r="P726" s="13"/>
      <c r="Q726" s="13" t="s">
        <v>48</v>
      </c>
      <c r="R726" s="13"/>
      <c r="S726" s="48" t="s">
        <v>472</v>
      </c>
      <c r="T726" s="168">
        <v>187</v>
      </c>
      <c r="U726" s="168">
        <v>0</v>
      </c>
      <c r="V726" s="168">
        <v>0</v>
      </c>
      <c r="W726" s="48" t="str">
        <f>IFERROR(IF(G726="CRM_CUI",G726,(IF(G726="CRM_CMI",G726,IF(G726="CEOMO_ITD",G726,MID(G726,1,FIND("_",G726)-1))))),G726)</f>
        <v>CRMPD</v>
      </c>
      <c r="X726" s="13" t="str">
        <f>MID(A726,5,LEN(A726)-4)</f>
        <v>吉林移动</v>
      </c>
      <c r="Y726" s="37" t="str">
        <f>IF(N726=O726,IF(N726="","0","1"),IF(N726=P726,IF(N726="","0","1"),IF(O726=P726,IF(O726="","0","1"),IF(N726="","0","0"))))</f>
        <v>0</v>
      </c>
      <c r="Z726" s="167"/>
      <c r="AM726" s="227"/>
      <c r="AN726"/>
    </row>
    <row r="727" spans="1:40" ht="15" customHeight="1">
      <c r="A727" s="48" t="s">
        <v>216</v>
      </c>
      <c r="B727" s="48" t="s">
        <v>217</v>
      </c>
      <c r="C727" s="48" t="s">
        <v>63</v>
      </c>
      <c r="D727" s="48" t="s">
        <v>157</v>
      </c>
      <c r="E727" s="48" t="s">
        <v>1021</v>
      </c>
      <c r="F727" s="48" t="s">
        <v>1022</v>
      </c>
      <c r="G727" s="48" t="s">
        <v>494</v>
      </c>
      <c r="H727" s="48" t="s">
        <v>98</v>
      </c>
      <c r="I727" s="48" t="s">
        <v>48</v>
      </c>
      <c r="J727" s="48" t="s">
        <v>86</v>
      </c>
      <c r="K727" s="48"/>
      <c r="L727" s="48"/>
      <c r="M727" s="48"/>
      <c r="N727" s="13" t="s">
        <v>1071</v>
      </c>
      <c r="O727" s="13"/>
      <c r="P727" s="13"/>
      <c r="Q727" s="13" t="s">
        <v>48</v>
      </c>
      <c r="R727" s="13"/>
      <c r="S727" s="48" t="s">
        <v>472</v>
      </c>
      <c r="T727" s="168">
        <v>187</v>
      </c>
      <c r="U727" s="168">
        <v>0</v>
      </c>
      <c r="V727" s="168">
        <v>0</v>
      </c>
      <c r="W727" s="48" t="str">
        <f>IFERROR(IF(G727="CRM_CUI",G727,(IF(G727="CRM_CMI",G727,IF(G727="CEOMO_ITD",G727,MID(G727,1,FIND("_",G727)-1))))),G727)</f>
        <v>CRMPD</v>
      </c>
      <c r="X727" s="13" t="str">
        <f>MID(A727,5,LEN(A727)-4)</f>
        <v>吉林移动</v>
      </c>
      <c r="Y727" s="37" t="str">
        <f>IF(N727=O727,IF(N727="","0","1"),IF(N727=P727,IF(N727="","0","1"),IF(O727=P727,IF(O727="","0","1"),IF(N727="","0","0"))))</f>
        <v>0</v>
      </c>
      <c r="Z727" s="167"/>
      <c r="AM727" s="227"/>
      <c r="AN727"/>
    </row>
    <row r="728" spans="1:40" ht="15" customHeight="1">
      <c r="A728" s="48" t="s">
        <v>216</v>
      </c>
      <c r="B728" s="48" t="s">
        <v>217</v>
      </c>
      <c r="C728" s="48" t="s">
        <v>165</v>
      </c>
      <c r="D728" s="48" t="s">
        <v>166</v>
      </c>
      <c r="E728" s="48" t="s">
        <v>1014</v>
      </c>
      <c r="F728" s="48" t="s">
        <v>1015</v>
      </c>
      <c r="G728" s="48" t="s">
        <v>494</v>
      </c>
      <c r="H728" s="48" t="s">
        <v>98</v>
      </c>
      <c r="I728" s="48" t="s">
        <v>48</v>
      </c>
      <c r="J728" s="48" t="s">
        <v>86</v>
      </c>
      <c r="K728" s="48"/>
      <c r="L728" s="48"/>
      <c r="M728" s="48"/>
      <c r="N728" s="13" t="s">
        <v>1071</v>
      </c>
      <c r="O728" s="13"/>
      <c r="P728" s="13"/>
      <c r="Q728" s="13" t="s">
        <v>48</v>
      </c>
      <c r="R728" s="13"/>
      <c r="S728" s="146" t="s">
        <v>471</v>
      </c>
      <c r="T728" s="168">
        <v>187</v>
      </c>
      <c r="U728" s="168">
        <v>0</v>
      </c>
      <c r="V728" s="168">
        <v>0</v>
      </c>
      <c r="W728" s="48" t="str">
        <f>IFERROR(IF(G728="CRM_CUI",G728,(IF(G728="CRM_CMI",G728,IF(G728="CEOMO_ITD",G728,MID(G728,1,FIND("_",G728)-1))))),G728)</f>
        <v>CRMPD</v>
      </c>
      <c r="X728" s="13" t="str">
        <f>MID(A728,5,LEN(A728)-4)</f>
        <v>吉林移动</v>
      </c>
      <c r="Y728" s="37" t="str">
        <f>IF(N728=O728,IF(N728="","0","1"),IF(N728=P728,IF(N728="","0","1"),IF(O728=P728,IF(O728="","0","1"),IF(N728="","0","0"))))</f>
        <v>0</v>
      </c>
      <c r="Z728" s="167"/>
      <c r="AM728" s="227"/>
      <c r="AN728"/>
    </row>
    <row r="729" spans="1:40" ht="15" customHeight="1">
      <c r="A729" s="48" t="s">
        <v>216</v>
      </c>
      <c r="B729" s="48" t="s">
        <v>217</v>
      </c>
      <c r="C729" s="48" t="s">
        <v>165</v>
      </c>
      <c r="D729" s="48" t="s">
        <v>166</v>
      </c>
      <c r="E729" s="48" t="s">
        <v>1010</v>
      </c>
      <c r="F729" s="48" t="s">
        <v>1011</v>
      </c>
      <c r="G729" s="48" t="s">
        <v>494</v>
      </c>
      <c r="H729" s="48" t="s">
        <v>41</v>
      </c>
      <c r="I729" s="48" t="s">
        <v>48</v>
      </c>
      <c r="J729" s="48" t="s">
        <v>86</v>
      </c>
      <c r="K729" s="48"/>
      <c r="L729" s="48"/>
      <c r="M729" s="48"/>
      <c r="N729" s="13" t="s">
        <v>1071</v>
      </c>
      <c r="O729" s="13"/>
      <c r="P729" s="13"/>
      <c r="Q729" s="13" t="s">
        <v>48</v>
      </c>
      <c r="R729" s="13"/>
      <c r="S729" s="48" t="s">
        <v>472</v>
      </c>
      <c r="T729" s="168">
        <v>187</v>
      </c>
      <c r="U729" s="168">
        <v>0</v>
      </c>
      <c r="V729" s="168">
        <v>0</v>
      </c>
      <c r="W729" s="48" t="str">
        <f>IFERROR(IF(G729="CRM_CUI",G729,(IF(G729="CRM_CMI",G729,IF(G729="CEOMO_ITD",G729,MID(G729,1,FIND("_",G729)-1))))),G729)</f>
        <v>CRMPD</v>
      </c>
      <c r="X729" s="13" t="str">
        <f>MID(A729,5,LEN(A729)-4)</f>
        <v>吉林移动</v>
      </c>
      <c r="Y729" s="37" t="str">
        <f>IF(N729=O729,IF(N729="","0","1"),IF(N729=P729,IF(N729="","0","1"),IF(O729=P729,IF(O729="","0","1"),IF(N729="","0","0"))))</f>
        <v>0</v>
      </c>
      <c r="Z729" s="167"/>
      <c r="AM729" s="227"/>
      <c r="AN729"/>
    </row>
    <row r="730" spans="1:40" ht="15" customHeight="1">
      <c r="A730" s="48" t="s">
        <v>216</v>
      </c>
      <c r="B730" s="48" t="s">
        <v>217</v>
      </c>
      <c r="C730" s="48" t="s">
        <v>94</v>
      </c>
      <c r="D730" s="48" t="s">
        <v>95</v>
      </c>
      <c r="E730" s="48" t="s">
        <v>1014</v>
      </c>
      <c r="F730" s="48" t="s">
        <v>1015</v>
      </c>
      <c r="G730" s="48" t="s">
        <v>494</v>
      </c>
      <c r="H730" s="48" t="s">
        <v>98</v>
      </c>
      <c r="I730" s="48" t="s">
        <v>48</v>
      </c>
      <c r="J730" s="48" t="s">
        <v>86</v>
      </c>
      <c r="K730" s="48"/>
      <c r="L730" s="48"/>
      <c r="M730" s="48"/>
      <c r="N730" s="13" t="s">
        <v>1071</v>
      </c>
      <c r="O730" s="13"/>
      <c r="P730" s="13"/>
      <c r="Q730" s="13" t="s">
        <v>48</v>
      </c>
      <c r="R730" s="13"/>
      <c r="S730" s="146" t="s">
        <v>471</v>
      </c>
      <c r="T730" s="168">
        <v>187</v>
      </c>
      <c r="U730" s="168">
        <v>0</v>
      </c>
      <c r="V730" s="168">
        <v>0</v>
      </c>
      <c r="W730" s="48" t="str">
        <f>IFERROR(IF(G730="CRM_CUI",G730,(IF(G730="CRM_CMI",G730,IF(G730="CEOMO_ITD",G730,MID(G730,1,FIND("_",G730)-1))))),G730)</f>
        <v>CRMPD</v>
      </c>
      <c r="X730" s="13" t="str">
        <f>MID(A730,5,LEN(A730)-4)</f>
        <v>吉林移动</v>
      </c>
      <c r="Y730" s="37" t="str">
        <f>IF(N730=O730,IF(N730="","0","1"),IF(N730=P730,IF(N730="","0","1"),IF(O730=P730,IF(O730="","0","1"),IF(N730="","0","0"))))</f>
        <v>0</v>
      </c>
      <c r="Z730" s="167"/>
      <c r="AM730" s="227"/>
      <c r="AN730"/>
    </row>
    <row r="731" spans="1:40" ht="15" customHeight="1">
      <c r="A731" s="48" t="s">
        <v>239</v>
      </c>
      <c r="B731" s="48" t="s">
        <v>240</v>
      </c>
      <c r="C731" s="48" t="s">
        <v>517</v>
      </c>
      <c r="D731" s="48" t="s">
        <v>518</v>
      </c>
      <c r="E731" s="48" t="s">
        <v>1030</v>
      </c>
      <c r="F731" s="48" t="s">
        <v>1031</v>
      </c>
      <c r="G731" s="48" t="s">
        <v>494</v>
      </c>
      <c r="H731" s="48" t="s">
        <v>137</v>
      </c>
      <c r="I731" s="13" t="s">
        <v>48</v>
      </c>
      <c r="J731" s="13" t="s">
        <v>86</v>
      </c>
      <c r="K731" s="13"/>
      <c r="L731" s="13"/>
      <c r="M731" s="13"/>
      <c r="N731" s="13" t="s">
        <v>1166</v>
      </c>
      <c r="O731" s="13"/>
      <c r="P731" s="13"/>
      <c r="Q731" s="13" t="s">
        <v>48</v>
      </c>
      <c r="R731" s="13"/>
      <c r="S731" s="48" t="s">
        <v>1000</v>
      </c>
      <c r="T731" s="168">
        <v>1</v>
      </c>
      <c r="U731" s="168">
        <v>0</v>
      </c>
      <c r="V731" s="168">
        <v>0</v>
      </c>
      <c r="W731" s="48" t="str">
        <f>IFERROR(IF(G731="CRM_CUI",G731,(IF(G731="CRM_CMI",G731,IF(G731="CEOMO_ITD",G731,MID(G731,1,FIND("_",G731)-1))))),G731)</f>
        <v>CRMPD</v>
      </c>
      <c r="X731" s="13" t="str">
        <f>MID(A731,5,LEN(A731)-4)</f>
        <v>四川移动</v>
      </c>
      <c r="Y731" s="37" t="str">
        <f>IF(N731=O731,IF(N731="","0","1"),IF(N731=P731,IF(N731="","0","1"),IF(O731=P731,IF(O731="","0","1"),IF(N731="","0","0"))))</f>
        <v>0</v>
      </c>
      <c r="Z731" s="167"/>
      <c r="AM731" s="227"/>
      <c r="AN731"/>
    </row>
    <row r="732" spans="1:40" ht="15" customHeight="1">
      <c r="A732" s="48" t="s">
        <v>239</v>
      </c>
      <c r="B732" s="48" t="s">
        <v>240</v>
      </c>
      <c r="C732" s="48" t="s">
        <v>63</v>
      </c>
      <c r="D732" s="48" t="s">
        <v>157</v>
      </c>
      <c r="E732" s="48" t="s">
        <v>1030</v>
      </c>
      <c r="F732" s="48" t="s">
        <v>1031</v>
      </c>
      <c r="G732" s="48" t="s">
        <v>494</v>
      </c>
      <c r="H732" s="48" t="s">
        <v>137</v>
      </c>
      <c r="I732" s="13" t="s">
        <v>48</v>
      </c>
      <c r="J732" s="13" t="s">
        <v>86</v>
      </c>
      <c r="K732" s="13"/>
      <c r="L732" s="13"/>
      <c r="M732" s="13"/>
      <c r="N732" s="13" t="s">
        <v>1166</v>
      </c>
      <c r="O732" s="13"/>
      <c r="P732" s="13"/>
      <c r="Q732" s="13" t="s">
        <v>48</v>
      </c>
      <c r="R732" s="13"/>
      <c r="S732" s="48" t="s">
        <v>1000</v>
      </c>
      <c r="T732" s="168">
        <v>1</v>
      </c>
      <c r="U732" s="168">
        <v>0</v>
      </c>
      <c r="V732" s="168">
        <v>0</v>
      </c>
      <c r="W732" s="48" t="str">
        <f>IFERROR(IF(G732="CRM_CUI",G732,(IF(G732="CRM_CMI",G732,IF(G732="CEOMO_ITD",G732,MID(G732,1,FIND("_",G732)-1))))),G732)</f>
        <v>CRMPD</v>
      </c>
      <c r="X732" s="13" t="str">
        <f>MID(A732,5,LEN(A732)-4)</f>
        <v>四川移动</v>
      </c>
      <c r="Y732" s="37" t="str">
        <f>IF(N732=O732,IF(N732="","0","1"),IF(N732=P732,IF(N732="","0","1"),IF(O732=P732,IF(O732="","0","1"),IF(N732="","0","0"))))</f>
        <v>0</v>
      </c>
      <c r="Z732" s="167"/>
      <c r="AM732" s="227"/>
      <c r="AN732"/>
    </row>
    <row r="733" spans="1:40" ht="15" customHeight="1">
      <c r="A733" s="48" t="s">
        <v>239</v>
      </c>
      <c r="B733" s="48" t="s">
        <v>240</v>
      </c>
      <c r="C733" s="48" t="s">
        <v>165</v>
      </c>
      <c r="D733" s="48" t="s">
        <v>166</v>
      </c>
      <c r="E733" s="48" t="s">
        <v>1030</v>
      </c>
      <c r="F733" s="48" t="s">
        <v>1031</v>
      </c>
      <c r="G733" s="48" t="s">
        <v>494</v>
      </c>
      <c r="H733" s="48" t="s">
        <v>137</v>
      </c>
      <c r="I733" s="13" t="s">
        <v>48</v>
      </c>
      <c r="J733" s="13" t="s">
        <v>86</v>
      </c>
      <c r="K733" s="13"/>
      <c r="L733" s="13"/>
      <c r="M733" s="13"/>
      <c r="N733" s="13" t="s">
        <v>1166</v>
      </c>
      <c r="O733" s="13"/>
      <c r="P733" s="13"/>
      <c r="Q733" s="13" t="s">
        <v>48</v>
      </c>
      <c r="R733" s="13"/>
      <c r="S733" s="48" t="s">
        <v>1000</v>
      </c>
      <c r="T733" s="168">
        <v>1</v>
      </c>
      <c r="U733" s="168">
        <v>0</v>
      </c>
      <c r="V733" s="168">
        <v>0</v>
      </c>
      <c r="W733" s="48" t="str">
        <f>IFERROR(IF(G733="CRM_CUI",G733,(IF(G733="CRM_CMI",G733,IF(G733="CEOMO_ITD",G733,MID(G733,1,FIND("_",G733)-1))))),G733)</f>
        <v>CRMPD</v>
      </c>
      <c r="X733" s="13" t="str">
        <f>MID(A733,5,LEN(A733)-4)</f>
        <v>四川移动</v>
      </c>
      <c r="Y733" s="37" t="str">
        <f>IF(N733=O733,IF(N733="","0","1"),IF(N733=P733,IF(N733="","0","1"),IF(O733=P733,IF(O733="","0","1"),IF(N733="","0","0"))))</f>
        <v>0</v>
      </c>
      <c r="Z733" s="167"/>
      <c r="AM733" s="227"/>
      <c r="AN733"/>
    </row>
    <row r="734" spans="1:40" ht="15" customHeight="1">
      <c r="A734" s="48" t="s">
        <v>93</v>
      </c>
      <c r="B734" s="48" t="s">
        <v>12</v>
      </c>
      <c r="C734" s="48" t="s">
        <v>63</v>
      </c>
      <c r="D734" s="48" t="s">
        <v>157</v>
      </c>
      <c r="E734" s="48" t="s">
        <v>1019</v>
      </c>
      <c r="F734" s="48" t="s">
        <v>1020</v>
      </c>
      <c r="G734" s="48" t="s">
        <v>494</v>
      </c>
      <c r="H734" s="48" t="s">
        <v>41</v>
      </c>
      <c r="I734" s="48" t="s">
        <v>48</v>
      </c>
      <c r="J734" s="99" t="s">
        <v>1533</v>
      </c>
      <c r="K734" s="89" t="s">
        <v>50</v>
      </c>
      <c r="L734" s="89" t="s">
        <v>1089</v>
      </c>
      <c r="M734" s="48" t="s">
        <v>521</v>
      </c>
      <c r="N734" s="13" t="s">
        <v>1099</v>
      </c>
      <c r="O734" s="13" t="s">
        <v>1099</v>
      </c>
      <c r="P734" s="13" t="s">
        <v>1099</v>
      </c>
      <c r="Q734" s="13" t="s">
        <v>48</v>
      </c>
      <c r="R734" s="13"/>
      <c r="S734" s="146" t="s">
        <v>472</v>
      </c>
      <c r="T734" s="168">
        <v>148</v>
      </c>
      <c r="U734" s="168">
        <v>148</v>
      </c>
      <c r="V734" s="168">
        <v>148</v>
      </c>
      <c r="W734" s="48" t="str">
        <f>IFERROR(IF(G734="CRM_CUI",G734,(IF(G734="CRM_CMI",G734,IF(G734="CEOMO_ITD",G734,MID(G734,1,FIND("_",G734)-1))))),G734)</f>
        <v>CRMPD</v>
      </c>
      <c r="X734" s="13" t="str">
        <f>MID(A734,5,LEN(A734)-4)</f>
        <v>黑龙江移动</v>
      </c>
      <c r="Y734" s="37" t="str">
        <f>IF(N734=O734,IF(N734="","0","1"),IF(N734=P734,IF(N734="","0","1"),IF(O734=P734,IF(O734="","0","1"),IF(N734="","0","0"))))</f>
        <v>1</v>
      </c>
      <c r="Z734" s="167"/>
      <c r="AM734" s="227"/>
      <c r="AN734"/>
    </row>
    <row r="735" spans="1:40" ht="15" customHeight="1">
      <c r="A735" s="48" t="s">
        <v>93</v>
      </c>
      <c r="B735" s="48" t="s">
        <v>12</v>
      </c>
      <c r="C735" s="48" t="s">
        <v>63</v>
      </c>
      <c r="D735" s="48" t="s">
        <v>157</v>
      </c>
      <c r="E735" s="48" t="s">
        <v>1021</v>
      </c>
      <c r="F735" s="48" t="s">
        <v>1022</v>
      </c>
      <c r="G735" s="48" t="s">
        <v>494</v>
      </c>
      <c r="H735" s="48" t="s">
        <v>98</v>
      </c>
      <c r="I735" s="48" t="s">
        <v>48</v>
      </c>
      <c r="J735" s="99" t="s">
        <v>1533</v>
      </c>
      <c r="K735" s="89" t="s">
        <v>50</v>
      </c>
      <c r="L735" s="89" t="s">
        <v>1089</v>
      </c>
      <c r="M735" s="48" t="s">
        <v>521</v>
      </c>
      <c r="N735" s="13" t="s">
        <v>1099</v>
      </c>
      <c r="O735" s="13" t="s">
        <v>1099</v>
      </c>
      <c r="P735" s="13" t="s">
        <v>1099</v>
      </c>
      <c r="Q735" s="13" t="s">
        <v>48</v>
      </c>
      <c r="R735" s="13"/>
      <c r="S735" s="146" t="s">
        <v>472</v>
      </c>
      <c r="T735" s="168">
        <v>148</v>
      </c>
      <c r="U735" s="168">
        <v>148</v>
      </c>
      <c r="V735" s="168">
        <v>148</v>
      </c>
      <c r="W735" s="48" t="str">
        <f>IFERROR(IF(G735="CRM_CUI",G735,(IF(G735="CRM_CMI",G735,IF(G735="CEOMO_ITD",G735,MID(G735,1,FIND("_",G735)-1))))),G735)</f>
        <v>CRMPD</v>
      </c>
      <c r="X735" s="13" t="str">
        <f>MID(A735,5,LEN(A735)-4)</f>
        <v>黑龙江移动</v>
      </c>
      <c r="Y735" s="37" t="str">
        <f>IF(N735=O735,IF(N735="","0","1"),IF(N735=P735,IF(N735="","0","1"),IF(O735=P735,IF(O735="","0","1"),IF(N735="","0","0"))))</f>
        <v>1</v>
      </c>
      <c r="Z735" s="167"/>
      <c r="AM735" s="227"/>
      <c r="AN735"/>
    </row>
    <row r="736" spans="1:40" ht="15" customHeight="1">
      <c r="A736" s="48" t="s">
        <v>93</v>
      </c>
      <c r="B736" s="48" t="s">
        <v>12</v>
      </c>
      <c r="C736" s="48" t="s">
        <v>165</v>
      </c>
      <c r="D736" s="48" t="s">
        <v>166</v>
      </c>
      <c r="E736" s="48" t="s">
        <v>1010</v>
      </c>
      <c r="F736" s="48" t="s">
        <v>1011</v>
      </c>
      <c r="G736" s="48" t="s">
        <v>494</v>
      </c>
      <c r="H736" s="48" t="s">
        <v>41</v>
      </c>
      <c r="I736" s="48" t="s">
        <v>48</v>
      </c>
      <c r="J736" s="99" t="s">
        <v>1533</v>
      </c>
      <c r="K736" s="89" t="s">
        <v>50</v>
      </c>
      <c r="L736" s="89" t="s">
        <v>1089</v>
      </c>
      <c r="M736" s="48" t="s">
        <v>521</v>
      </c>
      <c r="N736" s="13" t="s">
        <v>1099</v>
      </c>
      <c r="O736" s="13" t="s">
        <v>1099</v>
      </c>
      <c r="P736" s="13" t="s">
        <v>1099</v>
      </c>
      <c r="Q736" s="13" t="s">
        <v>48</v>
      </c>
      <c r="R736" s="13"/>
      <c r="S736" s="146" t="s">
        <v>472</v>
      </c>
      <c r="T736" s="168">
        <v>148</v>
      </c>
      <c r="U736" s="168">
        <v>148</v>
      </c>
      <c r="V736" s="168">
        <v>148</v>
      </c>
      <c r="W736" s="48" t="str">
        <f>IFERROR(IF(G736="CRM_CUI",G736,(IF(G736="CRM_CMI",G736,IF(G736="CEOMO_ITD",G736,MID(G736,1,FIND("_",G736)-1))))),G736)</f>
        <v>CRMPD</v>
      </c>
      <c r="X736" s="13" t="str">
        <f>MID(A736,5,LEN(A736)-4)</f>
        <v>黑龙江移动</v>
      </c>
      <c r="Y736" s="37" t="str">
        <f>IF(N736=O736,IF(N736="","0","1"),IF(N736=P736,IF(N736="","0","1"),IF(O736=P736,IF(O736="","0","1"),IF(N736="","0","0"))))</f>
        <v>1</v>
      </c>
      <c r="Z736" s="167"/>
      <c r="AM736" s="227"/>
      <c r="AN736"/>
    </row>
    <row r="737" spans="1:40" ht="15" customHeight="1">
      <c r="A737" s="48" t="s">
        <v>93</v>
      </c>
      <c r="B737" s="48" t="s">
        <v>12</v>
      </c>
      <c r="C737" s="48" t="s">
        <v>517</v>
      </c>
      <c r="D737" s="48" t="s">
        <v>518</v>
      </c>
      <c r="E737" s="48" t="s">
        <v>1014</v>
      </c>
      <c r="F737" s="48" t="s">
        <v>1015</v>
      </c>
      <c r="G737" s="48" t="s">
        <v>494</v>
      </c>
      <c r="H737" s="48" t="s">
        <v>98</v>
      </c>
      <c r="I737" s="48" t="s">
        <v>48</v>
      </c>
      <c r="J737" s="99" t="s">
        <v>1533</v>
      </c>
      <c r="K737" s="89" t="s">
        <v>50</v>
      </c>
      <c r="L737" s="89" t="s">
        <v>1089</v>
      </c>
      <c r="M737" s="48" t="s">
        <v>521</v>
      </c>
      <c r="N737" s="13" t="s">
        <v>1023</v>
      </c>
      <c r="O737" s="13" t="s">
        <v>1023</v>
      </c>
      <c r="P737" s="13" t="s">
        <v>1023</v>
      </c>
      <c r="Q737" s="13" t="s">
        <v>48</v>
      </c>
      <c r="R737" s="13"/>
      <c r="S737" s="146" t="s">
        <v>471</v>
      </c>
      <c r="T737" s="168">
        <v>148</v>
      </c>
      <c r="U737" s="168">
        <v>148</v>
      </c>
      <c r="V737" s="168">
        <v>148</v>
      </c>
      <c r="W737" s="48" t="str">
        <f>IFERROR(IF(G737="CRM_CUI",G737,(IF(G737="CRM_CMI",G737,IF(G737="CEOMO_ITD",G737,MID(G737,1,FIND("_",G737)-1))))),G737)</f>
        <v>CRMPD</v>
      </c>
      <c r="X737" s="13" t="str">
        <f>MID(A737,5,LEN(A737)-4)</f>
        <v>黑龙江移动</v>
      </c>
      <c r="Y737" s="37" t="str">
        <f>IF(N737=O737,IF(N737="","0","1"),IF(N737=P737,IF(N737="","0","1"),IF(O737=P737,IF(O737="","0","1"),IF(N737="","0","0"))))</f>
        <v>1</v>
      </c>
      <c r="Z737" s="167"/>
      <c r="AM737" s="227"/>
      <c r="AN737"/>
    </row>
    <row r="738" spans="1:40" ht="15" customHeight="1">
      <c r="A738" s="48" t="s">
        <v>93</v>
      </c>
      <c r="B738" s="48" t="s">
        <v>12</v>
      </c>
      <c r="C738" s="48" t="s">
        <v>63</v>
      </c>
      <c r="D738" s="48" t="s">
        <v>157</v>
      </c>
      <c r="E738" s="48" t="s">
        <v>1014</v>
      </c>
      <c r="F738" s="48" t="s">
        <v>1015</v>
      </c>
      <c r="G738" s="48" t="s">
        <v>494</v>
      </c>
      <c r="H738" s="48" t="s">
        <v>98</v>
      </c>
      <c r="I738" s="48" t="s">
        <v>48</v>
      </c>
      <c r="J738" s="99" t="s">
        <v>1533</v>
      </c>
      <c r="K738" s="89" t="s">
        <v>50</v>
      </c>
      <c r="L738" s="89" t="s">
        <v>1089</v>
      </c>
      <c r="M738" s="48" t="s">
        <v>521</v>
      </c>
      <c r="N738" s="13" t="s">
        <v>1023</v>
      </c>
      <c r="O738" s="13" t="s">
        <v>1023</v>
      </c>
      <c r="P738" s="13" t="s">
        <v>1023</v>
      </c>
      <c r="Q738" s="13" t="s">
        <v>48</v>
      </c>
      <c r="R738" s="13"/>
      <c r="S738" s="146" t="s">
        <v>471</v>
      </c>
      <c r="T738" s="168">
        <v>148</v>
      </c>
      <c r="U738" s="168">
        <v>148</v>
      </c>
      <c r="V738" s="168">
        <v>148</v>
      </c>
      <c r="W738" s="48" t="str">
        <f>IFERROR(IF(G738="CRM_CUI",G738,(IF(G738="CRM_CMI",G738,IF(G738="CEOMO_ITD",G738,MID(G738,1,FIND("_",G738)-1))))),G738)</f>
        <v>CRMPD</v>
      </c>
      <c r="X738" s="13" t="str">
        <f>MID(A738,5,LEN(A738)-4)</f>
        <v>黑龙江移动</v>
      </c>
      <c r="Y738" s="37" t="str">
        <f>IF(N738=O738,IF(N738="","0","1"),IF(N738=P738,IF(N738="","0","1"),IF(O738=P738,IF(O738="","0","1"),IF(N738="","0","0"))))</f>
        <v>1</v>
      </c>
      <c r="Z738" s="167"/>
      <c r="AM738" s="227"/>
      <c r="AN738"/>
    </row>
    <row r="739" spans="1:40" ht="15" customHeight="1">
      <c r="A739" s="48" t="s">
        <v>93</v>
      </c>
      <c r="B739" s="48" t="s">
        <v>12</v>
      </c>
      <c r="C739" s="48" t="s">
        <v>165</v>
      </c>
      <c r="D739" s="48" t="s">
        <v>166</v>
      </c>
      <c r="E739" s="48" t="s">
        <v>1014</v>
      </c>
      <c r="F739" s="48" t="s">
        <v>1015</v>
      </c>
      <c r="G739" s="48" t="s">
        <v>494</v>
      </c>
      <c r="H739" s="48" t="s">
        <v>98</v>
      </c>
      <c r="I739" s="48" t="s">
        <v>48</v>
      </c>
      <c r="J739" s="99" t="s">
        <v>1533</v>
      </c>
      <c r="K739" s="89" t="s">
        <v>50</v>
      </c>
      <c r="L739" s="89" t="s">
        <v>1089</v>
      </c>
      <c r="M739" s="48" t="s">
        <v>521</v>
      </c>
      <c r="N739" s="13" t="s">
        <v>1023</v>
      </c>
      <c r="O739" s="13" t="s">
        <v>1023</v>
      </c>
      <c r="P739" s="13" t="s">
        <v>1023</v>
      </c>
      <c r="Q739" s="13" t="s">
        <v>48</v>
      </c>
      <c r="R739" s="13"/>
      <c r="S739" s="146" t="s">
        <v>471</v>
      </c>
      <c r="T739" s="168">
        <v>148</v>
      </c>
      <c r="U739" s="168">
        <v>148</v>
      </c>
      <c r="V739" s="168">
        <v>148</v>
      </c>
      <c r="W739" s="48" t="str">
        <f>IFERROR(IF(G739="CRM_CUI",G739,(IF(G739="CRM_CMI",G739,IF(G739="CEOMO_ITD",G739,MID(G739,1,FIND("_",G739)-1))))),G739)</f>
        <v>CRMPD</v>
      </c>
      <c r="X739" s="13" t="str">
        <f>MID(A739,5,LEN(A739)-4)</f>
        <v>黑龙江移动</v>
      </c>
      <c r="Y739" s="37" t="str">
        <f>IF(N739=O739,IF(N739="","0","1"),IF(N739=P739,IF(N739="","0","1"),IF(O739=P739,IF(O739="","0","1"),IF(N739="","0","0"))))</f>
        <v>1</v>
      </c>
      <c r="Z739" s="167"/>
      <c r="AM739" s="227"/>
      <c r="AN739"/>
    </row>
    <row r="740" spans="1:40" ht="15" customHeight="1">
      <c r="A740" s="48" t="s">
        <v>93</v>
      </c>
      <c r="B740" s="48" t="s">
        <v>12</v>
      </c>
      <c r="C740" s="48" t="s">
        <v>94</v>
      </c>
      <c r="D740" s="48" t="s">
        <v>95</v>
      </c>
      <c r="E740" s="48" t="s">
        <v>1014</v>
      </c>
      <c r="F740" s="48" t="s">
        <v>1015</v>
      </c>
      <c r="G740" s="48" t="s">
        <v>494</v>
      </c>
      <c r="H740" s="48" t="s">
        <v>98</v>
      </c>
      <c r="I740" s="48" t="s">
        <v>48</v>
      </c>
      <c r="J740" s="99" t="s">
        <v>1533</v>
      </c>
      <c r="K740" s="89" t="s">
        <v>50</v>
      </c>
      <c r="L740" s="89" t="s">
        <v>1089</v>
      </c>
      <c r="M740" s="48" t="s">
        <v>521</v>
      </c>
      <c r="N740" s="13" t="s">
        <v>1023</v>
      </c>
      <c r="O740" s="13" t="s">
        <v>1023</v>
      </c>
      <c r="P740" s="13" t="s">
        <v>1023</v>
      </c>
      <c r="Q740" s="13" t="s">
        <v>48</v>
      </c>
      <c r="R740" s="13"/>
      <c r="S740" s="146" t="s">
        <v>471</v>
      </c>
      <c r="T740" s="168">
        <v>148</v>
      </c>
      <c r="U740" s="168">
        <v>148</v>
      </c>
      <c r="V740" s="168">
        <v>148</v>
      </c>
      <c r="W740" s="48" t="str">
        <f>IFERROR(IF(G740="CRM_CUI",G740,(IF(G740="CRM_CMI",G740,IF(G740="CEOMO_ITD",G740,MID(G740,1,FIND("_",G740)-1))))),G740)</f>
        <v>CRMPD</v>
      </c>
      <c r="X740" s="13" t="str">
        <f>MID(A740,5,LEN(A740)-4)</f>
        <v>黑龙江移动</v>
      </c>
      <c r="Y740" s="37" t="str">
        <f>IF(N740=O740,IF(N740="","0","1"),IF(N740=P740,IF(N740="","0","1"),IF(O740=P740,IF(O740="","0","1"),IF(N740="","0","0"))))</f>
        <v>1</v>
      </c>
      <c r="Z740" s="167"/>
      <c r="AM740" s="227"/>
      <c r="AN740"/>
    </row>
    <row r="741" spans="1:40" ht="15" customHeight="1">
      <c r="A741" s="48" t="s">
        <v>36</v>
      </c>
      <c r="B741" s="48" t="s">
        <v>37</v>
      </c>
      <c r="C741" s="48" t="s">
        <v>38</v>
      </c>
      <c r="D741" s="48" t="s">
        <v>39</v>
      </c>
      <c r="E741" s="48" t="s">
        <v>1014</v>
      </c>
      <c r="F741" s="48" t="s">
        <v>1015</v>
      </c>
      <c r="G741" s="48" t="s">
        <v>494</v>
      </c>
      <c r="H741" s="48" t="s">
        <v>98</v>
      </c>
      <c r="I741" s="48" t="s">
        <v>48</v>
      </c>
      <c r="J741" s="48" t="s">
        <v>86</v>
      </c>
      <c r="K741" s="48"/>
      <c r="L741" s="48"/>
      <c r="M741" s="48"/>
      <c r="N741" s="13" t="s">
        <v>1023</v>
      </c>
      <c r="O741" s="13"/>
      <c r="P741" s="13"/>
      <c r="Q741" s="13" t="s">
        <v>48</v>
      </c>
      <c r="R741" s="13"/>
      <c r="S741" s="146" t="s">
        <v>471</v>
      </c>
      <c r="T741" s="168">
        <v>148</v>
      </c>
      <c r="U741" s="168">
        <v>0</v>
      </c>
      <c r="V741" s="168">
        <v>0</v>
      </c>
      <c r="W741" s="48" t="str">
        <f>IFERROR(IF(G741="CRM_CUI",G741,(IF(G741="CRM_CMI",G741,IF(G741="CEOMO_ITD",G741,MID(G741,1,FIND("_",G741)-1))))),G741)</f>
        <v>CRMPD</v>
      </c>
      <c r="X741" s="13" t="str">
        <f>MID(A741,5,LEN(A741)-4)</f>
        <v>安徽联通</v>
      </c>
      <c r="Y741" s="37" t="str">
        <f>IF(N741=O741,IF(N741="","0","1"),IF(N741=P741,IF(N741="","0","1"),IF(O741=P741,IF(O741="","0","1"),IF(N741="","0","0"))))</f>
        <v>0</v>
      </c>
      <c r="Z741" s="167"/>
      <c r="AM741" s="227"/>
      <c r="AN741"/>
    </row>
    <row r="742" spans="1:40" ht="15" customHeight="1">
      <c r="A742" s="48" t="s">
        <v>36</v>
      </c>
      <c r="B742" s="48" t="s">
        <v>37</v>
      </c>
      <c r="C742" s="48" t="s">
        <v>63</v>
      </c>
      <c r="D742" s="48" t="s">
        <v>64</v>
      </c>
      <c r="E742" s="48" t="s">
        <v>1019</v>
      </c>
      <c r="F742" s="48" t="s">
        <v>1020</v>
      </c>
      <c r="G742" s="48" t="s">
        <v>494</v>
      </c>
      <c r="H742" s="48" t="s">
        <v>41</v>
      </c>
      <c r="I742" s="48" t="s">
        <v>48</v>
      </c>
      <c r="J742" s="48" t="s">
        <v>86</v>
      </c>
      <c r="K742" s="48"/>
      <c r="L742" s="48"/>
      <c r="M742" s="48"/>
      <c r="N742" s="13" t="s">
        <v>1023</v>
      </c>
      <c r="O742" s="13"/>
      <c r="P742" s="13"/>
      <c r="Q742" s="13" t="s">
        <v>48</v>
      </c>
      <c r="R742" s="13"/>
      <c r="S742" s="13" t="s">
        <v>472</v>
      </c>
      <c r="T742" s="168">
        <v>148</v>
      </c>
      <c r="U742" s="168">
        <v>0</v>
      </c>
      <c r="V742" s="168">
        <v>0</v>
      </c>
      <c r="W742" s="48" t="str">
        <f>IFERROR(IF(G742="CRM_CUI",G742,(IF(G742="CRM_CMI",G742,IF(G742="CEOMO_ITD",G742,MID(G742,1,FIND("_",G742)-1))))),G742)</f>
        <v>CRMPD</v>
      </c>
      <c r="X742" s="13" t="str">
        <f>MID(A742,5,LEN(A742)-4)</f>
        <v>安徽联通</v>
      </c>
      <c r="Y742" s="37" t="str">
        <f>IF(N742=O742,IF(N742="","0","1"),IF(N742=P742,IF(N742="","0","1"),IF(O742=P742,IF(O742="","0","1"),IF(N742="","0","0"))))</f>
        <v>0</v>
      </c>
      <c r="Z742" s="167"/>
      <c r="AM742" s="227"/>
      <c r="AN742"/>
    </row>
    <row r="743" spans="1:40" ht="15" customHeight="1">
      <c r="A743" s="48" t="s">
        <v>36</v>
      </c>
      <c r="B743" s="48" t="s">
        <v>37</v>
      </c>
      <c r="C743" s="48" t="s">
        <v>63</v>
      </c>
      <c r="D743" s="48" t="s">
        <v>64</v>
      </c>
      <c r="E743" s="48" t="s">
        <v>1014</v>
      </c>
      <c r="F743" s="48" t="s">
        <v>1015</v>
      </c>
      <c r="G743" s="48" t="s">
        <v>494</v>
      </c>
      <c r="H743" s="48" t="s">
        <v>98</v>
      </c>
      <c r="I743" s="48" t="s">
        <v>48</v>
      </c>
      <c r="J743" s="48" t="s">
        <v>86</v>
      </c>
      <c r="K743" s="48"/>
      <c r="L743" s="48"/>
      <c r="M743" s="48"/>
      <c r="N743" s="13" t="s">
        <v>1023</v>
      </c>
      <c r="O743" s="13"/>
      <c r="P743" s="13"/>
      <c r="Q743" s="13" t="s">
        <v>48</v>
      </c>
      <c r="R743" s="13"/>
      <c r="S743" s="146" t="s">
        <v>471</v>
      </c>
      <c r="T743" s="168">
        <v>148</v>
      </c>
      <c r="U743" s="168">
        <v>0</v>
      </c>
      <c r="V743" s="168">
        <v>0</v>
      </c>
      <c r="W743" s="48" t="str">
        <f>IFERROR(IF(G743="CRM_CUI",G743,(IF(G743="CRM_CMI",G743,IF(G743="CEOMO_ITD",G743,MID(G743,1,FIND("_",G743)-1))))),G743)</f>
        <v>CRMPD</v>
      </c>
      <c r="X743" s="13" t="str">
        <f>MID(A743,5,LEN(A743)-4)</f>
        <v>安徽联通</v>
      </c>
      <c r="Y743" s="37" t="str">
        <f>IF(N743=O743,IF(N743="","0","1"),IF(N743=P743,IF(N743="","0","1"),IF(O743=P743,IF(O743="","0","1"),IF(N743="","0","0"))))</f>
        <v>0</v>
      </c>
      <c r="Z743" s="167"/>
      <c r="AM743" s="227"/>
      <c r="AN743"/>
    </row>
    <row r="744" spans="1:40" ht="15" customHeight="1">
      <c r="A744" s="48" t="s">
        <v>36</v>
      </c>
      <c r="B744" s="48" t="s">
        <v>37</v>
      </c>
      <c r="C744" s="48" t="s">
        <v>864</v>
      </c>
      <c r="D744" s="48" t="s">
        <v>1</v>
      </c>
      <c r="E744" s="48" t="s">
        <v>1021</v>
      </c>
      <c r="F744" s="48" t="s">
        <v>1022</v>
      </c>
      <c r="G744" s="48" t="s">
        <v>494</v>
      </c>
      <c r="H744" s="48" t="s">
        <v>98</v>
      </c>
      <c r="I744" s="48" t="s">
        <v>48</v>
      </c>
      <c r="J744" s="48" t="s">
        <v>86</v>
      </c>
      <c r="K744" s="48"/>
      <c r="L744" s="48"/>
      <c r="M744" s="48"/>
      <c r="N744" s="13" t="s">
        <v>1023</v>
      </c>
      <c r="O744" s="13"/>
      <c r="P744" s="13"/>
      <c r="Q744" s="13" t="s">
        <v>48</v>
      </c>
      <c r="R744" s="13"/>
      <c r="S744" s="13" t="s">
        <v>472</v>
      </c>
      <c r="T744" s="168">
        <v>148</v>
      </c>
      <c r="U744" s="168">
        <v>0</v>
      </c>
      <c r="V744" s="168">
        <v>0</v>
      </c>
      <c r="W744" s="48" t="str">
        <f>IFERROR(IF(G744="CRM_CUI",G744,(IF(G744="CRM_CMI",G744,IF(G744="CEOMO_ITD",G744,MID(G744,1,FIND("_",G744)-1))))),G744)</f>
        <v>CRMPD</v>
      </c>
      <c r="X744" s="13" t="str">
        <f>MID(A744,5,LEN(A744)-4)</f>
        <v>安徽联通</v>
      </c>
      <c r="Y744" s="37" t="str">
        <f>IF(N744=O744,IF(N744="","0","1"),IF(N744=P744,IF(N744="","0","1"),IF(O744=P744,IF(O744="","0","1"),IF(N744="","0","0"))))</f>
        <v>0</v>
      </c>
      <c r="Z744" s="167"/>
      <c r="AM744" s="227"/>
      <c r="AN744"/>
    </row>
    <row r="745" spans="1:40" ht="15" customHeight="1">
      <c r="A745" s="48" t="s">
        <v>36</v>
      </c>
      <c r="B745" s="48" t="s">
        <v>37</v>
      </c>
      <c r="C745" s="48" t="s">
        <v>864</v>
      </c>
      <c r="D745" s="48" t="s">
        <v>1</v>
      </c>
      <c r="E745" s="48" t="s">
        <v>1014</v>
      </c>
      <c r="F745" s="48" t="s">
        <v>1015</v>
      </c>
      <c r="G745" s="48" t="s">
        <v>494</v>
      </c>
      <c r="H745" s="48" t="s">
        <v>98</v>
      </c>
      <c r="I745" s="48" t="s">
        <v>48</v>
      </c>
      <c r="J745" s="48" t="s">
        <v>86</v>
      </c>
      <c r="K745" s="48"/>
      <c r="L745" s="48"/>
      <c r="M745" s="48"/>
      <c r="N745" s="13" t="s">
        <v>1023</v>
      </c>
      <c r="O745" s="13"/>
      <c r="P745" s="13"/>
      <c r="Q745" s="13" t="s">
        <v>48</v>
      </c>
      <c r="R745" s="13"/>
      <c r="S745" s="146" t="s">
        <v>471</v>
      </c>
      <c r="T745" s="168">
        <v>148</v>
      </c>
      <c r="U745" s="168">
        <v>0</v>
      </c>
      <c r="V745" s="168">
        <v>0</v>
      </c>
      <c r="W745" s="48" t="str">
        <f>IFERROR(IF(G745="CRM_CUI",G745,(IF(G745="CRM_CMI",G745,IF(G745="CEOMO_ITD",G745,MID(G745,1,FIND("_",G745)-1))))),G745)</f>
        <v>CRMPD</v>
      </c>
      <c r="X745" s="13" t="str">
        <f>MID(A745,5,LEN(A745)-4)</f>
        <v>安徽联通</v>
      </c>
      <c r="Y745" s="37" t="str">
        <f>IF(N745=O745,IF(N745="","0","1"),IF(N745=P745,IF(N745="","0","1"),IF(O745=P745,IF(O745="","0","1"),IF(N745="","0","0"))))</f>
        <v>0</v>
      </c>
      <c r="Z745" s="167"/>
      <c r="AM745" s="227"/>
      <c r="AN745"/>
    </row>
    <row r="746" spans="1:40" ht="15" customHeight="1">
      <c r="A746" s="48" t="s">
        <v>74</v>
      </c>
      <c r="B746" s="48" t="s">
        <v>75</v>
      </c>
      <c r="C746" s="48" t="s">
        <v>63</v>
      </c>
      <c r="D746" s="48" t="s">
        <v>64</v>
      </c>
      <c r="E746" s="48" t="s">
        <v>1019</v>
      </c>
      <c r="F746" s="48" t="s">
        <v>1020</v>
      </c>
      <c r="G746" s="48" t="s">
        <v>494</v>
      </c>
      <c r="H746" s="48" t="s">
        <v>41</v>
      </c>
      <c r="I746" s="48" t="s">
        <v>48</v>
      </c>
      <c r="J746" s="243" t="s">
        <v>86</v>
      </c>
      <c r="K746" s="243"/>
      <c r="L746" s="243"/>
      <c r="M746" s="48"/>
      <c r="N746" s="13" t="s">
        <v>1023</v>
      </c>
      <c r="O746" s="13"/>
      <c r="P746" s="13"/>
      <c r="Q746" s="13" t="s">
        <v>48</v>
      </c>
      <c r="R746" s="13"/>
      <c r="S746" s="48" t="s">
        <v>472</v>
      </c>
      <c r="T746" s="168">
        <v>148</v>
      </c>
      <c r="U746" s="168">
        <v>0</v>
      </c>
      <c r="V746" s="168">
        <v>0</v>
      </c>
      <c r="W746" s="48" t="str">
        <f>IFERROR(IF(G746="CRM_CUI",G746,(IF(G746="CRM_CMI",G746,IF(G746="CEOMO_ITD",G746,MID(G746,1,FIND("_",G746)-1))))),G746)</f>
        <v>CRMPD</v>
      </c>
      <c r="X746" s="13" t="str">
        <f>MID(A746,5,LEN(A746)-4)</f>
        <v>北京联通</v>
      </c>
      <c r="Y746" s="37" t="str">
        <f>IF(N746=O746,IF(N746="","0","1"),IF(N746=P746,IF(N746="","0","1"),IF(O746=P746,IF(O746="","0","1"),IF(N746="","0","0"))))</f>
        <v>0</v>
      </c>
      <c r="Z746" s="167"/>
      <c r="AM746" s="227"/>
      <c r="AN746"/>
    </row>
    <row r="747" spans="1:40" ht="15" customHeight="1">
      <c r="A747" s="48" t="s">
        <v>114</v>
      </c>
      <c r="B747" s="48" t="s">
        <v>115</v>
      </c>
      <c r="C747" s="48" t="s">
        <v>38</v>
      </c>
      <c r="D747" s="48" t="s">
        <v>39</v>
      </c>
      <c r="E747" s="48" t="s">
        <v>1014</v>
      </c>
      <c r="F747" s="48" t="s">
        <v>1015</v>
      </c>
      <c r="G747" s="48" t="s">
        <v>494</v>
      </c>
      <c r="H747" s="48" t="s">
        <v>98</v>
      </c>
      <c r="I747" s="13" t="s">
        <v>48</v>
      </c>
      <c r="J747" s="13" t="s">
        <v>86</v>
      </c>
      <c r="K747" s="13"/>
      <c r="L747" s="13"/>
      <c r="M747" s="13"/>
      <c r="N747" s="13" t="s">
        <v>1023</v>
      </c>
      <c r="O747" s="13"/>
      <c r="P747" s="13"/>
      <c r="Q747" s="13" t="s">
        <v>48</v>
      </c>
      <c r="R747" s="13"/>
      <c r="S747" s="146" t="s">
        <v>471</v>
      </c>
      <c r="T747" s="168">
        <v>148</v>
      </c>
      <c r="U747" s="168">
        <v>0</v>
      </c>
      <c r="V747" s="168">
        <v>0</v>
      </c>
      <c r="W747" s="48" t="str">
        <f>IFERROR(IF(G747="CRM_CUI",G747,(IF(G747="CRM_CMI",G747,IF(G747="CEOMO_ITD",G747,MID(G747,1,FIND("_",G747)-1))))),G747)</f>
        <v>CRMPD</v>
      </c>
      <c r="X747" s="13" t="str">
        <f>MID(A747,5,LEN(A747)-4)</f>
        <v>山东联通</v>
      </c>
      <c r="Y747" s="37" t="str">
        <f>IF(N747=O747,IF(N747="","0","1"),IF(N747=P747,IF(N747="","0","1"),IF(O747=P747,IF(O747="","0","1"),IF(N747="","0","0"))))</f>
        <v>0</v>
      </c>
      <c r="Z747" s="167"/>
      <c r="AM747" s="227"/>
      <c r="AN747"/>
    </row>
    <row r="748" spans="1:40" ht="15" customHeight="1">
      <c r="A748" s="48" t="s">
        <v>114</v>
      </c>
      <c r="B748" s="48" t="s">
        <v>115</v>
      </c>
      <c r="C748" s="48" t="s">
        <v>63</v>
      </c>
      <c r="D748" s="48" t="s">
        <v>64</v>
      </c>
      <c r="E748" s="48" t="s">
        <v>1014</v>
      </c>
      <c r="F748" s="48" t="s">
        <v>1015</v>
      </c>
      <c r="G748" s="48" t="s">
        <v>494</v>
      </c>
      <c r="H748" s="48" t="s">
        <v>98</v>
      </c>
      <c r="I748" s="13" t="s">
        <v>48</v>
      </c>
      <c r="J748" s="13" t="s">
        <v>86</v>
      </c>
      <c r="K748" s="13"/>
      <c r="L748" s="13"/>
      <c r="M748" s="13"/>
      <c r="N748" s="13" t="s">
        <v>1023</v>
      </c>
      <c r="O748" s="13"/>
      <c r="P748" s="13"/>
      <c r="Q748" s="13" t="s">
        <v>48</v>
      </c>
      <c r="R748" s="13"/>
      <c r="S748" s="146" t="s">
        <v>471</v>
      </c>
      <c r="T748" s="168">
        <v>148</v>
      </c>
      <c r="U748" s="168">
        <v>0</v>
      </c>
      <c r="V748" s="168">
        <v>0</v>
      </c>
      <c r="W748" s="48" t="str">
        <f>IFERROR(IF(G748="CRM_CUI",G748,(IF(G748="CRM_CMI",G748,IF(G748="CEOMO_ITD",G748,MID(G748,1,FIND("_",G748)-1))))),G748)</f>
        <v>CRMPD</v>
      </c>
      <c r="X748" s="13" t="str">
        <f>MID(A748,5,LEN(A748)-4)</f>
        <v>山东联通</v>
      </c>
      <c r="Y748" s="37" t="str">
        <f>IF(N748=O748,IF(N748="","0","1"),IF(N748=P748,IF(N748="","0","1"),IF(O748=P748,IF(O748="","0","1"),IF(N748="","0","0"))))</f>
        <v>0</v>
      </c>
      <c r="Z748" s="167"/>
      <c r="AM748" s="227"/>
      <c r="AN748"/>
    </row>
    <row r="749" spans="1:40" ht="15" customHeight="1">
      <c r="A749" s="48" t="s">
        <v>114</v>
      </c>
      <c r="B749" s="48" t="s">
        <v>115</v>
      </c>
      <c r="C749" s="48" t="s">
        <v>63</v>
      </c>
      <c r="D749" s="48" t="s">
        <v>64</v>
      </c>
      <c r="E749" s="48" t="s">
        <v>1019</v>
      </c>
      <c r="F749" s="48" t="s">
        <v>1020</v>
      </c>
      <c r="G749" s="48" t="s">
        <v>494</v>
      </c>
      <c r="H749" s="48" t="s">
        <v>41</v>
      </c>
      <c r="I749" s="13" t="s">
        <v>48</v>
      </c>
      <c r="J749" s="13" t="s">
        <v>86</v>
      </c>
      <c r="K749" s="13"/>
      <c r="L749" s="13"/>
      <c r="M749" s="13"/>
      <c r="N749" s="13" t="s">
        <v>1023</v>
      </c>
      <c r="O749" s="13"/>
      <c r="P749" s="13"/>
      <c r="Q749" s="13" t="s">
        <v>48</v>
      </c>
      <c r="R749" s="13"/>
      <c r="S749" s="48" t="s">
        <v>472</v>
      </c>
      <c r="T749" s="168">
        <v>148</v>
      </c>
      <c r="U749" s="168">
        <v>0</v>
      </c>
      <c r="V749" s="168">
        <v>0</v>
      </c>
      <c r="W749" s="48" t="str">
        <f>IFERROR(IF(G749="CRM_CUI",G749,(IF(G749="CRM_CMI",G749,IF(G749="CEOMO_ITD",G749,MID(G749,1,FIND("_",G749)-1))))),G749)</f>
        <v>CRMPD</v>
      </c>
      <c r="X749" s="13" t="str">
        <f>MID(A749,5,LEN(A749)-4)</f>
        <v>山东联通</v>
      </c>
      <c r="Y749" s="37" t="str">
        <f>IF(N749=O749,IF(N749="","0","1"),IF(N749=P749,IF(N749="","0","1"),IF(O749=P749,IF(O749="","0","1"),IF(N749="","0","0"))))</f>
        <v>0</v>
      </c>
      <c r="Z749" s="167"/>
      <c r="AM749" s="227"/>
      <c r="AN749"/>
    </row>
    <row r="750" spans="1:40" ht="15" customHeight="1">
      <c r="A750" s="48" t="s">
        <v>114</v>
      </c>
      <c r="B750" s="48" t="s">
        <v>115</v>
      </c>
      <c r="C750" s="48" t="s">
        <v>864</v>
      </c>
      <c r="D750" s="48" t="s">
        <v>1</v>
      </c>
      <c r="E750" s="48" t="s">
        <v>1014</v>
      </c>
      <c r="F750" s="48" t="s">
        <v>1015</v>
      </c>
      <c r="G750" s="48" t="s">
        <v>494</v>
      </c>
      <c r="H750" s="48" t="s">
        <v>98</v>
      </c>
      <c r="I750" s="13" t="s">
        <v>48</v>
      </c>
      <c r="J750" s="13" t="s">
        <v>86</v>
      </c>
      <c r="K750" s="13"/>
      <c r="L750" s="13"/>
      <c r="M750" s="13"/>
      <c r="N750" s="13" t="s">
        <v>1023</v>
      </c>
      <c r="O750" s="13"/>
      <c r="P750" s="13"/>
      <c r="Q750" s="13" t="s">
        <v>48</v>
      </c>
      <c r="R750" s="13"/>
      <c r="S750" s="146" t="s">
        <v>471</v>
      </c>
      <c r="T750" s="168">
        <v>148</v>
      </c>
      <c r="U750" s="168">
        <v>0</v>
      </c>
      <c r="V750" s="168">
        <v>0</v>
      </c>
      <c r="W750" s="48" t="str">
        <f>IFERROR(IF(G750="CRM_CUI",G750,(IF(G750="CRM_CMI",G750,IF(G750="CEOMO_ITD",G750,MID(G750,1,FIND("_",G750)-1))))),G750)</f>
        <v>CRMPD</v>
      </c>
      <c r="X750" s="13" t="str">
        <f>MID(A750,5,LEN(A750)-4)</f>
        <v>山东联通</v>
      </c>
      <c r="Y750" s="37" t="str">
        <f>IF(N750=O750,IF(N750="","0","1"),IF(N750=P750,IF(N750="","0","1"),IF(O750=P750,IF(O750="","0","1"),IF(N750="","0","0"))))</f>
        <v>0</v>
      </c>
      <c r="Z750" s="167"/>
      <c r="AM750" s="227"/>
      <c r="AN750"/>
    </row>
    <row r="751" spans="1:40" ht="15" customHeight="1">
      <c r="A751" s="48" t="s">
        <v>114</v>
      </c>
      <c r="B751" s="48" t="s">
        <v>115</v>
      </c>
      <c r="C751" s="48" t="s">
        <v>864</v>
      </c>
      <c r="D751" s="48" t="s">
        <v>1</v>
      </c>
      <c r="E751" s="48" t="s">
        <v>1021</v>
      </c>
      <c r="F751" s="48" t="s">
        <v>1022</v>
      </c>
      <c r="G751" s="48" t="s">
        <v>494</v>
      </c>
      <c r="H751" s="48" t="s">
        <v>98</v>
      </c>
      <c r="I751" s="13" t="s">
        <v>48</v>
      </c>
      <c r="J751" s="13" t="s">
        <v>86</v>
      </c>
      <c r="K751" s="13"/>
      <c r="L751" s="13"/>
      <c r="M751" s="13"/>
      <c r="N751" s="13" t="s">
        <v>1023</v>
      </c>
      <c r="O751" s="13"/>
      <c r="P751" s="13"/>
      <c r="Q751" s="13" t="s">
        <v>48</v>
      </c>
      <c r="R751" s="13"/>
      <c r="S751" s="48" t="s">
        <v>472</v>
      </c>
      <c r="T751" s="168">
        <v>148</v>
      </c>
      <c r="U751" s="168">
        <v>0</v>
      </c>
      <c r="V751" s="168">
        <v>0</v>
      </c>
      <c r="W751" s="48" t="str">
        <f>IFERROR(IF(G751="CRM_CUI",G751,(IF(G751="CRM_CMI",G751,IF(G751="CEOMO_ITD",G751,MID(G751,1,FIND("_",G751)-1))))),G751)</f>
        <v>CRMPD</v>
      </c>
      <c r="X751" s="13" t="str">
        <f>MID(A751,5,LEN(A751)-4)</f>
        <v>山东联通</v>
      </c>
      <c r="Y751" s="37" t="str">
        <f>IF(N751=O751,IF(N751="","0","1"),IF(N751=P751,IF(N751="","0","1"),IF(O751=P751,IF(O751="","0","1"),IF(N751="","0","0"))))</f>
        <v>0</v>
      </c>
      <c r="Z751" s="167"/>
      <c r="AM751" s="227"/>
      <c r="AN751"/>
    </row>
    <row r="752" spans="1:40" ht="15" customHeight="1">
      <c r="A752" s="48" t="s">
        <v>239</v>
      </c>
      <c r="B752" s="48" t="s">
        <v>240</v>
      </c>
      <c r="C752" s="48" t="s">
        <v>517</v>
      </c>
      <c r="D752" s="48" t="s">
        <v>518</v>
      </c>
      <c r="E752" s="48" t="s">
        <v>1014</v>
      </c>
      <c r="F752" s="48" t="s">
        <v>1015</v>
      </c>
      <c r="G752" s="48" t="s">
        <v>494</v>
      </c>
      <c r="H752" s="48" t="s">
        <v>98</v>
      </c>
      <c r="I752" s="13" t="s">
        <v>48</v>
      </c>
      <c r="J752" s="13" t="s">
        <v>86</v>
      </c>
      <c r="K752" s="13"/>
      <c r="L752" s="13"/>
      <c r="M752" s="13"/>
      <c r="N752" s="13" t="s">
        <v>1023</v>
      </c>
      <c r="O752" s="13"/>
      <c r="P752" s="13"/>
      <c r="Q752" s="13" t="s">
        <v>48</v>
      </c>
      <c r="R752" s="13"/>
      <c r="S752" s="146" t="s">
        <v>471</v>
      </c>
      <c r="T752" s="168">
        <v>148</v>
      </c>
      <c r="U752" s="168">
        <v>0</v>
      </c>
      <c r="V752" s="168">
        <v>0</v>
      </c>
      <c r="W752" s="48" t="str">
        <f>IFERROR(IF(G752="CRM_CUI",G752,(IF(G752="CRM_CMI",G752,IF(G752="CEOMO_ITD",G752,MID(G752,1,FIND("_",G752)-1))))),G752)</f>
        <v>CRMPD</v>
      </c>
      <c r="X752" s="13" t="str">
        <f>MID(A752,5,LEN(A752)-4)</f>
        <v>四川移动</v>
      </c>
      <c r="Y752" s="37" t="str">
        <f>IF(N752=O752,IF(N752="","0","1"),IF(N752=P752,IF(N752="","0","1"),IF(O752=P752,IF(O752="","0","1"),IF(N752="","0","0"))))</f>
        <v>0</v>
      </c>
      <c r="Z752" s="167"/>
      <c r="AM752" s="227"/>
      <c r="AN752"/>
    </row>
    <row r="753" spans="1:40" ht="15" customHeight="1">
      <c r="A753" s="48" t="s">
        <v>239</v>
      </c>
      <c r="B753" s="48" t="s">
        <v>240</v>
      </c>
      <c r="C753" s="48" t="s">
        <v>63</v>
      </c>
      <c r="D753" s="48" t="s">
        <v>157</v>
      </c>
      <c r="E753" s="48" t="s">
        <v>1014</v>
      </c>
      <c r="F753" s="48" t="s">
        <v>1015</v>
      </c>
      <c r="G753" s="48" t="s">
        <v>494</v>
      </c>
      <c r="H753" s="48" t="s">
        <v>98</v>
      </c>
      <c r="I753" s="13" t="s">
        <v>48</v>
      </c>
      <c r="J753" s="13" t="s">
        <v>86</v>
      </c>
      <c r="K753" s="13"/>
      <c r="L753" s="13"/>
      <c r="M753" s="13"/>
      <c r="N753" s="13" t="s">
        <v>1023</v>
      </c>
      <c r="O753" s="13"/>
      <c r="P753" s="13"/>
      <c r="Q753" s="13" t="s">
        <v>48</v>
      </c>
      <c r="R753" s="13"/>
      <c r="S753" s="146" t="s">
        <v>471</v>
      </c>
      <c r="T753" s="168">
        <v>148</v>
      </c>
      <c r="U753" s="168">
        <v>0</v>
      </c>
      <c r="V753" s="168">
        <v>0</v>
      </c>
      <c r="W753" s="48" t="str">
        <f>IFERROR(IF(G753="CRM_CUI",G753,(IF(G753="CRM_CMI",G753,IF(G753="CEOMO_ITD",G753,MID(G753,1,FIND("_",G753)-1))))),G753)</f>
        <v>CRMPD</v>
      </c>
      <c r="X753" s="13" t="str">
        <f>MID(A753,5,LEN(A753)-4)</f>
        <v>四川移动</v>
      </c>
      <c r="Y753" s="37" t="str">
        <f>IF(N753=O753,IF(N753="","0","1"),IF(N753=P753,IF(N753="","0","1"),IF(O753=P753,IF(O753="","0","1"),IF(N753="","0","0"))))</f>
        <v>0</v>
      </c>
      <c r="Z753" s="167"/>
      <c r="AM753" s="227"/>
      <c r="AN753"/>
    </row>
    <row r="754" spans="1:40" ht="15" customHeight="1">
      <c r="A754" s="48" t="s">
        <v>239</v>
      </c>
      <c r="B754" s="48" t="s">
        <v>240</v>
      </c>
      <c r="C754" s="48" t="s">
        <v>165</v>
      </c>
      <c r="D754" s="48" t="s">
        <v>166</v>
      </c>
      <c r="E754" s="48" t="s">
        <v>1014</v>
      </c>
      <c r="F754" s="48" t="s">
        <v>1015</v>
      </c>
      <c r="G754" s="48" t="s">
        <v>494</v>
      </c>
      <c r="H754" s="48" t="s">
        <v>98</v>
      </c>
      <c r="I754" s="13" t="s">
        <v>48</v>
      </c>
      <c r="J754" s="13" t="s">
        <v>86</v>
      </c>
      <c r="K754" s="13"/>
      <c r="L754" s="13"/>
      <c r="M754" s="13"/>
      <c r="N754" s="13" t="s">
        <v>1023</v>
      </c>
      <c r="O754" s="13"/>
      <c r="P754" s="13"/>
      <c r="Q754" s="13" t="s">
        <v>48</v>
      </c>
      <c r="R754" s="13"/>
      <c r="S754" s="146" t="s">
        <v>471</v>
      </c>
      <c r="T754" s="168">
        <v>148</v>
      </c>
      <c r="U754" s="168">
        <v>0</v>
      </c>
      <c r="V754" s="168">
        <v>0</v>
      </c>
      <c r="W754" s="48" t="str">
        <f>IFERROR(IF(G754="CRM_CUI",G754,(IF(G754="CRM_CMI",G754,IF(G754="CEOMO_ITD",G754,MID(G754,1,FIND("_",G754)-1))))),G754)</f>
        <v>CRMPD</v>
      </c>
      <c r="X754" s="13" t="str">
        <f>MID(A754,5,LEN(A754)-4)</f>
        <v>四川移动</v>
      </c>
      <c r="Y754" s="37" t="str">
        <f>IF(N754=O754,IF(N754="","0","1"),IF(N754=P754,IF(N754="","0","1"),IF(O754=P754,IF(O754="","0","1"),IF(N754="","0","0"))))</f>
        <v>0</v>
      </c>
      <c r="Z754" s="167"/>
      <c r="AM754" s="227"/>
      <c r="AN754"/>
    </row>
    <row r="755" spans="1:40" ht="15" customHeight="1">
      <c r="A755" s="48" t="s">
        <v>239</v>
      </c>
      <c r="B755" s="48" t="s">
        <v>240</v>
      </c>
      <c r="C755" s="48" t="s">
        <v>94</v>
      </c>
      <c r="D755" s="48" t="s">
        <v>95</v>
      </c>
      <c r="E755" s="48" t="s">
        <v>1014</v>
      </c>
      <c r="F755" s="48" t="s">
        <v>1015</v>
      </c>
      <c r="G755" s="48" t="s">
        <v>494</v>
      </c>
      <c r="H755" s="48" t="s">
        <v>98</v>
      </c>
      <c r="I755" s="13" t="s">
        <v>48</v>
      </c>
      <c r="J755" s="13" t="s">
        <v>86</v>
      </c>
      <c r="K755" s="13"/>
      <c r="L755" s="13"/>
      <c r="M755" s="13"/>
      <c r="N755" s="13" t="s">
        <v>1023</v>
      </c>
      <c r="O755" s="13"/>
      <c r="P755" s="13"/>
      <c r="Q755" s="13" t="s">
        <v>48</v>
      </c>
      <c r="R755" s="13"/>
      <c r="S755" s="146" t="s">
        <v>471</v>
      </c>
      <c r="T755" s="168">
        <v>148</v>
      </c>
      <c r="U755" s="168">
        <v>0</v>
      </c>
      <c r="V755" s="168">
        <v>0</v>
      </c>
      <c r="W755" s="48" t="str">
        <f>IFERROR(IF(G755="CRM_CUI",G755,(IF(G755="CRM_CMI",G755,IF(G755="CEOMO_ITD",G755,MID(G755,1,FIND("_",G755)-1))))),G755)</f>
        <v>CRMPD</v>
      </c>
      <c r="X755" s="13" t="str">
        <f>MID(A755,5,LEN(A755)-4)</f>
        <v>四川移动</v>
      </c>
      <c r="Y755" s="37" t="str">
        <f>IF(N755=O755,IF(N755="","0","1"),IF(N755=P755,IF(N755="","0","1"),IF(O755=P755,IF(O755="","0","1"),IF(N755="","0","0"))))</f>
        <v>0</v>
      </c>
      <c r="Z755" s="167"/>
      <c r="AM755" s="227"/>
      <c r="AN755"/>
    </row>
    <row r="756" spans="1:40" ht="15" customHeight="1">
      <c r="A756" s="48" t="s">
        <v>127</v>
      </c>
      <c r="B756" s="48" t="s">
        <v>128</v>
      </c>
      <c r="C756" s="48" t="s">
        <v>38</v>
      </c>
      <c r="D756" s="48" t="s">
        <v>39</v>
      </c>
      <c r="E756" s="48" t="s">
        <v>1014</v>
      </c>
      <c r="F756" s="48" t="s">
        <v>1015</v>
      </c>
      <c r="G756" s="48" t="s">
        <v>494</v>
      </c>
      <c r="H756" s="48" t="s">
        <v>98</v>
      </c>
      <c r="I756" s="13" t="s">
        <v>48</v>
      </c>
      <c r="J756" s="13" t="s">
        <v>86</v>
      </c>
      <c r="K756" s="13"/>
      <c r="L756" s="13"/>
      <c r="M756" s="13"/>
      <c r="N756" s="13" t="s">
        <v>1023</v>
      </c>
      <c r="O756" s="13"/>
      <c r="P756" s="13"/>
      <c r="Q756" s="13" t="s">
        <v>48</v>
      </c>
      <c r="R756" s="13"/>
      <c r="S756" s="146" t="s">
        <v>471</v>
      </c>
      <c r="T756" s="168">
        <v>148</v>
      </c>
      <c r="U756" s="168">
        <v>0</v>
      </c>
      <c r="V756" s="168">
        <v>0</v>
      </c>
      <c r="W756" s="48" t="str">
        <f>IFERROR(IF(G756="CRM_CUI",G756,(IF(G756="CRM_CMI",G756,IF(G756="CEOMO_ITD",G756,MID(G756,1,FIND("_",G756)-1))))),G756)</f>
        <v>CRMPD</v>
      </c>
      <c r="X756" s="13" t="str">
        <f>MID(A756,5,LEN(A756)-4)</f>
        <v>新疆联通</v>
      </c>
      <c r="Y756" s="37" t="str">
        <f>IF(N756=O756,IF(N756="","0","1"),IF(N756=P756,IF(N756="","0","1"),IF(O756=P756,IF(O756="","0","1"),IF(N756="","0","0"))))</f>
        <v>0</v>
      </c>
      <c r="Z756" s="167"/>
      <c r="AM756" s="227"/>
      <c r="AN756"/>
    </row>
    <row r="757" spans="1:40" ht="15" customHeight="1">
      <c r="A757" s="48" t="s">
        <v>127</v>
      </c>
      <c r="B757" s="48" t="s">
        <v>128</v>
      </c>
      <c r="C757" s="48" t="s">
        <v>63</v>
      </c>
      <c r="D757" s="48" t="s">
        <v>64</v>
      </c>
      <c r="E757" s="48" t="s">
        <v>1014</v>
      </c>
      <c r="F757" s="48" t="s">
        <v>1015</v>
      </c>
      <c r="G757" s="48" t="s">
        <v>494</v>
      </c>
      <c r="H757" s="48" t="s">
        <v>98</v>
      </c>
      <c r="I757" s="13" t="s">
        <v>48</v>
      </c>
      <c r="J757" s="13" t="s">
        <v>86</v>
      </c>
      <c r="K757" s="13"/>
      <c r="L757" s="13"/>
      <c r="M757" s="13"/>
      <c r="N757" s="13" t="s">
        <v>1023</v>
      </c>
      <c r="O757" s="13"/>
      <c r="P757" s="13"/>
      <c r="Q757" s="13" t="s">
        <v>48</v>
      </c>
      <c r="R757" s="13"/>
      <c r="S757" s="146" t="s">
        <v>471</v>
      </c>
      <c r="T757" s="168">
        <v>148</v>
      </c>
      <c r="U757" s="168">
        <v>0</v>
      </c>
      <c r="V757" s="168">
        <v>0</v>
      </c>
      <c r="W757" s="48" t="str">
        <f>IFERROR(IF(G757="CRM_CUI",G757,(IF(G757="CRM_CMI",G757,IF(G757="CEOMO_ITD",G757,MID(G757,1,FIND("_",G757)-1))))),G757)</f>
        <v>CRMPD</v>
      </c>
      <c r="X757" s="13" t="str">
        <f>MID(A757,5,LEN(A757)-4)</f>
        <v>新疆联通</v>
      </c>
      <c r="Y757" s="37" t="str">
        <f>IF(N757=O757,IF(N757="","0","1"),IF(N757=P757,IF(N757="","0","1"),IF(O757=P757,IF(O757="","0","1"),IF(N757="","0","0"))))</f>
        <v>0</v>
      </c>
      <c r="Z757" s="167"/>
      <c r="AM757" s="227"/>
      <c r="AN757"/>
    </row>
    <row r="758" spans="1:40" ht="15" customHeight="1">
      <c r="A758" s="48" t="s">
        <v>127</v>
      </c>
      <c r="B758" s="48" t="s">
        <v>128</v>
      </c>
      <c r="C758" s="48" t="s">
        <v>63</v>
      </c>
      <c r="D758" s="48" t="s">
        <v>64</v>
      </c>
      <c r="E758" s="48" t="s">
        <v>1019</v>
      </c>
      <c r="F758" s="48" t="s">
        <v>1020</v>
      </c>
      <c r="G758" s="48" t="s">
        <v>494</v>
      </c>
      <c r="H758" s="48" t="s">
        <v>41</v>
      </c>
      <c r="I758" s="13" t="s">
        <v>48</v>
      </c>
      <c r="J758" s="13" t="s">
        <v>86</v>
      </c>
      <c r="K758" s="13"/>
      <c r="L758" s="13"/>
      <c r="M758" s="13"/>
      <c r="N758" s="13" t="s">
        <v>1023</v>
      </c>
      <c r="O758" s="13"/>
      <c r="P758" s="13"/>
      <c r="Q758" s="13" t="s">
        <v>48</v>
      </c>
      <c r="R758" s="13"/>
      <c r="S758" s="48" t="s">
        <v>472</v>
      </c>
      <c r="T758" s="168">
        <v>148</v>
      </c>
      <c r="U758" s="168">
        <v>0</v>
      </c>
      <c r="V758" s="168">
        <v>0</v>
      </c>
      <c r="W758" s="48" t="str">
        <f>IFERROR(IF(G758="CRM_CUI",G758,(IF(G758="CRM_CMI",G758,IF(G758="CEOMO_ITD",G758,MID(G758,1,FIND("_",G758)-1))))),G758)</f>
        <v>CRMPD</v>
      </c>
      <c r="X758" s="13" t="str">
        <f>MID(A758,5,LEN(A758)-4)</f>
        <v>新疆联通</v>
      </c>
      <c r="Y758" s="37" t="str">
        <f>IF(N758=O758,IF(N758="","0","1"),IF(N758=P758,IF(N758="","0","1"),IF(O758=P758,IF(O758="","0","1"),IF(N758="","0","0"))))</f>
        <v>0</v>
      </c>
      <c r="Z758" s="167"/>
      <c r="AM758" s="227"/>
      <c r="AN758"/>
    </row>
    <row r="759" spans="1:40" ht="15" customHeight="1">
      <c r="A759" s="48" t="s">
        <v>127</v>
      </c>
      <c r="B759" s="48" t="s">
        <v>128</v>
      </c>
      <c r="C759" s="48" t="s">
        <v>864</v>
      </c>
      <c r="D759" s="48" t="s">
        <v>1</v>
      </c>
      <c r="E759" s="48" t="s">
        <v>1021</v>
      </c>
      <c r="F759" s="48" t="s">
        <v>1022</v>
      </c>
      <c r="G759" s="48" t="s">
        <v>494</v>
      </c>
      <c r="H759" s="48" t="s">
        <v>98</v>
      </c>
      <c r="I759" s="13" t="s">
        <v>48</v>
      </c>
      <c r="J759" s="13" t="s">
        <v>86</v>
      </c>
      <c r="K759" s="13"/>
      <c r="L759" s="13"/>
      <c r="M759" s="13"/>
      <c r="N759" s="13" t="s">
        <v>1023</v>
      </c>
      <c r="O759" s="13"/>
      <c r="P759" s="13"/>
      <c r="Q759" s="13" t="s">
        <v>48</v>
      </c>
      <c r="R759" s="13"/>
      <c r="S759" s="48" t="s">
        <v>472</v>
      </c>
      <c r="T759" s="168">
        <v>148</v>
      </c>
      <c r="U759" s="168">
        <v>0</v>
      </c>
      <c r="V759" s="168">
        <v>0</v>
      </c>
      <c r="W759" s="48" t="str">
        <f>IFERROR(IF(G759="CRM_CUI",G759,(IF(G759="CRM_CMI",G759,IF(G759="CEOMO_ITD",G759,MID(G759,1,FIND("_",G759)-1))))),G759)</f>
        <v>CRMPD</v>
      </c>
      <c r="X759" s="13" t="str">
        <f>MID(A759,5,LEN(A759)-4)</f>
        <v>新疆联通</v>
      </c>
      <c r="Y759" s="37" t="str">
        <f>IF(N759=O759,IF(N759="","0","1"),IF(N759=P759,IF(N759="","0","1"),IF(O759=P759,IF(O759="","0","1"),IF(N759="","0","0"))))</f>
        <v>0</v>
      </c>
      <c r="Z759" s="167"/>
      <c r="AM759" s="227"/>
      <c r="AN759"/>
    </row>
    <row r="760" spans="1:40" ht="15" customHeight="1">
      <c r="A760" s="48" t="s">
        <v>127</v>
      </c>
      <c r="B760" s="48" t="s">
        <v>128</v>
      </c>
      <c r="C760" s="48" t="s">
        <v>864</v>
      </c>
      <c r="D760" s="48" t="s">
        <v>1</v>
      </c>
      <c r="E760" s="48" t="s">
        <v>1035</v>
      </c>
      <c r="F760" s="48" t="s">
        <v>1015</v>
      </c>
      <c r="G760" s="48" t="s">
        <v>494</v>
      </c>
      <c r="H760" s="48" t="s">
        <v>98</v>
      </c>
      <c r="I760" s="13" t="s">
        <v>48</v>
      </c>
      <c r="J760" s="13" t="s">
        <v>86</v>
      </c>
      <c r="K760" s="13"/>
      <c r="L760" s="13"/>
      <c r="M760" s="13"/>
      <c r="N760" s="13" t="s">
        <v>1023</v>
      </c>
      <c r="O760" s="13"/>
      <c r="P760" s="13"/>
      <c r="Q760" s="13" t="s">
        <v>48</v>
      </c>
      <c r="R760" s="13"/>
      <c r="S760" s="146" t="s">
        <v>471</v>
      </c>
      <c r="T760" s="168">
        <v>148</v>
      </c>
      <c r="U760" s="168">
        <v>0</v>
      </c>
      <c r="V760" s="168">
        <v>0</v>
      </c>
      <c r="W760" s="48" t="str">
        <f>IFERROR(IF(G760="CRM_CUI",G760,(IF(G760="CRM_CMI",G760,IF(G760="CEOMO_ITD",G760,MID(G760,1,FIND("_",G760)-1))))),G760)</f>
        <v>CRMPD</v>
      </c>
      <c r="X760" s="13" t="str">
        <f>MID(A760,5,LEN(A760)-4)</f>
        <v>新疆联通</v>
      </c>
      <c r="Y760" s="37" t="str">
        <f>IF(N760=O760,IF(N760="","0","1"),IF(N760=P760,IF(N760="","0","1"),IF(O760=P760,IF(O760="","0","1"),IF(N760="","0","0"))))</f>
        <v>0</v>
      </c>
      <c r="Z760" s="167"/>
      <c r="AM760" s="227"/>
      <c r="AN760"/>
    </row>
    <row r="761" spans="1:40" ht="15" customHeight="1">
      <c r="A761" s="48" t="s">
        <v>243</v>
      </c>
      <c r="B761" s="48" t="s">
        <v>244</v>
      </c>
      <c r="C761" s="48" t="s">
        <v>245</v>
      </c>
      <c r="D761" s="48" t="s">
        <v>246</v>
      </c>
      <c r="E761" s="48" t="s">
        <v>1014</v>
      </c>
      <c r="F761" s="48" t="s">
        <v>1015</v>
      </c>
      <c r="G761" s="48" t="s">
        <v>494</v>
      </c>
      <c r="H761" s="48" t="s">
        <v>98</v>
      </c>
      <c r="I761" s="13" t="s">
        <v>48</v>
      </c>
      <c r="J761" s="137" t="s">
        <v>1512</v>
      </c>
      <c r="K761" s="137" t="s">
        <v>50</v>
      </c>
      <c r="L761" s="230" t="s">
        <v>1089</v>
      </c>
      <c r="M761" s="13" t="s">
        <v>521</v>
      </c>
      <c r="N761" s="13" t="s">
        <v>1175</v>
      </c>
      <c r="O761" s="13"/>
      <c r="P761" s="13"/>
      <c r="Q761" s="13" t="s">
        <v>48</v>
      </c>
      <c r="R761" s="13"/>
      <c r="S761" s="146" t="s">
        <v>471</v>
      </c>
      <c r="T761" s="168">
        <v>0</v>
      </c>
      <c r="U761" s="168">
        <v>0</v>
      </c>
      <c r="V761" s="168">
        <v>0</v>
      </c>
      <c r="W761" s="48" t="str">
        <f>IFERROR(IF(G761="CRM_CUI",G761,(IF(G761="CRM_CMI",G761,IF(G761="CEOMO_ITD",G761,MID(G761,1,FIND("_",G761)-1))))),G761)</f>
        <v>CRMPD</v>
      </c>
      <c r="X761" s="13" t="str">
        <f>MID(A761,5,LEN(A761)-4)</f>
        <v>虚拟运营商爱施德</v>
      </c>
      <c r="Y761" s="37" t="str">
        <f>IF(N761=O761,IF(N761="","0","1"),IF(N761=P761,IF(N761="","0","1"),IF(O761=P761,IF(O761="","0","1"),IF(N761="","0","0"))))</f>
        <v>0</v>
      </c>
      <c r="Z761" s="167"/>
      <c r="AM761" s="227"/>
      <c r="AN761"/>
    </row>
    <row r="762" spans="1:40" ht="15" customHeight="1">
      <c r="A762" s="48" t="s">
        <v>247</v>
      </c>
      <c r="B762" s="48" t="s">
        <v>248</v>
      </c>
      <c r="C762" s="48" t="s">
        <v>245</v>
      </c>
      <c r="D762" s="48" t="s">
        <v>246</v>
      </c>
      <c r="E762" s="48" t="s">
        <v>1014</v>
      </c>
      <c r="F762" s="48" t="s">
        <v>1015</v>
      </c>
      <c r="G762" s="48" t="s">
        <v>494</v>
      </c>
      <c r="H762" s="48" t="s">
        <v>98</v>
      </c>
      <c r="I762" s="13" t="s">
        <v>48</v>
      </c>
      <c r="J762" s="13" t="s">
        <v>1512</v>
      </c>
      <c r="K762" s="13" t="s">
        <v>50</v>
      </c>
      <c r="L762" s="230" t="s">
        <v>1089</v>
      </c>
      <c r="M762" s="13" t="s">
        <v>521</v>
      </c>
      <c r="N762" s="13" t="s">
        <v>1177</v>
      </c>
      <c r="O762" s="13"/>
      <c r="P762" s="13"/>
      <c r="Q762" s="13" t="s">
        <v>48</v>
      </c>
      <c r="R762" s="13"/>
      <c r="S762" s="146" t="s">
        <v>471</v>
      </c>
      <c r="T762" s="168">
        <v>0</v>
      </c>
      <c r="U762" s="168">
        <v>0</v>
      </c>
      <c r="V762" s="168">
        <v>0</v>
      </c>
      <c r="W762" s="48" t="str">
        <f>IFERROR(IF(G762="CRM_CUI",G762,(IF(G762="CRM_CMI",G762,IF(G762="CEOMO_ITD",G762,MID(G762,1,FIND("_",G762)-1))))),G762)</f>
        <v>CRMPD</v>
      </c>
      <c r="X762" s="13" t="str">
        <f>MID(A762,5,LEN(A762)-4)</f>
        <v>虚拟运营商天音</v>
      </c>
      <c r="Y762" s="37" t="str">
        <f>IF(N762=O762,IF(N762="","0","1"),IF(N762=P762,IF(N762="","0","1"),IF(O762=P762,IF(O762="","0","1"),IF(N762="","0","0"))))</f>
        <v>0</v>
      </c>
      <c r="Z762" s="167"/>
      <c r="AM762" s="227"/>
      <c r="AN762"/>
    </row>
    <row r="763" spans="1:40" ht="15" customHeight="1">
      <c r="A763" s="48" t="s">
        <v>247</v>
      </c>
      <c r="B763" s="48" t="s">
        <v>248</v>
      </c>
      <c r="C763" s="48" t="s">
        <v>245</v>
      </c>
      <c r="D763" s="48" t="s">
        <v>246</v>
      </c>
      <c r="E763" s="48" t="s">
        <v>1074</v>
      </c>
      <c r="F763" s="48" t="s">
        <v>1047</v>
      </c>
      <c r="G763" s="48" t="s">
        <v>494</v>
      </c>
      <c r="H763" s="48" t="s">
        <v>1075</v>
      </c>
      <c r="I763" s="13" t="s">
        <v>48</v>
      </c>
      <c r="J763" s="13" t="s">
        <v>1512</v>
      </c>
      <c r="K763" s="13" t="s">
        <v>50</v>
      </c>
      <c r="L763" s="230" t="s">
        <v>1089</v>
      </c>
      <c r="M763" s="13" t="s">
        <v>521</v>
      </c>
      <c r="N763" s="13" t="s">
        <v>1177</v>
      </c>
      <c r="O763" s="13"/>
      <c r="P763" s="13"/>
      <c r="Q763" s="13" t="s">
        <v>48</v>
      </c>
      <c r="R763" s="13"/>
      <c r="S763" s="48" t="s">
        <v>472</v>
      </c>
      <c r="T763" s="168">
        <v>0</v>
      </c>
      <c r="U763" s="168">
        <v>0</v>
      </c>
      <c r="V763" s="168">
        <v>0</v>
      </c>
      <c r="W763" s="48" t="str">
        <f>IFERROR(IF(G763="CRM_CUI",G763,(IF(G763="CRM_CMI",G763,IF(G763="CEOMO_ITD",G763,MID(G763,1,FIND("_",G763)-1))))),G763)</f>
        <v>CRMPD</v>
      </c>
      <c r="X763" s="13" t="str">
        <f>MID(A763,5,LEN(A763)-4)</f>
        <v>虚拟运营商天音</v>
      </c>
      <c r="Y763" s="37" t="str">
        <f>IF(N763=O763,IF(N763="","0","1"),IF(N763=P763,IF(N763="","0","1"),IF(O763=P763,IF(O763="","0","1"),IF(N763="","0","0"))))</f>
        <v>0</v>
      </c>
      <c r="Z763" s="167"/>
      <c r="AM763" s="227"/>
      <c r="AN763"/>
    </row>
    <row r="764" spans="1:40" ht="15" customHeight="1">
      <c r="A764" s="48" t="s">
        <v>247</v>
      </c>
      <c r="B764" s="48" t="s">
        <v>248</v>
      </c>
      <c r="C764" s="48" t="s">
        <v>245</v>
      </c>
      <c r="D764" s="48" t="s">
        <v>246</v>
      </c>
      <c r="E764" s="48" t="s">
        <v>1076</v>
      </c>
      <c r="F764" s="48" t="s">
        <v>1053</v>
      </c>
      <c r="G764" s="48" t="s">
        <v>494</v>
      </c>
      <c r="H764" s="48" t="s">
        <v>397</v>
      </c>
      <c r="I764" s="13" t="s">
        <v>48</v>
      </c>
      <c r="J764" s="13" t="s">
        <v>1512</v>
      </c>
      <c r="K764" s="13" t="s">
        <v>50</v>
      </c>
      <c r="L764" s="230" t="s">
        <v>1089</v>
      </c>
      <c r="M764" s="13" t="s">
        <v>521</v>
      </c>
      <c r="N764" s="13" t="s">
        <v>1177</v>
      </c>
      <c r="O764" s="13"/>
      <c r="P764" s="13"/>
      <c r="Q764" s="13" t="s">
        <v>48</v>
      </c>
      <c r="R764" s="13"/>
      <c r="S764" s="48" t="s">
        <v>472</v>
      </c>
      <c r="T764" s="168">
        <v>0</v>
      </c>
      <c r="U764" s="168">
        <v>0</v>
      </c>
      <c r="V764" s="168">
        <v>0</v>
      </c>
      <c r="W764" s="48" t="str">
        <f>IFERROR(IF(G764="CRM_CUI",G764,(IF(G764="CRM_CMI",G764,IF(G764="CEOMO_ITD",G764,MID(G764,1,FIND("_",G764)-1))))),G764)</f>
        <v>CRMPD</v>
      </c>
      <c r="X764" s="13" t="str">
        <f>MID(A764,5,LEN(A764)-4)</f>
        <v>虚拟运营商天音</v>
      </c>
      <c r="Y764" s="37" t="str">
        <f>IF(N764=O764,IF(N764="","0","1"),IF(N764=P764,IF(N764="","0","1"),IF(O764=P764,IF(O764="","0","1"),IF(N764="","0","0"))))</f>
        <v>0</v>
      </c>
      <c r="Z764" s="167"/>
      <c r="AM764" s="227"/>
      <c r="AN764"/>
    </row>
    <row r="765" spans="1:40" ht="15" customHeight="1">
      <c r="A765" s="48" t="s">
        <v>247</v>
      </c>
      <c r="B765" s="48" t="s">
        <v>248</v>
      </c>
      <c r="C765" s="48" t="s">
        <v>245</v>
      </c>
      <c r="D765" s="48" t="s">
        <v>246</v>
      </c>
      <c r="E765" s="48" t="s">
        <v>1026</v>
      </c>
      <c r="F765" s="48" t="s">
        <v>1027</v>
      </c>
      <c r="G765" s="48" t="s">
        <v>494</v>
      </c>
      <c r="H765" s="48" t="s">
        <v>137</v>
      </c>
      <c r="I765" s="13" t="s">
        <v>48</v>
      </c>
      <c r="J765" s="13" t="s">
        <v>1512</v>
      </c>
      <c r="K765" s="13" t="s">
        <v>50</v>
      </c>
      <c r="L765" s="230" t="s">
        <v>1089</v>
      </c>
      <c r="M765" s="13" t="s">
        <v>521</v>
      </c>
      <c r="N765" s="13" t="s">
        <v>1177</v>
      </c>
      <c r="O765" s="13"/>
      <c r="P765" s="13"/>
      <c r="Q765" s="13" t="s">
        <v>48</v>
      </c>
      <c r="R765" s="13"/>
      <c r="S765" s="48" t="s">
        <v>1000</v>
      </c>
      <c r="T765" s="168">
        <v>0</v>
      </c>
      <c r="U765" s="168">
        <v>0</v>
      </c>
      <c r="V765" s="168">
        <v>0</v>
      </c>
      <c r="W765" s="48" t="str">
        <f>IFERROR(IF(G765="CRM_CUI",G765,(IF(G765="CRM_CMI",G765,IF(G765="CEOMO_ITD",G765,MID(G765,1,FIND("_",G765)-1))))),G765)</f>
        <v>CRMPD</v>
      </c>
      <c r="X765" s="13" t="str">
        <f>MID(A765,5,LEN(A765)-4)</f>
        <v>虚拟运营商天音</v>
      </c>
      <c r="Y765" s="37" t="str">
        <f>IF(N765=O765,IF(N765="","0","1"),IF(N765=P765,IF(N765="","0","1"),IF(O765=P765,IF(O765="","0","1"),IF(N765="","0","0"))))</f>
        <v>0</v>
      </c>
      <c r="Z765" s="167"/>
      <c r="AM765" s="227"/>
      <c r="AN765"/>
    </row>
    <row r="766" spans="1:40" ht="15" customHeight="1">
      <c r="A766" s="48" t="s">
        <v>247</v>
      </c>
      <c r="B766" s="48" t="s">
        <v>248</v>
      </c>
      <c r="C766" s="48" t="s">
        <v>245</v>
      </c>
      <c r="D766" s="48" t="s">
        <v>246</v>
      </c>
      <c r="E766" s="48" t="s">
        <v>1016</v>
      </c>
      <c r="F766" s="48" t="s">
        <v>1017</v>
      </c>
      <c r="G766" s="48" t="s">
        <v>494</v>
      </c>
      <c r="H766" s="48" t="s">
        <v>41</v>
      </c>
      <c r="I766" s="13" t="s">
        <v>48</v>
      </c>
      <c r="J766" s="13" t="s">
        <v>1512</v>
      </c>
      <c r="K766" s="13" t="s">
        <v>50</v>
      </c>
      <c r="L766" s="230" t="s">
        <v>1089</v>
      </c>
      <c r="M766" s="13" t="s">
        <v>521</v>
      </c>
      <c r="N766" s="13" t="s">
        <v>1177</v>
      </c>
      <c r="O766" s="13"/>
      <c r="P766" s="13"/>
      <c r="Q766" s="13" t="s">
        <v>48</v>
      </c>
      <c r="R766" s="13"/>
      <c r="S766" s="48" t="s">
        <v>1000</v>
      </c>
      <c r="T766" s="168">
        <v>0</v>
      </c>
      <c r="U766" s="168">
        <v>0</v>
      </c>
      <c r="V766" s="168">
        <v>0</v>
      </c>
      <c r="W766" s="48" t="str">
        <f>IFERROR(IF(G766="CRM_CUI",G766,(IF(G766="CRM_CMI",G766,IF(G766="CEOMO_ITD",G766,MID(G766,1,FIND("_",G766)-1))))),G766)</f>
        <v>CRMPD</v>
      </c>
      <c r="X766" s="13" t="str">
        <f>MID(A766,5,LEN(A766)-4)</f>
        <v>虚拟运营商天音</v>
      </c>
      <c r="Y766" s="37" t="str">
        <f>IF(N766=O766,IF(N766="","0","1"),IF(N766=P766,IF(N766="","0","1"),IF(O766=P766,IF(O766="","0","1"),IF(N766="","0","0"))))</f>
        <v>0</v>
      </c>
      <c r="Z766" s="167"/>
      <c r="AM766" s="227"/>
      <c r="AN766"/>
    </row>
    <row r="767" spans="1:40" ht="15" customHeight="1">
      <c r="A767" s="48" t="s">
        <v>180</v>
      </c>
      <c r="B767" s="48" t="s">
        <v>181</v>
      </c>
      <c r="C767" s="48" t="s">
        <v>188</v>
      </c>
      <c r="D767" s="48" t="s">
        <v>16</v>
      </c>
      <c r="E767" s="48" t="s">
        <v>1014</v>
      </c>
      <c r="F767" s="48" t="s">
        <v>1015</v>
      </c>
      <c r="G767" s="48" t="s">
        <v>494</v>
      </c>
      <c r="H767" s="48" t="s">
        <v>98</v>
      </c>
      <c r="I767" s="48" t="s">
        <v>48</v>
      </c>
      <c r="J767" s="99" t="s">
        <v>1531</v>
      </c>
      <c r="K767" s="48" t="s">
        <v>50</v>
      </c>
      <c r="L767" s="48" t="s">
        <v>1072</v>
      </c>
      <c r="M767" s="48" t="s">
        <v>56</v>
      </c>
      <c r="N767" s="13" t="s">
        <v>1073</v>
      </c>
      <c r="O767" s="13"/>
      <c r="P767" s="13"/>
      <c r="Q767" s="13" t="s">
        <v>86</v>
      </c>
      <c r="R767" s="13"/>
      <c r="S767" s="146" t="s">
        <v>471</v>
      </c>
      <c r="T767" s="168">
        <v>0</v>
      </c>
      <c r="U767" s="168">
        <v>0</v>
      </c>
      <c r="V767" s="168">
        <v>0</v>
      </c>
      <c r="W767" s="48" t="str">
        <f>IFERROR(IF(G767="CRM_CUI",G767,(IF(G767="CRM_CMI",G767,IF(G767="CEOMO_ITD",G767,MID(G767,1,FIND("_",G767)-1))))),G767)</f>
        <v>CRMPD</v>
      </c>
      <c r="X767" s="13" t="str">
        <f>MID(A767,5,LEN(A767)-4)</f>
        <v>北京卫通</v>
      </c>
      <c r="Y767" s="37" t="str">
        <f>IF(N767=O767,IF(N767="","0","1"),IF(N767=P767,IF(N767="","0","1"),IF(O767=P767,IF(O767="","0","1"),IF(N767="","0","0"))))</f>
        <v>0</v>
      </c>
      <c r="Z767" s="167"/>
      <c r="AM767" s="227"/>
      <c r="AN767"/>
    </row>
    <row r="768" spans="1:40" ht="15" customHeight="1">
      <c r="A768" s="48" t="s">
        <v>180</v>
      </c>
      <c r="B768" s="48" t="s">
        <v>181</v>
      </c>
      <c r="C768" s="48" t="s">
        <v>63</v>
      </c>
      <c r="D768" s="48" t="s">
        <v>64</v>
      </c>
      <c r="E768" s="48" t="s">
        <v>1014</v>
      </c>
      <c r="F768" s="48" t="s">
        <v>1015</v>
      </c>
      <c r="G768" s="48" t="s">
        <v>494</v>
      </c>
      <c r="H768" s="48" t="s">
        <v>98</v>
      </c>
      <c r="I768" s="48" t="s">
        <v>48</v>
      </c>
      <c r="J768" s="99" t="s">
        <v>1531</v>
      </c>
      <c r="K768" s="48" t="s">
        <v>50</v>
      </c>
      <c r="L768" s="48" t="s">
        <v>1072</v>
      </c>
      <c r="M768" s="48" t="s">
        <v>56</v>
      </c>
      <c r="N768" s="13" t="s">
        <v>1073</v>
      </c>
      <c r="O768" s="13"/>
      <c r="P768" s="13"/>
      <c r="Q768" s="13" t="s">
        <v>86</v>
      </c>
      <c r="R768" s="13"/>
      <c r="S768" s="146" t="s">
        <v>471</v>
      </c>
      <c r="T768" s="168">
        <v>0</v>
      </c>
      <c r="U768" s="168">
        <v>0</v>
      </c>
      <c r="V768" s="168">
        <v>0</v>
      </c>
      <c r="W768" s="48" t="str">
        <f>IFERROR(IF(G768="CRM_CUI",G768,(IF(G768="CRM_CMI",G768,IF(G768="CEOMO_ITD",G768,MID(G768,1,FIND("_",G768)-1))))),G768)</f>
        <v>CRMPD</v>
      </c>
      <c r="X768" s="13" t="str">
        <f>MID(A768,5,LEN(A768)-4)</f>
        <v>北京卫通</v>
      </c>
      <c r="Y768" s="37" t="str">
        <f>IF(N768=O768,IF(N768="","0","1"),IF(N768=P768,IF(N768="","0","1"),IF(O768=P768,IF(O768="","0","1"),IF(N768="","0","0"))))</f>
        <v>0</v>
      </c>
      <c r="Z768" s="167"/>
      <c r="AM768" s="227"/>
      <c r="AN768"/>
    </row>
    <row r="769" spans="1:40" ht="15" customHeight="1">
      <c r="A769" s="48" t="s">
        <v>180</v>
      </c>
      <c r="B769" s="48" t="s">
        <v>181</v>
      </c>
      <c r="C769" s="48" t="s">
        <v>1078</v>
      </c>
      <c r="D769" s="48" t="s">
        <v>1079</v>
      </c>
      <c r="E769" s="48" t="s">
        <v>1014</v>
      </c>
      <c r="F769" s="48" t="s">
        <v>1015</v>
      </c>
      <c r="G769" s="48" t="s">
        <v>494</v>
      </c>
      <c r="H769" s="48" t="s">
        <v>98</v>
      </c>
      <c r="I769" s="48" t="s">
        <v>48</v>
      </c>
      <c r="J769" s="99" t="s">
        <v>1531</v>
      </c>
      <c r="K769" s="48" t="s">
        <v>50</v>
      </c>
      <c r="L769" s="48" t="s">
        <v>1072</v>
      </c>
      <c r="M769" s="48" t="s">
        <v>56</v>
      </c>
      <c r="N769" s="13" t="s">
        <v>1073</v>
      </c>
      <c r="O769" s="13"/>
      <c r="P769" s="13"/>
      <c r="Q769" s="13" t="s">
        <v>86</v>
      </c>
      <c r="R769" s="13"/>
      <c r="S769" s="146" t="s">
        <v>471</v>
      </c>
      <c r="T769" s="168">
        <v>0</v>
      </c>
      <c r="U769" s="168">
        <v>0</v>
      </c>
      <c r="V769" s="168">
        <v>0</v>
      </c>
      <c r="W769" s="48" t="str">
        <f>IFERROR(IF(G769="CRM_CUI",G769,(IF(G769="CRM_CMI",G769,IF(G769="CEOMO_ITD",G769,MID(G769,1,FIND("_",G769)-1))))),G769)</f>
        <v>CRMPD</v>
      </c>
      <c r="X769" s="13" t="str">
        <f>MID(A769,5,LEN(A769)-4)</f>
        <v>北京卫通</v>
      </c>
      <c r="Y769" s="37" t="str">
        <f>IF(N769=O769,IF(N769="","0","1"),IF(N769=P769,IF(N769="","0","1"),IF(O769=P769,IF(O769="","0","1"),IF(N769="","0","0"))))</f>
        <v>0</v>
      </c>
      <c r="Z769" s="167"/>
      <c r="AM769" s="227"/>
      <c r="AN769"/>
    </row>
    <row r="770" spans="1:40" ht="15" customHeight="1">
      <c r="A770" s="48" t="s">
        <v>180</v>
      </c>
      <c r="B770" s="48" t="s">
        <v>181</v>
      </c>
      <c r="C770" s="48" t="s">
        <v>1080</v>
      </c>
      <c r="D770" s="48" t="s">
        <v>1081</v>
      </c>
      <c r="E770" s="48" t="s">
        <v>1010</v>
      </c>
      <c r="F770" s="48" t="s">
        <v>1011</v>
      </c>
      <c r="G770" s="48" t="s">
        <v>494</v>
      </c>
      <c r="H770" s="48" t="s">
        <v>41</v>
      </c>
      <c r="I770" s="48" t="s">
        <v>48</v>
      </c>
      <c r="J770" s="99" t="s">
        <v>1531</v>
      </c>
      <c r="K770" s="48" t="s">
        <v>50</v>
      </c>
      <c r="L770" s="48" t="s">
        <v>1072</v>
      </c>
      <c r="M770" s="48" t="s">
        <v>56</v>
      </c>
      <c r="N770" s="13" t="s">
        <v>1073</v>
      </c>
      <c r="O770" s="13"/>
      <c r="P770" s="13"/>
      <c r="Q770" s="13" t="s">
        <v>86</v>
      </c>
      <c r="R770" s="13"/>
      <c r="S770" s="48" t="s">
        <v>472</v>
      </c>
      <c r="T770" s="168">
        <v>0</v>
      </c>
      <c r="U770" s="168">
        <v>0</v>
      </c>
      <c r="V770" s="168">
        <v>0</v>
      </c>
      <c r="W770" s="48" t="str">
        <f>IFERROR(IF(G770="CRM_CUI",G770,(IF(G770="CRM_CMI",G770,IF(G770="CEOMO_ITD",G770,MID(G770,1,FIND("_",G770)-1))))),G770)</f>
        <v>CRMPD</v>
      </c>
      <c r="X770" s="13" t="str">
        <f>MID(A770,5,LEN(A770)-4)</f>
        <v>北京卫通</v>
      </c>
      <c r="Y770" s="37" t="str">
        <f>IF(N770=O770,IF(N770="","0","1"),IF(N770=P770,IF(N770="","0","1"),IF(O770=P770,IF(O770="","0","1"),IF(N770="","0","0"))))</f>
        <v>0</v>
      </c>
      <c r="Z770" s="167"/>
      <c r="AM770" s="227"/>
      <c r="AN770"/>
    </row>
    <row r="771" spans="1:40" ht="15" customHeight="1">
      <c r="A771" s="48" t="s">
        <v>180</v>
      </c>
      <c r="B771" s="48" t="s">
        <v>181</v>
      </c>
      <c r="C771" s="48" t="s">
        <v>1080</v>
      </c>
      <c r="D771" s="48" t="s">
        <v>1081</v>
      </c>
      <c r="E771" s="48" t="s">
        <v>1014</v>
      </c>
      <c r="F771" s="48" t="s">
        <v>1015</v>
      </c>
      <c r="G771" s="48" t="s">
        <v>494</v>
      </c>
      <c r="H771" s="48" t="s">
        <v>98</v>
      </c>
      <c r="I771" s="48" t="s">
        <v>48</v>
      </c>
      <c r="J771" s="99" t="s">
        <v>1531</v>
      </c>
      <c r="K771" s="48" t="s">
        <v>50</v>
      </c>
      <c r="L771" s="48" t="s">
        <v>1072</v>
      </c>
      <c r="M771" s="48" t="s">
        <v>56</v>
      </c>
      <c r="N771" s="13" t="s">
        <v>1073</v>
      </c>
      <c r="O771" s="13"/>
      <c r="P771" s="13"/>
      <c r="Q771" s="13" t="s">
        <v>86</v>
      </c>
      <c r="R771" s="13"/>
      <c r="S771" s="146" t="s">
        <v>471</v>
      </c>
      <c r="T771" s="168">
        <v>0</v>
      </c>
      <c r="U771" s="168">
        <v>0</v>
      </c>
      <c r="V771" s="168">
        <v>0</v>
      </c>
      <c r="W771" s="48" t="str">
        <f>IFERROR(IF(G771="CRM_CUI",G771,(IF(G771="CRM_CMI",G771,IF(G771="CEOMO_ITD",G771,MID(G771,1,FIND("_",G771)-1))))),G771)</f>
        <v>CRMPD</v>
      </c>
      <c r="X771" s="13" t="str">
        <f>MID(A771,5,LEN(A771)-4)</f>
        <v>北京卫通</v>
      </c>
      <c r="Y771" s="37" t="str">
        <f>IF(N771=O771,IF(N771="","0","1"),IF(N771=P771,IF(N771="","0","1"),IF(O771=P771,IF(O771="","0","1"),IF(N771="","0","0"))))</f>
        <v>0</v>
      </c>
      <c r="Z771" s="167"/>
      <c r="AM771" s="227"/>
      <c r="AN771"/>
    </row>
    <row r="772" spans="1:40" ht="15" customHeight="1">
      <c r="A772" s="48" t="s">
        <v>101</v>
      </c>
      <c r="B772" s="48" t="s">
        <v>102</v>
      </c>
      <c r="C772" s="48" t="s">
        <v>38</v>
      </c>
      <c r="D772" s="48" t="s">
        <v>39</v>
      </c>
      <c r="E772" s="48" t="s">
        <v>1010</v>
      </c>
      <c r="F772" s="48" t="s">
        <v>1011</v>
      </c>
      <c r="G772" s="48" t="s">
        <v>494</v>
      </c>
      <c r="H772" s="48" t="s">
        <v>41</v>
      </c>
      <c r="I772" s="48" t="s">
        <v>48</v>
      </c>
      <c r="J772" s="99" t="s">
        <v>1531</v>
      </c>
      <c r="K772" s="48" t="s">
        <v>50</v>
      </c>
      <c r="L772" s="48" t="s">
        <v>1024</v>
      </c>
      <c r="M772" s="48" t="s">
        <v>140</v>
      </c>
      <c r="N772" s="13" t="s">
        <v>1125</v>
      </c>
      <c r="O772" s="13"/>
      <c r="P772" s="13"/>
      <c r="Q772" s="13" t="s">
        <v>48</v>
      </c>
      <c r="R772" s="13"/>
      <c r="S772" s="48" t="s">
        <v>472</v>
      </c>
      <c r="T772" s="168">
        <v>18</v>
      </c>
      <c r="U772" s="168">
        <v>0</v>
      </c>
      <c r="V772" s="168">
        <v>0</v>
      </c>
      <c r="W772" s="48" t="str">
        <f>IFERROR(IF(G772="CRM_CUI",G772,(IF(G772="CRM_CMI",G772,IF(G772="CEOMO_ITD",G772,MID(G772,1,FIND("_",G772)-1))))),G772)</f>
        <v>CRMPD</v>
      </c>
      <c r="X772" s="13" t="str">
        <f>MID(A772,5,LEN(A772)-4)</f>
        <v>联通总部</v>
      </c>
      <c r="Y772" s="37" t="str">
        <f>IF(N772=O772,IF(N772="","0","1"),IF(N772=P772,IF(N772="","0","1"),IF(O772=P772,IF(O772="","0","1"),IF(N772="","0","0"))))</f>
        <v>0</v>
      </c>
      <c r="Z772" s="167"/>
      <c r="AM772" s="227"/>
      <c r="AN772"/>
    </row>
    <row r="773" spans="1:40" ht="15" customHeight="1">
      <c r="A773" s="48" t="s">
        <v>101</v>
      </c>
      <c r="B773" s="48" t="s">
        <v>102</v>
      </c>
      <c r="C773" s="48" t="s">
        <v>63</v>
      </c>
      <c r="D773" s="48" t="s">
        <v>64</v>
      </c>
      <c r="E773" s="48" t="s">
        <v>1128</v>
      </c>
      <c r="F773" s="48" t="s">
        <v>1020</v>
      </c>
      <c r="G773" s="48" t="s">
        <v>494</v>
      </c>
      <c r="H773" s="48" t="s">
        <v>41</v>
      </c>
      <c r="I773" s="48" t="s">
        <v>48</v>
      </c>
      <c r="J773" s="99" t="s">
        <v>1531</v>
      </c>
      <c r="K773" s="48" t="s">
        <v>50</v>
      </c>
      <c r="L773" s="48" t="s">
        <v>1024</v>
      </c>
      <c r="M773" s="48" t="s">
        <v>140</v>
      </c>
      <c r="N773" s="13" t="s">
        <v>1125</v>
      </c>
      <c r="O773" s="13"/>
      <c r="P773" s="13"/>
      <c r="Q773" s="13" t="s">
        <v>48</v>
      </c>
      <c r="R773" s="13"/>
      <c r="S773" s="48" t="s">
        <v>472</v>
      </c>
      <c r="T773" s="168">
        <v>18</v>
      </c>
      <c r="U773" s="168">
        <v>0</v>
      </c>
      <c r="V773" s="168">
        <v>0</v>
      </c>
      <c r="W773" s="48" t="str">
        <f>IFERROR(IF(G773="CRM_CUI",G773,(IF(G773="CRM_CMI",G773,IF(G773="CEOMO_ITD",G773,MID(G773,1,FIND("_",G773)-1))))),G773)</f>
        <v>CRMPD</v>
      </c>
      <c r="X773" s="13" t="str">
        <f>MID(A773,5,LEN(A773)-4)</f>
        <v>联通总部</v>
      </c>
      <c r="Y773" s="37" t="str">
        <f>IF(N773=O773,IF(N773="","0","1"),IF(N773=P773,IF(N773="","0","1"),IF(O773=P773,IF(O773="","0","1"),IF(N773="","0","0"))))</f>
        <v>0</v>
      </c>
      <c r="Z773" s="167"/>
      <c r="AM773" s="227"/>
      <c r="AN773"/>
    </row>
    <row r="774" spans="1:40" ht="15" customHeight="1">
      <c r="A774" s="48" t="s">
        <v>36</v>
      </c>
      <c r="B774" s="48" t="s">
        <v>37</v>
      </c>
      <c r="C774" s="48" t="s">
        <v>38</v>
      </c>
      <c r="D774" s="48" t="s">
        <v>39</v>
      </c>
      <c r="E774" s="48" t="s">
        <v>1010</v>
      </c>
      <c r="F774" s="48" t="s">
        <v>1011</v>
      </c>
      <c r="G774" s="48" t="s">
        <v>494</v>
      </c>
      <c r="H774" s="48" t="s">
        <v>41</v>
      </c>
      <c r="I774" s="48" t="s">
        <v>48</v>
      </c>
      <c r="J774" s="99" t="s">
        <v>1531</v>
      </c>
      <c r="K774" s="48" t="s">
        <v>50</v>
      </c>
      <c r="L774" s="48" t="s">
        <v>1024</v>
      </c>
      <c r="M774" s="48" t="s">
        <v>56</v>
      </c>
      <c r="N774" s="13" t="s">
        <v>1025</v>
      </c>
      <c r="O774" s="13"/>
      <c r="P774" s="13"/>
      <c r="Q774" s="13" t="s">
        <v>48</v>
      </c>
      <c r="R774" s="13"/>
      <c r="S774" s="13" t="s">
        <v>472</v>
      </c>
      <c r="T774" s="168">
        <v>13</v>
      </c>
      <c r="U774" s="168">
        <v>0</v>
      </c>
      <c r="V774" s="168">
        <v>0</v>
      </c>
      <c r="W774" s="48" t="str">
        <f>IFERROR(IF(G774="CRM_CUI",G774,(IF(G774="CRM_CMI",G774,IF(G774="CEOMO_ITD",G774,MID(G774,1,FIND("_",G774)-1))))),G774)</f>
        <v>CRMPD</v>
      </c>
      <c r="X774" s="13" t="str">
        <f>MID(A774,5,LEN(A774)-4)</f>
        <v>安徽联通</v>
      </c>
      <c r="Y774" s="37" t="str">
        <f>IF(N774=O774,IF(N774="","0","1"),IF(N774=P774,IF(N774="","0","1"),IF(O774=P774,IF(O774="","0","1"),IF(N774="","0","0"))))</f>
        <v>0</v>
      </c>
      <c r="Z774" s="167"/>
      <c r="AM774" s="227"/>
      <c r="AN774"/>
    </row>
    <row r="775" spans="1:40" ht="15" customHeight="1">
      <c r="A775" s="48" t="s">
        <v>114</v>
      </c>
      <c r="B775" s="48" t="s">
        <v>115</v>
      </c>
      <c r="C775" s="48" t="s">
        <v>38</v>
      </c>
      <c r="D775" s="48" t="s">
        <v>39</v>
      </c>
      <c r="E775" s="48" t="s">
        <v>1010</v>
      </c>
      <c r="F775" s="48" t="s">
        <v>1011</v>
      </c>
      <c r="G775" s="48" t="s">
        <v>494</v>
      </c>
      <c r="H775" s="48" t="s">
        <v>41</v>
      </c>
      <c r="I775" s="13" t="s">
        <v>48</v>
      </c>
      <c r="J775" s="99" t="s">
        <v>1531</v>
      </c>
      <c r="K775" s="13" t="s">
        <v>50</v>
      </c>
      <c r="L775" s="13" t="s">
        <v>1024</v>
      </c>
      <c r="M775" s="13" t="s">
        <v>56</v>
      </c>
      <c r="N775" s="13" t="s">
        <v>1131</v>
      </c>
      <c r="O775" s="13"/>
      <c r="P775" s="13"/>
      <c r="Q775" s="13" t="s">
        <v>48</v>
      </c>
      <c r="R775" s="13"/>
      <c r="S775" s="48" t="s">
        <v>472</v>
      </c>
      <c r="T775" s="168">
        <v>5</v>
      </c>
      <c r="U775" s="168">
        <v>0</v>
      </c>
      <c r="V775" s="168">
        <v>0</v>
      </c>
      <c r="W775" s="48" t="str">
        <f>IFERROR(IF(G775="CRM_CUI",G775,(IF(G775="CRM_CMI",G775,IF(G775="CEOMO_ITD",G775,MID(G775,1,FIND("_",G775)-1))))),G775)</f>
        <v>CRMPD</v>
      </c>
      <c r="X775" s="13" t="str">
        <f>MID(A775,5,LEN(A775)-4)</f>
        <v>山东联通</v>
      </c>
      <c r="Y775" s="37" t="str">
        <f>IF(N775=O775,IF(N775="","0","1"),IF(N775=P775,IF(N775="","0","1"),IF(O775=P775,IF(O775="","0","1"),IF(N775="","0","0"))))</f>
        <v>0</v>
      </c>
      <c r="Z775" s="167"/>
      <c r="AM775" s="227"/>
      <c r="AN775"/>
    </row>
    <row r="776" spans="1:40" ht="15" customHeight="1">
      <c r="A776" s="48" t="s">
        <v>127</v>
      </c>
      <c r="B776" s="48" t="s">
        <v>128</v>
      </c>
      <c r="C776" s="48" t="s">
        <v>38</v>
      </c>
      <c r="D776" s="48" t="s">
        <v>39</v>
      </c>
      <c r="E776" s="48" t="s">
        <v>1010</v>
      </c>
      <c r="F776" s="48" t="s">
        <v>1011</v>
      </c>
      <c r="G776" s="48" t="s">
        <v>494</v>
      </c>
      <c r="H776" s="48" t="s">
        <v>41</v>
      </c>
      <c r="I776" s="13" t="s">
        <v>48</v>
      </c>
      <c r="J776" s="13" t="s">
        <v>1514</v>
      </c>
      <c r="K776" s="13" t="s">
        <v>50</v>
      </c>
      <c r="L776" s="13" t="s">
        <v>1024</v>
      </c>
      <c r="M776" s="13" t="s">
        <v>56</v>
      </c>
      <c r="N776" s="13" t="s">
        <v>1170</v>
      </c>
      <c r="O776" s="13"/>
      <c r="P776" s="13"/>
      <c r="Q776" s="13" t="s">
        <v>48</v>
      </c>
      <c r="R776" s="13"/>
      <c r="S776" s="48" t="s">
        <v>472</v>
      </c>
      <c r="T776" s="168">
        <v>0</v>
      </c>
      <c r="U776" s="168">
        <v>0</v>
      </c>
      <c r="V776" s="168">
        <v>0</v>
      </c>
      <c r="W776" s="48" t="str">
        <f>IFERROR(IF(G776="CRM_CUI",G776,(IF(G776="CRM_CMI",G776,IF(G776="CEOMO_ITD",G776,MID(G776,1,FIND("_",G776)-1))))),G776)</f>
        <v>CRMPD</v>
      </c>
      <c r="X776" s="13" t="str">
        <f>MID(A776,5,LEN(A776)-4)</f>
        <v>新疆联通</v>
      </c>
      <c r="Y776" s="37" t="str">
        <f>IF(N776=O776,IF(N776="","0","1"),IF(N776=P776,IF(N776="","0","1"),IF(O776=P776,IF(O776="","0","1"),IF(N776="","0","0"))))</f>
        <v>0</v>
      </c>
      <c r="Z776" s="167"/>
      <c r="AM776" s="227"/>
      <c r="AN776"/>
    </row>
    <row r="777" spans="1:40" ht="15" customHeight="1">
      <c r="A777" s="48" t="s">
        <v>1083</v>
      </c>
      <c r="B777" s="48" t="s">
        <v>1084</v>
      </c>
      <c r="C777" s="48" t="s">
        <v>1085</v>
      </c>
      <c r="D777" s="48" t="s">
        <v>1079</v>
      </c>
      <c r="E777" s="48" t="s">
        <v>1086</v>
      </c>
      <c r="F777" s="48" t="s">
        <v>1079</v>
      </c>
      <c r="G777" s="48" t="s">
        <v>494</v>
      </c>
      <c r="H777" s="48" t="s">
        <v>719</v>
      </c>
      <c r="I777" s="48" t="s">
        <v>86</v>
      </c>
      <c r="J777" s="48" t="s">
        <v>86</v>
      </c>
      <c r="K777" s="48" t="s">
        <v>43</v>
      </c>
      <c r="L777" s="48" t="s">
        <v>1087</v>
      </c>
      <c r="M777" s="48" t="s">
        <v>140</v>
      </c>
      <c r="N777" s="13" t="s">
        <v>1088</v>
      </c>
      <c r="O777" s="13"/>
      <c r="P777" s="13"/>
      <c r="Q777" s="13" t="s">
        <v>48</v>
      </c>
      <c r="R777" s="13"/>
      <c r="S777" s="48" t="s">
        <v>1000</v>
      </c>
      <c r="T777" s="168">
        <v>0</v>
      </c>
      <c r="U777" s="168">
        <v>0</v>
      </c>
      <c r="V777" s="168">
        <v>0</v>
      </c>
      <c r="W777" s="48" t="str">
        <f>IFERROR(IF(G777="CRM_CUI",G777,(IF(G777="CRM_CMI",G777,IF(G777="CEOMO_ITD",G777,MID(G777,1,FIND("_",G777)-1))))),G777)</f>
        <v>CRMPD</v>
      </c>
      <c r="X777" s="13" t="str">
        <f>MID(A777,5,LEN(A777)-4)</f>
        <v>河北电信</v>
      </c>
      <c r="Y777" s="37" t="str">
        <f>IF(N777=O777,IF(N777="","0","1"),IF(N777=P777,IF(N777="","0","1"),IF(O777=P777,IF(O777="","0","1"),IF(N777="","0","0"))))</f>
        <v>0</v>
      </c>
      <c r="Z777" s="167"/>
      <c r="AM777" s="227"/>
      <c r="AN777"/>
    </row>
    <row r="778" spans="1:40" ht="15" customHeight="1">
      <c r="A778" s="48" t="s">
        <v>234</v>
      </c>
      <c r="B778" s="48" t="s">
        <v>235</v>
      </c>
      <c r="C778" s="48" t="s">
        <v>1085</v>
      </c>
      <c r="D778" s="48" t="s">
        <v>1079</v>
      </c>
      <c r="E778" s="48" t="s">
        <v>1086</v>
      </c>
      <c r="F778" s="48" t="s">
        <v>1079</v>
      </c>
      <c r="G778" s="48" t="s">
        <v>494</v>
      </c>
      <c r="H778" s="48" t="s">
        <v>719</v>
      </c>
      <c r="I778" s="13" t="s">
        <v>48</v>
      </c>
      <c r="J778" s="13" t="s">
        <v>86</v>
      </c>
      <c r="K778" s="13" t="s">
        <v>120</v>
      </c>
      <c r="L778" s="13" t="s">
        <v>1008</v>
      </c>
      <c r="M778" s="13" t="s">
        <v>140</v>
      </c>
      <c r="N778" s="13" t="s">
        <v>1143</v>
      </c>
      <c r="O778" s="13"/>
      <c r="P778" s="13"/>
      <c r="Q778" s="13" t="s">
        <v>48</v>
      </c>
      <c r="R778" s="13"/>
      <c r="S778" s="48" t="s">
        <v>472</v>
      </c>
      <c r="T778" s="168">
        <v>0</v>
      </c>
      <c r="U778" s="168">
        <v>0</v>
      </c>
      <c r="V778" s="168">
        <v>0</v>
      </c>
      <c r="W778" s="48" t="str">
        <f>IFERROR(IF(G778="CRM_CUI",G778,(IF(G778="CRM_CMI",G778,IF(G778="CEOMO_ITD",G778,MID(G778,1,FIND("_",G778)-1))))),G778)</f>
        <v>CRMPD</v>
      </c>
      <c r="X778" s="13" t="str">
        <f>MID(A778,5,LEN(A778)-4)</f>
        <v>山西电信</v>
      </c>
      <c r="Y778" s="37" t="str">
        <f>IF(N778=O778,IF(N778="","0","1"),IF(N778=P778,IF(N778="","0","1"),IF(O778=P778,IF(O778="","0","1"),IF(N778="","0","0"))))</f>
        <v>0</v>
      </c>
      <c r="Z778" s="167"/>
      <c r="AM778" s="227"/>
      <c r="AN778"/>
    </row>
    <row r="779" spans="1:40" ht="15" customHeight="1">
      <c r="A779" s="48" t="s">
        <v>234</v>
      </c>
      <c r="B779" s="48" t="s">
        <v>235</v>
      </c>
      <c r="C779" s="48" t="s">
        <v>1085</v>
      </c>
      <c r="D779" s="48" t="s">
        <v>1079</v>
      </c>
      <c r="E779" s="48" t="s">
        <v>1014</v>
      </c>
      <c r="F779" s="48" t="s">
        <v>1015</v>
      </c>
      <c r="G779" s="48" t="s">
        <v>494</v>
      </c>
      <c r="H779" s="48" t="s">
        <v>98</v>
      </c>
      <c r="I779" s="13" t="s">
        <v>48</v>
      </c>
      <c r="J779" s="13" t="s">
        <v>86</v>
      </c>
      <c r="K779" s="13" t="s">
        <v>120</v>
      </c>
      <c r="L779" s="13" t="s">
        <v>1008</v>
      </c>
      <c r="M779" s="13" t="s">
        <v>140</v>
      </c>
      <c r="N779" s="13" t="s">
        <v>1144</v>
      </c>
      <c r="O779" s="13"/>
      <c r="P779" s="13"/>
      <c r="Q779" s="13" t="s">
        <v>48</v>
      </c>
      <c r="R779" s="13"/>
      <c r="S779" s="146" t="s">
        <v>471</v>
      </c>
      <c r="T779" s="168">
        <v>0</v>
      </c>
      <c r="U779" s="168">
        <v>0</v>
      </c>
      <c r="V779" s="168">
        <v>0</v>
      </c>
      <c r="W779" s="48" t="str">
        <f>IFERROR(IF(G779="CRM_CUI",G779,(IF(G779="CRM_CMI",G779,IF(G779="CEOMO_ITD",G779,MID(G779,1,FIND("_",G779)-1))))),G779)</f>
        <v>CRMPD</v>
      </c>
      <c r="X779" s="13" t="str">
        <f>MID(A779,5,LEN(A779)-4)</f>
        <v>山西电信</v>
      </c>
      <c r="Y779" s="37" t="str">
        <f>IF(N779=O779,IF(N779="","0","1"),IF(N779=P779,IF(N779="","0","1"),IF(O779=P779,IF(O779="","0","1"),IF(N779="","0","0"))))</f>
        <v>0</v>
      </c>
      <c r="Z779" s="167"/>
      <c r="AM779" s="227"/>
      <c r="AN779"/>
    </row>
    <row r="780" spans="1:40" ht="15" customHeight="1">
      <c r="A780" s="48" t="s">
        <v>234</v>
      </c>
      <c r="B780" s="48" t="s">
        <v>235</v>
      </c>
      <c r="C780" s="48" t="s">
        <v>915</v>
      </c>
      <c r="D780" s="48" t="s">
        <v>916</v>
      </c>
      <c r="E780" s="48" t="s">
        <v>1021</v>
      </c>
      <c r="F780" s="48" t="s">
        <v>1022</v>
      </c>
      <c r="G780" s="48" t="s">
        <v>494</v>
      </c>
      <c r="H780" s="48" t="s">
        <v>98</v>
      </c>
      <c r="I780" s="13" t="s">
        <v>48</v>
      </c>
      <c r="J780" s="13" t="s">
        <v>86</v>
      </c>
      <c r="K780" s="13" t="s">
        <v>120</v>
      </c>
      <c r="L780" s="13" t="s">
        <v>1008</v>
      </c>
      <c r="M780" s="13" t="s">
        <v>140</v>
      </c>
      <c r="N780" s="13" t="s">
        <v>1142</v>
      </c>
      <c r="O780" s="13"/>
      <c r="P780" s="13"/>
      <c r="Q780" s="13" t="s">
        <v>48</v>
      </c>
      <c r="R780" s="13"/>
      <c r="S780" s="48" t="s">
        <v>472</v>
      </c>
      <c r="T780" s="168">
        <v>0</v>
      </c>
      <c r="U780" s="168">
        <v>0</v>
      </c>
      <c r="V780" s="168">
        <v>0</v>
      </c>
      <c r="W780" s="48" t="str">
        <f>IFERROR(IF(G780="CRM_CUI",G780,(IF(G780="CRM_CMI",G780,IF(G780="CEOMO_ITD",G780,MID(G780,1,FIND("_",G780)-1))))),G780)</f>
        <v>CRMPD</v>
      </c>
      <c r="X780" s="13" t="str">
        <f>MID(A780,5,LEN(A780)-4)</f>
        <v>山西电信</v>
      </c>
      <c r="Y780" s="37" t="str">
        <f>IF(N780=O780,IF(N780="","0","1"),IF(N780=P780,IF(N780="","0","1"),IF(O780=P780,IF(O780="","0","1"),IF(N780="","0","0"))))</f>
        <v>0</v>
      </c>
      <c r="Z780" s="167"/>
      <c r="AM780" s="227"/>
      <c r="AN780"/>
    </row>
    <row r="781" spans="1:40" ht="15" customHeight="1">
      <c r="A781" s="48" t="s">
        <v>155</v>
      </c>
      <c r="B781" s="48" t="s">
        <v>156</v>
      </c>
      <c r="C781" s="48" t="s">
        <v>63</v>
      </c>
      <c r="D781" s="48" t="s">
        <v>157</v>
      </c>
      <c r="E781" s="48" t="s">
        <v>1068</v>
      </c>
      <c r="F781" s="48" t="s">
        <v>1069</v>
      </c>
      <c r="G781" s="48" t="s">
        <v>494</v>
      </c>
      <c r="H781" s="48" t="s">
        <v>98</v>
      </c>
      <c r="I781" s="173" t="s">
        <v>86</v>
      </c>
      <c r="J781" s="99" t="s">
        <v>1533</v>
      </c>
      <c r="K781" s="243" t="s">
        <v>120</v>
      </c>
      <c r="L781" s="243" t="s">
        <v>1041</v>
      </c>
      <c r="M781" s="173" t="s">
        <v>521</v>
      </c>
      <c r="N781" s="174" t="s">
        <v>1070</v>
      </c>
      <c r="O781" s="174"/>
      <c r="P781" s="174"/>
      <c r="Q781" s="174" t="s">
        <v>48</v>
      </c>
      <c r="R781" s="13"/>
      <c r="S781" s="48" t="s">
        <v>472</v>
      </c>
      <c r="T781" s="168">
        <v>1</v>
      </c>
      <c r="U781" s="168">
        <v>0</v>
      </c>
      <c r="V781" s="168">
        <v>0</v>
      </c>
      <c r="W781" s="48" t="str">
        <f>IFERROR(IF(G781="CRM_CUI",G781,(IF(G781="CRM_CMI",G781,IF(G781="CEOMO_ITD",G781,MID(G781,1,FIND("_",G781)-1))))),G781)</f>
        <v>CRMPD</v>
      </c>
      <c r="X781" s="13" t="str">
        <f>MID(A781,5,LEN(A781)-4)</f>
        <v>安徽移动</v>
      </c>
      <c r="Y781" s="37" t="str">
        <f>IF(N781=O781,IF(N781="","0","1"),IF(N781=P781,IF(N781="","0","1"),IF(O781=P781,IF(O781="","0","1"),IF(N781="","0","0"))))</f>
        <v>0</v>
      </c>
      <c r="Z781" s="167"/>
      <c r="AM781" s="227"/>
      <c r="AN781"/>
    </row>
    <row r="782" spans="1:40" ht="15" customHeight="1">
      <c r="A782" s="48" t="s">
        <v>239</v>
      </c>
      <c r="B782" s="48" t="s">
        <v>240</v>
      </c>
      <c r="C782" s="48" t="s">
        <v>517</v>
      </c>
      <c r="D782" s="48" t="s">
        <v>518</v>
      </c>
      <c r="E782" s="48" t="s">
        <v>1026</v>
      </c>
      <c r="F782" s="48" t="s">
        <v>1027</v>
      </c>
      <c r="G782" s="48" t="s">
        <v>494</v>
      </c>
      <c r="H782" s="48" t="s">
        <v>137</v>
      </c>
      <c r="I782" s="13" t="s">
        <v>48</v>
      </c>
      <c r="J782" s="13" t="s">
        <v>86</v>
      </c>
      <c r="K782" s="13"/>
      <c r="L782" s="13"/>
      <c r="M782" s="13"/>
      <c r="N782" s="13" t="s">
        <v>1165</v>
      </c>
      <c r="O782" s="13"/>
      <c r="P782" s="13"/>
      <c r="Q782" s="13" t="s">
        <v>48</v>
      </c>
      <c r="R782" s="13"/>
      <c r="S782" s="48" t="s">
        <v>1000</v>
      </c>
      <c r="T782" s="168">
        <v>1461</v>
      </c>
      <c r="U782" s="168">
        <v>0</v>
      </c>
      <c r="V782" s="168">
        <v>0</v>
      </c>
      <c r="W782" s="48" t="str">
        <f>IFERROR(IF(G782="CRM_CUI",G782,(IF(G782="CRM_CMI",G782,IF(G782="CEOMO_ITD",G782,MID(G782,1,FIND("_",G782)-1))))),G782)</f>
        <v>CRMPD</v>
      </c>
      <c r="X782" s="13" t="str">
        <f>MID(A782,5,LEN(A782)-4)</f>
        <v>四川移动</v>
      </c>
      <c r="Y782" s="37" t="str">
        <f>IF(N782=O782,IF(N782="","0","1"),IF(N782=P782,IF(N782="","0","1"),IF(O782=P782,IF(O782="","0","1"),IF(N782="","0","0"))))</f>
        <v>0</v>
      </c>
      <c r="Z782" s="167"/>
      <c r="AM782" s="227"/>
      <c r="AN782"/>
    </row>
    <row r="783" spans="1:40" ht="15" customHeight="1">
      <c r="A783" s="48" t="s">
        <v>239</v>
      </c>
      <c r="B783" s="48" t="s">
        <v>240</v>
      </c>
      <c r="C783" s="48" t="s">
        <v>63</v>
      </c>
      <c r="D783" s="48" t="s">
        <v>157</v>
      </c>
      <c r="E783" s="48" t="s">
        <v>1026</v>
      </c>
      <c r="F783" s="48" t="s">
        <v>1027</v>
      </c>
      <c r="G783" s="48" t="s">
        <v>494</v>
      </c>
      <c r="H783" s="48" t="s">
        <v>137</v>
      </c>
      <c r="I783" s="13" t="s">
        <v>48</v>
      </c>
      <c r="J783" s="13" t="s">
        <v>86</v>
      </c>
      <c r="K783" s="13"/>
      <c r="L783" s="13"/>
      <c r="M783" s="13"/>
      <c r="N783" s="13" t="s">
        <v>1165</v>
      </c>
      <c r="O783" s="13"/>
      <c r="P783" s="13"/>
      <c r="Q783" s="13" t="s">
        <v>48</v>
      </c>
      <c r="R783" s="13"/>
      <c r="S783" s="48" t="s">
        <v>1000</v>
      </c>
      <c r="T783" s="168">
        <v>1461</v>
      </c>
      <c r="U783" s="168">
        <v>0</v>
      </c>
      <c r="V783" s="168">
        <v>0</v>
      </c>
      <c r="W783" s="48" t="str">
        <f>IFERROR(IF(G783="CRM_CUI",G783,(IF(G783="CRM_CMI",G783,IF(G783="CEOMO_ITD",G783,MID(G783,1,FIND("_",G783)-1))))),G783)</f>
        <v>CRMPD</v>
      </c>
      <c r="X783" s="13" t="str">
        <f>MID(A783,5,LEN(A783)-4)</f>
        <v>四川移动</v>
      </c>
      <c r="Y783" s="37" t="str">
        <f>IF(N783=O783,IF(N783="","0","1"),IF(N783=P783,IF(N783="","0","1"),IF(O783=P783,IF(O783="","0","1"),IF(N783="","0","0"))))</f>
        <v>0</v>
      </c>
      <c r="Z783" s="167"/>
      <c r="AM783" s="227"/>
      <c r="AN783"/>
    </row>
    <row r="784" spans="1:40" ht="15" customHeight="1">
      <c r="A784" s="48" t="s">
        <v>239</v>
      </c>
      <c r="B784" s="48" t="s">
        <v>240</v>
      </c>
      <c r="C784" s="48" t="s">
        <v>165</v>
      </c>
      <c r="D784" s="48" t="s">
        <v>166</v>
      </c>
      <c r="E784" s="48" t="s">
        <v>1026</v>
      </c>
      <c r="F784" s="48" t="s">
        <v>1027</v>
      </c>
      <c r="G784" s="48" t="s">
        <v>494</v>
      </c>
      <c r="H784" s="48" t="s">
        <v>137</v>
      </c>
      <c r="I784" s="13" t="s">
        <v>48</v>
      </c>
      <c r="J784" s="13" t="s">
        <v>86</v>
      </c>
      <c r="K784" s="13"/>
      <c r="L784" s="13"/>
      <c r="M784" s="13"/>
      <c r="N784" s="13" t="s">
        <v>1165</v>
      </c>
      <c r="O784" s="13"/>
      <c r="P784" s="13"/>
      <c r="Q784" s="13" t="s">
        <v>48</v>
      </c>
      <c r="R784" s="13"/>
      <c r="S784" s="48" t="s">
        <v>1000</v>
      </c>
      <c r="T784" s="168">
        <v>1461</v>
      </c>
      <c r="U784" s="168">
        <v>0</v>
      </c>
      <c r="V784" s="168">
        <v>0</v>
      </c>
      <c r="W784" s="48" t="str">
        <f>IFERROR(IF(G784="CRM_CUI",G784,(IF(G784="CRM_CMI",G784,IF(G784="CEOMO_ITD",G784,MID(G784,1,FIND("_",G784)-1))))),G784)</f>
        <v>CRMPD</v>
      </c>
      <c r="X784" s="13" t="str">
        <f>MID(A784,5,LEN(A784)-4)</f>
        <v>四川移动</v>
      </c>
      <c r="Y784" s="37" t="str">
        <f>IF(N784=O784,IF(N784="","0","1"),IF(N784=P784,IF(N784="","0","1"),IF(O784=P784,IF(O784="","0","1"),IF(N784="","0","0"))))</f>
        <v>0</v>
      </c>
      <c r="Z784" s="167"/>
      <c r="AM784" s="227"/>
      <c r="AN784"/>
    </row>
    <row r="785" spans="1:40" ht="15" customHeight="1">
      <c r="A785" s="48" t="s">
        <v>155</v>
      </c>
      <c r="B785" s="48" t="s">
        <v>156</v>
      </c>
      <c r="C785" s="48" t="s">
        <v>63</v>
      </c>
      <c r="D785" s="48" t="s">
        <v>157</v>
      </c>
      <c r="E785" s="48" t="s">
        <v>1046</v>
      </c>
      <c r="F785" s="48" t="s">
        <v>1047</v>
      </c>
      <c r="G785" s="48" t="s">
        <v>494</v>
      </c>
      <c r="H785" s="48" t="s">
        <v>520</v>
      </c>
      <c r="I785" s="173" t="s">
        <v>48</v>
      </c>
      <c r="J785" s="99" t="s">
        <v>1533</v>
      </c>
      <c r="K785" s="243" t="s">
        <v>120</v>
      </c>
      <c r="L785" s="243" t="s">
        <v>1041</v>
      </c>
      <c r="M785" s="173" t="s">
        <v>521</v>
      </c>
      <c r="N785" s="174" t="s">
        <v>1048</v>
      </c>
      <c r="O785" s="175" t="s">
        <v>531</v>
      </c>
      <c r="P785" s="175" t="s">
        <v>532</v>
      </c>
      <c r="Q785" s="174" t="s">
        <v>48</v>
      </c>
      <c r="R785" s="13"/>
      <c r="S785" s="13" t="s">
        <v>472</v>
      </c>
      <c r="T785" s="168">
        <v>152</v>
      </c>
      <c r="U785" s="168">
        <v>0</v>
      </c>
      <c r="V785" s="168">
        <v>0</v>
      </c>
      <c r="W785" s="48" t="str">
        <f>IFERROR(IF(G785="CRM_CUI",G785,(IF(G785="CRM_CMI",G785,IF(G785="CEOMO_ITD",G785,MID(G785,1,FIND("_",G785)-1))))),G785)</f>
        <v>CRMPD</v>
      </c>
      <c r="X785" s="13" t="str">
        <f>MID(A785,5,LEN(A785)-4)</f>
        <v>安徽移动</v>
      </c>
      <c r="Y785" s="37" t="str">
        <f>IF(N785=O785,IF(N785="","0","1"),IF(N785=P785,IF(N785="","0","1"),IF(O785=P785,IF(O785="","0","1"),IF(N785="","0","0"))))</f>
        <v>0</v>
      </c>
      <c r="Z785" s="167"/>
      <c r="AM785" s="227"/>
      <c r="AN785"/>
    </row>
    <row r="786" spans="1:40" ht="15" customHeight="1">
      <c r="A786" s="48" t="s">
        <v>155</v>
      </c>
      <c r="B786" s="48" t="s">
        <v>156</v>
      </c>
      <c r="C786" s="48" t="s">
        <v>63</v>
      </c>
      <c r="D786" s="48" t="s">
        <v>157</v>
      </c>
      <c r="E786" s="48" t="s">
        <v>1052</v>
      </c>
      <c r="F786" s="48" t="s">
        <v>1053</v>
      </c>
      <c r="G786" s="48" t="s">
        <v>494</v>
      </c>
      <c r="H786" s="48" t="s">
        <v>520</v>
      </c>
      <c r="I786" s="173" t="s">
        <v>48</v>
      </c>
      <c r="J786" s="99" t="s">
        <v>1533</v>
      </c>
      <c r="K786" s="243" t="s">
        <v>120</v>
      </c>
      <c r="L786" s="243" t="s">
        <v>1041</v>
      </c>
      <c r="M786" s="173" t="s">
        <v>521</v>
      </c>
      <c r="N786" s="174" t="s">
        <v>1048</v>
      </c>
      <c r="O786" s="175" t="s">
        <v>531</v>
      </c>
      <c r="P786" s="175" t="s">
        <v>532</v>
      </c>
      <c r="Q786" s="174" t="s">
        <v>48</v>
      </c>
      <c r="R786" s="13"/>
      <c r="S786" s="13" t="s">
        <v>472</v>
      </c>
      <c r="T786" s="168">
        <v>152</v>
      </c>
      <c r="U786" s="168">
        <v>0</v>
      </c>
      <c r="V786" s="168">
        <v>0</v>
      </c>
      <c r="W786" s="48" t="str">
        <f>IFERROR(IF(G786="CRM_CUI",G786,(IF(G786="CRM_CMI",G786,IF(G786="CEOMO_ITD",G786,MID(G786,1,FIND("_",G786)-1))))),G786)</f>
        <v>CRMPD</v>
      </c>
      <c r="X786" s="13" t="str">
        <f>MID(A786,5,LEN(A786)-4)</f>
        <v>安徽移动</v>
      </c>
      <c r="Y786" s="37" t="str">
        <f>IF(N786=O786,IF(N786="","0","1"),IF(N786=P786,IF(N786="","0","1"),IF(O786=P786,IF(O786="","0","1"),IF(N786="","0","0"))))</f>
        <v>0</v>
      </c>
      <c r="Z786" s="167"/>
      <c r="AM786" s="227"/>
      <c r="AN786"/>
    </row>
    <row r="787" spans="1:40" ht="15" customHeight="1">
      <c r="A787" s="48" t="s">
        <v>155</v>
      </c>
      <c r="B787" s="48" t="s">
        <v>156</v>
      </c>
      <c r="C787" s="48" t="s">
        <v>63</v>
      </c>
      <c r="D787" s="48" t="s">
        <v>157</v>
      </c>
      <c r="E787" s="48" t="s">
        <v>1054</v>
      </c>
      <c r="F787" s="48" t="s">
        <v>1055</v>
      </c>
      <c r="G787" s="48" t="s">
        <v>494</v>
      </c>
      <c r="H787" s="48" t="s">
        <v>599</v>
      </c>
      <c r="I787" s="173" t="s">
        <v>48</v>
      </c>
      <c r="J787" s="99" t="s">
        <v>1533</v>
      </c>
      <c r="K787" s="243" t="s">
        <v>120</v>
      </c>
      <c r="L787" s="243" t="s">
        <v>1041</v>
      </c>
      <c r="M787" s="173" t="s">
        <v>521</v>
      </c>
      <c r="N787" s="174" t="s">
        <v>1048</v>
      </c>
      <c r="O787" s="175" t="s">
        <v>531</v>
      </c>
      <c r="P787" s="175" t="s">
        <v>532</v>
      </c>
      <c r="Q787" s="174" t="s">
        <v>48</v>
      </c>
      <c r="R787" s="13"/>
      <c r="S787" s="13" t="s">
        <v>472</v>
      </c>
      <c r="T787" s="168">
        <v>29</v>
      </c>
      <c r="U787" s="168">
        <v>0</v>
      </c>
      <c r="V787" s="168">
        <v>0</v>
      </c>
      <c r="W787" s="48" t="str">
        <f>IFERROR(IF(G787="CRM_CUI",G787,(IF(G787="CRM_CMI",G787,IF(G787="CEOMO_ITD",G787,MID(G787,1,FIND("_",G787)-1))))),G787)</f>
        <v>CRMPD</v>
      </c>
      <c r="X787" s="13" t="str">
        <f>MID(A787,5,LEN(A787)-4)</f>
        <v>安徽移动</v>
      </c>
      <c r="Y787" s="37" t="str">
        <f>IF(N787=O787,IF(N787="","0","1"),IF(N787=P787,IF(N787="","0","1"),IF(O787=P787,IF(O787="","0","1"),IF(N787="","0","0"))))</f>
        <v>0</v>
      </c>
      <c r="Z787" s="167"/>
      <c r="AM787" s="227"/>
      <c r="AN787"/>
    </row>
    <row r="788" spans="1:40" ht="15" customHeight="1">
      <c r="A788" s="48" t="s">
        <v>155</v>
      </c>
      <c r="B788" s="48" t="s">
        <v>156</v>
      </c>
      <c r="C788" s="48" t="s">
        <v>63</v>
      </c>
      <c r="D788" s="48" t="s">
        <v>157</v>
      </c>
      <c r="E788" s="48" t="s">
        <v>1060</v>
      </c>
      <c r="F788" s="48" t="s">
        <v>1061</v>
      </c>
      <c r="G788" s="48" t="s">
        <v>494</v>
      </c>
      <c r="H788" s="48" t="s">
        <v>1062</v>
      </c>
      <c r="I788" s="173" t="s">
        <v>48</v>
      </c>
      <c r="J788" s="99" t="s">
        <v>1533</v>
      </c>
      <c r="K788" s="243" t="s">
        <v>120</v>
      </c>
      <c r="L788" s="243" t="s">
        <v>1041</v>
      </c>
      <c r="M788" s="173" t="s">
        <v>521</v>
      </c>
      <c r="N788" s="174" t="s">
        <v>1048</v>
      </c>
      <c r="O788" s="175" t="s">
        <v>531</v>
      </c>
      <c r="P788" s="175" t="s">
        <v>532</v>
      </c>
      <c r="Q788" s="174" t="s">
        <v>48</v>
      </c>
      <c r="R788" s="13"/>
      <c r="S788" s="13" t="s">
        <v>472</v>
      </c>
      <c r="T788" s="168">
        <v>29</v>
      </c>
      <c r="U788" s="168">
        <v>0</v>
      </c>
      <c r="V788" s="168">
        <v>0</v>
      </c>
      <c r="W788" s="48" t="str">
        <f>IFERROR(IF(G788="CRM_CUI",G788,(IF(G788="CRM_CMI",G788,IF(G788="CEOMO_ITD",G788,MID(G788,1,FIND("_",G788)-1))))),G788)</f>
        <v>CRMPD</v>
      </c>
      <c r="X788" s="13" t="str">
        <f>MID(A788,5,LEN(A788)-4)</f>
        <v>安徽移动</v>
      </c>
      <c r="Y788" s="37" t="str">
        <f>IF(N788=O788,IF(N788="","0","1"),IF(N788=P788,IF(N788="","0","1"),IF(O788=P788,IF(O788="","0","1"),IF(N788="","0","0"))))</f>
        <v>0</v>
      </c>
      <c r="Z788" s="167"/>
      <c r="AM788" s="227"/>
      <c r="AN788"/>
    </row>
    <row r="789" spans="1:40" ht="15" customHeight="1">
      <c r="A789" s="48" t="s">
        <v>155</v>
      </c>
      <c r="B789" s="48" t="s">
        <v>156</v>
      </c>
      <c r="C789" s="48" t="s">
        <v>165</v>
      </c>
      <c r="D789" s="48" t="s">
        <v>166</v>
      </c>
      <c r="E789" s="48" t="s">
        <v>1046</v>
      </c>
      <c r="F789" s="48" t="s">
        <v>1047</v>
      </c>
      <c r="G789" s="48" t="s">
        <v>494</v>
      </c>
      <c r="H789" s="48" t="s">
        <v>520</v>
      </c>
      <c r="I789" s="173" t="s">
        <v>48</v>
      </c>
      <c r="J789" s="99" t="s">
        <v>1533</v>
      </c>
      <c r="K789" s="243" t="s">
        <v>120</v>
      </c>
      <c r="L789" s="243" t="s">
        <v>1041</v>
      </c>
      <c r="M789" s="173" t="s">
        <v>521</v>
      </c>
      <c r="N789" s="174" t="s">
        <v>1048</v>
      </c>
      <c r="O789" s="175" t="s">
        <v>531</v>
      </c>
      <c r="P789" s="175" t="s">
        <v>532</v>
      </c>
      <c r="Q789" s="174" t="s">
        <v>48</v>
      </c>
      <c r="R789" s="13"/>
      <c r="S789" s="48" t="s">
        <v>472</v>
      </c>
      <c r="T789" s="168">
        <v>152</v>
      </c>
      <c r="U789" s="168">
        <v>0</v>
      </c>
      <c r="V789" s="168">
        <v>0</v>
      </c>
      <c r="W789" s="48" t="str">
        <f>IFERROR(IF(G789="CRM_CUI",G789,(IF(G789="CRM_CMI",G789,IF(G789="CEOMO_ITD",G789,MID(G789,1,FIND("_",G789)-1))))),G789)</f>
        <v>CRMPD</v>
      </c>
      <c r="X789" s="13" t="str">
        <f>MID(A789,5,LEN(A789)-4)</f>
        <v>安徽移动</v>
      </c>
      <c r="Y789" s="37" t="str">
        <f>IF(N789=O789,IF(N789="","0","1"),IF(N789=P789,IF(N789="","0","1"),IF(O789=P789,IF(O789="","0","1"),IF(N789="","0","0"))))</f>
        <v>0</v>
      </c>
      <c r="Z789" s="167"/>
      <c r="AM789" s="227"/>
      <c r="AN789"/>
    </row>
    <row r="790" spans="1:40" ht="15" customHeight="1">
      <c r="A790" s="48" t="s">
        <v>155</v>
      </c>
      <c r="B790" s="48" t="s">
        <v>156</v>
      </c>
      <c r="C790" s="48" t="s">
        <v>94</v>
      </c>
      <c r="D790" s="48" t="s">
        <v>95</v>
      </c>
      <c r="E790" s="48" t="s">
        <v>1046</v>
      </c>
      <c r="F790" s="48" t="s">
        <v>1047</v>
      </c>
      <c r="G790" s="48" t="s">
        <v>494</v>
      </c>
      <c r="H790" s="48" t="s">
        <v>520</v>
      </c>
      <c r="I790" s="173" t="s">
        <v>48</v>
      </c>
      <c r="J790" s="99" t="s">
        <v>1531</v>
      </c>
      <c r="K790" s="243" t="s">
        <v>120</v>
      </c>
      <c r="L790" s="243" t="s">
        <v>1008</v>
      </c>
      <c r="M790" s="173" t="s">
        <v>56</v>
      </c>
      <c r="N790" s="174" t="s">
        <v>1048</v>
      </c>
      <c r="O790" s="175" t="s">
        <v>531</v>
      </c>
      <c r="P790" s="175" t="s">
        <v>532</v>
      </c>
      <c r="Q790" s="174" t="s">
        <v>48</v>
      </c>
      <c r="R790" s="13"/>
      <c r="S790" s="48" t="s">
        <v>472</v>
      </c>
      <c r="T790" s="168">
        <v>152</v>
      </c>
      <c r="U790" s="168">
        <v>0</v>
      </c>
      <c r="V790" s="168">
        <v>0</v>
      </c>
      <c r="W790" s="48" t="str">
        <f>IFERROR(IF(G790="CRM_CUI",G790,(IF(G790="CRM_CMI",G790,IF(G790="CEOMO_ITD",G790,MID(G790,1,FIND("_",G790)-1))))),G790)</f>
        <v>CRMPD</v>
      </c>
      <c r="X790" s="13" t="str">
        <f>MID(A790,5,LEN(A790)-4)</f>
        <v>安徽移动</v>
      </c>
      <c r="Y790" s="37" t="str">
        <f>IF(N790=O790,IF(N790="","0","1"),IF(N790=P790,IF(N790="","0","1"),IF(O790=P790,IF(O790="","0","1"),IF(N790="","0","0"))))</f>
        <v>0</v>
      </c>
      <c r="Z790" s="167"/>
      <c r="AM790" s="227"/>
      <c r="AN790"/>
    </row>
    <row r="791" spans="1:40" ht="15" customHeight="1">
      <c r="A791" s="48" t="s">
        <v>239</v>
      </c>
      <c r="B791" s="48" t="s">
        <v>240</v>
      </c>
      <c r="C791" s="48" t="s">
        <v>63</v>
      </c>
      <c r="D791" s="48" t="s">
        <v>157</v>
      </c>
      <c r="E791" s="48" t="s">
        <v>1046</v>
      </c>
      <c r="F791" s="48" t="s">
        <v>1047</v>
      </c>
      <c r="G791" s="48" t="s">
        <v>494</v>
      </c>
      <c r="H791" s="48" t="s">
        <v>520</v>
      </c>
      <c r="I791" s="13" t="s">
        <v>48</v>
      </c>
      <c r="J791" s="13" t="s">
        <v>86</v>
      </c>
      <c r="K791" s="13"/>
      <c r="L791" s="13"/>
      <c r="M791" s="13"/>
      <c r="N791" s="13" t="s">
        <v>1048</v>
      </c>
      <c r="O791" s="13"/>
      <c r="P791" s="13"/>
      <c r="Q791" s="13" t="s">
        <v>48</v>
      </c>
      <c r="R791" s="13"/>
      <c r="S791" s="48" t="s">
        <v>472</v>
      </c>
      <c r="T791" s="168">
        <v>152</v>
      </c>
      <c r="U791" s="168">
        <v>0</v>
      </c>
      <c r="V791" s="168">
        <v>0</v>
      </c>
      <c r="W791" s="48" t="str">
        <f>IFERROR(IF(G791="CRM_CUI",G791,(IF(G791="CRM_CMI",G791,IF(G791="CEOMO_ITD",G791,MID(G791,1,FIND("_",G791)-1))))),G791)</f>
        <v>CRMPD</v>
      </c>
      <c r="X791" s="13" t="str">
        <f>MID(A791,5,LEN(A791)-4)</f>
        <v>四川移动</v>
      </c>
      <c r="Y791" s="37" t="str">
        <f>IF(N791=O791,IF(N791="","0","1"),IF(N791=P791,IF(N791="","0","1"),IF(O791=P791,IF(O791="","0","1"),IF(N791="","0","0"))))</f>
        <v>0</v>
      </c>
      <c r="Z791" s="167"/>
      <c r="AM791" s="227"/>
      <c r="AN791"/>
    </row>
    <row r="792" spans="1:40" ht="15" customHeight="1">
      <c r="A792" s="48" t="s">
        <v>236</v>
      </c>
      <c r="B792" s="48" t="s">
        <v>14</v>
      </c>
      <c r="C792" s="48" t="s">
        <v>517</v>
      </c>
      <c r="D792" s="48" t="s">
        <v>518</v>
      </c>
      <c r="E792" s="48" t="s">
        <v>1026</v>
      </c>
      <c r="F792" s="48" t="s">
        <v>1027</v>
      </c>
      <c r="G792" s="48" t="s">
        <v>494</v>
      </c>
      <c r="H792" s="48" t="s">
        <v>137</v>
      </c>
      <c r="I792" s="13" t="s">
        <v>48</v>
      </c>
      <c r="J792" s="99" t="s">
        <v>1533</v>
      </c>
      <c r="K792" s="13" t="s">
        <v>43</v>
      </c>
      <c r="L792" s="13" t="s">
        <v>1148</v>
      </c>
      <c r="M792" s="13" t="s">
        <v>1149</v>
      </c>
      <c r="N792" s="13" t="s">
        <v>522</v>
      </c>
      <c r="O792" s="13" t="s">
        <v>1150</v>
      </c>
      <c r="P792" s="13" t="s">
        <v>1151</v>
      </c>
      <c r="Q792" s="13" t="s">
        <v>48</v>
      </c>
      <c r="R792" s="13" t="s">
        <v>1152</v>
      </c>
      <c r="S792" s="48" t="s">
        <v>1000</v>
      </c>
      <c r="T792" s="168">
        <v>388</v>
      </c>
      <c r="U792" s="168">
        <v>335</v>
      </c>
      <c r="V792" s="168">
        <v>51</v>
      </c>
      <c r="W792" s="48" t="str">
        <f>IFERROR(IF(G792="CRM_CUI",G792,(IF(G792="CRM_CMI",G792,IF(G792="CEOMO_ITD",G792,MID(G792,1,FIND("_",G792)-1))))),G792)</f>
        <v>CRMPD</v>
      </c>
      <c r="X792" s="13" t="str">
        <f>MID(A792,5,LEN(A792)-4)</f>
        <v>山西移动</v>
      </c>
      <c r="Y792" s="37" t="str">
        <f>IF(N792=O792,IF(N792="","0","1"),IF(N792=P792,IF(N792="","0","1"),IF(O792=P792,IF(O792="","0","1"),IF(N792="","0","0"))))</f>
        <v>0</v>
      </c>
      <c r="Z792" s="167"/>
      <c r="AK792" s="227"/>
      <c r="AN792"/>
    </row>
    <row r="793" spans="1:40" ht="15" customHeight="1">
      <c r="A793" s="48" t="s">
        <v>236</v>
      </c>
      <c r="B793" s="48" t="s">
        <v>14</v>
      </c>
      <c r="C793" s="48" t="s">
        <v>517</v>
      </c>
      <c r="D793" s="48" t="s">
        <v>518</v>
      </c>
      <c r="E793" s="48" t="s">
        <v>1154</v>
      </c>
      <c r="F793" s="48" t="s">
        <v>1027</v>
      </c>
      <c r="G793" s="48" t="s">
        <v>494</v>
      </c>
      <c r="H793" s="48" t="s">
        <v>41</v>
      </c>
      <c r="I793" s="13" t="s">
        <v>48</v>
      </c>
      <c r="J793" s="99" t="s">
        <v>1533</v>
      </c>
      <c r="K793" s="13" t="s">
        <v>43</v>
      </c>
      <c r="L793" s="13" t="s">
        <v>1148</v>
      </c>
      <c r="M793" s="13" t="s">
        <v>1149</v>
      </c>
      <c r="N793" s="13" t="s">
        <v>522</v>
      </c>
      <c r="O793" s="13" t="s">
        <v>1150</v>
      </c>
      <c r="P793" s="13" t="s">
        <v>1151</v>
      </c>
      <c r="Q793" s="13" t="s">
        <v>48</v>
      </c>
      <c r="R793" s="13" t="s">
        <v>1152</v>
      </c>
      <c r="S793" s="48" t="s">
        <v>1000</v>
      </c>
      <c r="T793" s="168">
        <v>388</v>
      </c>
      <c r="U793" s="168">
        <v>335</v>
      </c>
      <c r="V793" s="168">
        <v>51</v>
      </c>
      <c r="W793" s="48" t="str">
        <f>IFERROR(IF(G793="CRM_CUI",G793,(IF(G793="CRM_CMI",G793,IF(G793="CEOMO_ITD",G793,MID(G793,1,FIND("_",G793)-1))))),G793)</f>
        <v>CRMPD</v>
      </c>
      <c r="X793" s="13" t="str">
        <f>MID(A793,5,LEN(A793)-4)</f>
        <v>山西移动</v>
      </c>
      <c r="Y793" s="37" t="str">
        <f>IF(N793=O793,IF(N793="","0","1"),IF(N793=P793,IF(N793="","0","1"),IF(O793=P793,IF(O793="","0","1"),IF(N793="","0","0"))))</f>
        <v>0</v>
      </c>
      <c r="Z793" s="167"/>
      <c r="AK793" s="227"/>
      <c r="AN793"/>
    </row>
    <row r="794" spans="1:40" ht="14.25">
      <c r="A794" s="48" t="s">
        <v>236</v>
      </c>
      <c r="B794" s="48" t="s">
        <v>14</v>
      </c>
      <c r="C794" s="48" t="s">
        <v>63</v>
      </c>
      <c r="D794" s="48" t="s">
        <v>157</v>
      </c>
      <c r="E794" s="48" t="s">
        <v>1026</v>
      </c>
      <c r="F794" s="48" t="s">
        <v>1027</v>
      </c>
      <c r="G794" s="48" t="s">
        <v>494</v>
      </c>
      <c r="H794" s="48" t="s">
        <v>137</v>
      </c>
      <c r="I794" s="13" t="s">
        <v>48</v>
      </c>
      <c r="J794" s="99" t="s">
        <v>1533</v>
      </c>
      <c r="K794" s="13" t="s">
        <v>43</v>
      </c>
      <c r="L794" s="13" t="s">
        <v>1148</v>
      </c>
      <c r="M794" s="13" t="s">
        <v>1149</v>
      </c>
      <c r="N794" s="13" t="s">
        <v>522</v>
      </c>
      <c r="O794" s="13" t="s">
        <v>1150</v>
      </c>
      <c r="P794" s="13" t="s">
        <v>1151</v>
      </c>
      <c r="Q794" s="13" t="s">
        <v>48</v>
      </c>
      <c r="R794" s="13" t="s">
        <v>1152</v>
      </c>
      <c r="S794" s="48" t="s">
        <v>1000</v>
      </c>
      <c r="T794" s="168">
        <v>388</v>
      </c>
      <c r="U794" s="168">
        <v>335</v>
      </c>
      <c r="V794" s="168">
        <v>51</v>
      </c>
      <c r="W794" s="48" t="str">
        <f>IFERROR(IF(G794="CRM_CUI",G794,(IF(G794="CRM_CMI",G794,IF(G794="CEOMO_ITD",G794,MID(G794,1,FIND("_",G794)-1))))),G794)</f>
        <v>CRMPD</v>
      </c>
      <c r="X794" s="13" t="str">
        <f>MID(A794,5,LEN(A794)-4)</f>
        <v>山西移动</v>
      </c>
      <c r="Y794" s="37" t="str">
        <f>IF(N794=O794,IF(N794="","0","1"),IF(N794=P794,IF(N794="","0","1"),IF(O794=P794,IF(O794="","0","1"),IF(N794="","0","0"))))</f>
        <v>0</v>
      </c>
      <c r="Z794" s="167"/>
      <c r="AK794" s="227"/>
      <c r="AN794"/>
    </row>
    <row r="795" spans="1:40" ht="14.25">
      <c r="A795" s="48" t="s">
        <v>236</v>
      </c>
      <c r="B795" s="48" t="s">
        <v>14</v>
      </c>
      <c r="C795" s="48" t="s">
        <v>63</v>
      </c>
      <c r="D795" s="48" t="s">
        <v>157</v>
      </c>
      <c r="E795" s="48" t="s">
        <v>1038</v>
      </c>
      <c r="F795" s="48" t="s">
        <v>1039</v>
      </c>
      <c r="G795" s="48" t="s">
        <v>494</v>
      </c>
      <c r="H795" s="48" t="s">
        <v>1040</v>
      </c>
      <c r="I795" s="13" t="s">
        <v>48</v>
      </c>
      <c r="J795" s="99" t="s">
        <v>1533</v>
      </c>
      <c r="K795" s="13" t="s">
        <v>43</v>
      </c>
      <c r="L795" s="13" t="s">
        <v>1148</v>
      </c>
      <c r="M795" s="13" t="s">
        <v>1149</v>
      </c>
      <c r="N795" s="13" t="s">
        <v>522</v>
      </c>
      <c r="O795" s="13" t="s">
        <v>1150</v>
      </c>
      <c r="P795" s="13" t="s">
        <v>1151</v>
      </c>
      <c r="Q795" s="13" t="s">
        <v>48</v>
      </c>
      <c r="R795" s="13" t="s">
        <v>1159</v>
      </c>
      <c r="S795" s="146" t="s">
        <v>472</v>
      </c>
      <c r="T795" s="168">
        <v>388</v>
      </c>
      <c r="U795" s="168">
        <v>335</v>
      </c>
      <c r="V795" s="168">
        <v>51</v>
      </c>
      <c r="W795" s="48" t="str">
        <f>IFERROR(IF(G795="CRM_CUI",G795,(IF(G795="CRM_CMI",G795,IF(G795="CEOMO_ITD",G795,MID(G795,1,FIND("_",G795)-1))))),G795)</f>
        <v>CRMPD</v>
      </c>
      <c r="X795" s="13" t="str">
        <f>MID(A795,5,LEN(A795)-4)</f>
        <v>山西移动</v>
      </c>
      <c r="Y795" s="37" t="str">
        <f>IF(N795=O795,IF(N795="","0","1"),IF(N795=P795,IF(N795="","0","1"),IF(O795=P795,IF(O795="","0","1"),IF(N795="","0","0"))))</f>
        <v>0</v>
      </c>
      <c r="Z795" s="167"/>
      <c r="AK795" s="227"/>
      <c r="AN795"/>
    </row>
    <row r="796" spans="1:40" ht="14.25">
      <c r="A796" s="48" t="s">
        <v>236</v>
      </c>
      <c r="B796" s="48" t="s">
        <v>14</v>
      </c>
      <c r="C796" s="48" t="s">
        <v>63</v>
      </c>
      <c r="D796" s="48" t="s">
        <v>157</v>
      </c>
      <c r="E796" s="48" t="s">
        <v>1049</v>
      </c>
      <c r="F796" s="48" t="s">
        <v>1006</v>
      </c>
      <c r="G796" s="48" t="s">
        <v>494</v>
      </c>
      <c r="H796" s="48" t="s">
        <v>1050</v>
      </c>
      <c r="I796" s="13" t="s">
        <v>48</v>
      </c>
      <c r="J796" s="99" t="s">
        <v>1533</v>
      </c>
      <c r="K796" s="13" t="s">
        <v>43</v>
      </c>
      <c r="L796" s="13" t="s">
        <v>1148</v>
      </c>
      <c r="M796" s="13" t="s">
        <v>1149</v>
      </c>
      <c r="N796" s="13" t="s">
        <v>522</v>
      </c>
      <c r="O796" s="13" t="s">
        <v>1150</v>
      </c>
      <c r="P796" s="13" t="s">
        <v>1151</v>
      </c>
      <c r="Q796" s="13" t="s">
        <v>48</v>
      </c>
      <c r="R796" s="13" t="s">
        <v>1159</v>
      </c>
      <c r="S796" s="146" t="s">
        <v>472</v>
      </c>
      <c r="T796" s="168">
        <v>388</v>
      </c>
      <c r="U796" s="168">
        <v>335</v>
      </c>
      <c r="V796" s="168">
        <v>51</v>
      </c>
      <c r="W796" s="48" t="str">
        <f>IFERROR(IF(G796="CRM_CUI",G796,(IF(G796="CRM_CMI",G796,IF(G796="CEOMO_ITD",G796,MID(G796,1,FIND("_",G796)-1))))),G796)</f>
        <v>CRMPD</v>
      </c>
      <c r="X796" s="13" t="str">
        <f>MID(A796,5,LEN(A796)-4)</f>
        <v>山西移动</v>
      </c>
      <c r="Y796" s="37" t="str">
        <f>IF(N796=O796,IF(N796="","0","1"),IF(N796=P796,IF(N796="","0","1"),IF(O796=P796,IF(O796="","0","1"),IF(N796="","0","0"))))</f>
        <v>0</v>
      </c>
      <c r="Z796" s="167"/>
      <c r="AK796" s="227"/>
      <c r="AN796"/>
    </row>
    <row r="797" spans="1:40" ht="14.25">
      <c r="A797" s="48" t="s">
        <v>236</v>
      </c>
      <c r="B797" s="48" t="s">
        <v>14</v>
      </c>
      <c r="C797" s="48" t="s">
        <v>63</v>
      </c>
      <c r="D797" s="48" t="s">
        <v>157</v>
      </c>
      <c r="E797" s="48" t="s">
        <v>1052</v>
      </c>
      <c r="F797" s="48" t="s">
        <v>1053</v>
      </c>
      <c r="G797" s="48" t="s">
        <v>494</v>
      </c>
      <c r="H797" s="48" t="s">
        <v>520</v>
      </c>
      <c r="I797" s="13" t="s">
        <v>48</v>
      </c>
      <c r="J797" s="99" t="s">
        <v>1533</v>
      </c>
      <c r="K797" s="13" t="s">
        <v>43</v>
      </c>
      <c r="L797" s="13" t="s">
        <v>1148</v>
      </c>
      <c r="M797" s="13" t="s">
        <v>1149</v>
      </c>
      <c r="N797" s="13" t="s">
        <v>522</v>
      </c>
      <c r="O797" s="13" t="s">
        <v>1150</v>
      </c>
      <c r="P797" s="13" t="s">
        <v>1151</v>
      </c>
      <c r="Q797" s="13" t="s">
        <v>48</v>
      </c>
      <c r="R797" s="13" t="s">
        <v>1160</v>
      </c>
      <c r="S797" s="146" t="s">
        <v>472</v>
      </c>
      <c r="T797" s="168">
        <v>388</v>
      </c>
      <c r="U797" s="168">
        <v>335</v>
      </c>
      <c r="V797" s="168">
        <v>51</v>
      </c>
      <c r="W797" s="48" t="str">
        <f>IFERROR(IF(G797="CRM_CUI",G797,(IF(G797="CRM_CMI",G797,IF(G797="CEOMO_ITD",G797,MID(G797,1,FIND("_",G797)-1))))),G797)</f>
        <v>CRMPD</v>
      </c>
      <c r="X797" s="13" t="str">
        <f>MID(A797,5,LEN(A797)-4)</f>
        <v>山西移动</v>
      </c>
      <c r="Y797" s="37" t="str">
        <f>IF(N797=O797,IF(N797="","0","1"),IF(N797=P797,IF(N797="","0","1"),IF(O797=P797,IF(O797="","0","1"),IF(N797="","0","0"))))</f>
        <v>0</v>
      </c>
      <c r="Z797" s="167"/>
      <c r="AK797" s="227"/>
      <c r="AN797"/>
    </row>
    <row r="798" spans="1:40" ht="14.25">
      <c r="A798" s="48" t="s">
        <v>236</v>
      </c>
      <c r="B798" s="48" t="s">
        <v>14</v>
      </c>
      <c r="C798" s="48" t="s">
        <v>63</v>
      </c>
      <c r="D798" s="48" t="s">
        <v>157</v>
      </c>
      <c r="E798" s="48" t="s">
        <v>1046</v>
      </c>
      <c r="F798" s="48" t="s">
        <v>1047</v>
      </c>
      <c r="G798" s="48" t="s">
        <v>494</v>
      </c>
      <c r="H798" s="48" t="s">
        <v>520</v>
      </c>
      <c r="I798" s="13" t="s">
        <v>48</v>
      </c>
      <c r="J798" s="99" t="s">
        <v>1533</v>
      </c>
      <c r="K798" s="13" t="s">
        <v>43</v>
      </c>
      <c r="L798" s="13" t="s">
        <v>1148</v>
      </c>
      <c r="M798" s="13" t="s">
        <v>1149</v>
      </c>
      <c r="N798" s="13" t="s">
        <v>522</v>
      </c>
      <c r="O798" s="13" t="s">
        <v>1150</v>
      </c>
      <c r="P798" s="13" t="s">
        <v>1151</v>
      </c>
      <c r="Q798" s="13" t="s">
        <v>48</v>
      </c>
      <c r="R798" s="13" t="s">
        <v>1160</v>
      </c>
      <c r="S798" s="146" t="s">
        <v>472</v>
      </c>
      <c r="T798" s="168">
        <v>388</v>
      </c>
      <c r="U798" s="168">
        <v>335</v>
      </c>
      <c r="V798" s="168">
        <v>51</v>
      </c>
      <c r="W798" s="48" t="str">
        <f>IFERROR(IF(G798="CRM_CUI",G798,(IF(G798="CRM_CMI",G798,IF(G798="CEOMO_ITD",G798,MID(G798,1,FIND("_",G798)-1))))),G798)</f>
        <v>CRMPD</v>
      </c>
      <c r="X798" s="13" t="str">
        <f>MID(A798,5,LEN(A798)-4)</f>
        <v>山西移动</v>
      </c>
      <c r="Y798" s="37" t="str">
        <f>IF(N798=O798,IF(N798="","0","1"),IF(N798=P798,IF(N798="","0","1"),IF(O798=P798,IF(O798="","0","1"),IF(N798="","0","0"))))</f>
        <v>0</v>
      </c>
      <c r="Z798" s="167"/>
      <c r="AK798" s="227"/>
      <c r="AN798"/>
    </row>
    <row r="799" spans="1:40" ht="14.25">
      <c r="A799" s="48" t="s">
        <v>236</v>
      </c>
      <c r="B799" s="48" t="s">
        <v>14</v>
      </c>
      <c r="C799" s="48" t="s">
        <v>63</v>
      </c>
      <c r="D799" s="48" t="s">
        <v>157</v>
      </c>
      <c r="E799" s="48" t="s">
        <v>1057</v>
      </c>
      <c r="F799" s="48" t="s">
        <v>1058</v>
      </c>
      <c r="G799" s="48" t="s">
        <v>494</v>
      </c>
      <c r="H799" s="48" t="s">
        <v>673</v>
      </c>
      <c r="I799" s="13" t="s">
        <v>48</v>
      </c>
      <c r="J799" s="99" t="s">
        <v>1533</v>
      </c>
      <c r="K799" s="13" t="s">
        <v>43</v>
      </c>
      <c r="L799" s="13" t="s">
        <v>1148</v>
      </c>
      <c r="M799" s="13" t="s">
        <v>1149</v>
      </c>
      <c r="N799" s="13" t="s">
        <v>522</v>
      </c>
      <c r="O799" s="13" t="s">
        <v>1150</v>
      </c>
      <c r="P799" s="13" t="s">
        <v>1151</v>
      </c>
      <c r="Q799" s="13" t="s">
        <v>48</v>
      </c>
      <c r="R799" s="13" t="s">
        <v>1161</v>
      </c>
      <c r="S799" s="146" t="s">
        <v>472</v>
      </c>
      <c r="T799" s="168">
        <v>388</v>
      </c>
      <c r="U799" s="168">
        <v>335</v>
      </c>
      <c r="V799" s="168">
        <v>51</v>
      </c>
      <c r="W799" s="48" t="str">
        <f>IFERROR(IF(G799="CRM_CUI",G799,(IF(G799="CRM_CMI",G799,IF(G799="CEOMO_ITD",G799,MID(G799,1,FIND("_",G799)-1))))),G799)</f>
        <v>CRMPD</v>
      </c>
      <c r="X799" s="13" t="str">
        <f>MID(A799,5,LEN(A799)-4)</f>
        <v>山西移动</v>
      </c>
      <c r="Y799" s="37" t="str">
        <f>IF(N799=O799,IF(N799="","0","1"),IF(N799=P799,IF(N799="","0","1"),IF(O799=P799,IF(O799="","0","1"),IF(N799="","0","0"))))</f>
        <v>0</v>
      </c>
      <c r="Z799" s="167"/>
      <c r="AK799" s="227"/>
      <c r="AN799"/>
    </row>
    <row r="800" spans="1:40" ht="14.25">
      <c r="A800" s="48" t="s">
        <v>236</v>
      </c>
      <c r="B800" s="48" t="s">
        <v>14</v>
      </c>
      <c r="C800" s="48" t="s">
        <v>165</v>
      </c>
      <c r="D800" s="48" t="s">
        <v>166</v>
      </c>
      <c r="E800" s="48" t="s">
        <v>1026</v>
      </c>
      <c r="F800" s="48" t="s">
        <v>1027</v>
      </c>
      <c r="G800" s="48" t="s">
        <v>494</v>
      </c>
      <c r="H800" s="48" t="s">
        <v>137</v>
      </c>
      <c r="I800" s="13" t="s">
        <v>48</v>
      </c>
      <c r="J800" s="99" t="s">
        <v>1533</v>
      </c>
      <c r="K800" s="13" t="s">
        <v>43</v>
      </c>
      <c r="L800" s="13" t="s">
        <v>1148</v>
      </c>
      <c r="M800" s="13" t="s">
        <v>1149</v>
      </c>
      <c r="N800" s="13" t="s">
        <v>522</v>
      </c>
      <c r="O800" s="13" t="s">
        <v>1150</v>
      </c>
      <c r="P800" s="13" t="s">
        <v>1151</v>
      </c>
      <c r="Q800" s="13" t="s">
        <v>48</v>
      </c>
      <c r="R800" s="13" t="s">
        <v>1152</v>
      </c>
      <c r="S800" s="48" t="s">
        <v>1000</v>
      </c>
      <c r="T800" s="168">
        <v>388</v>
      </c>
      <c r="U800" s="168">
        <v>335</v>
      </c>
      <c r="V800" s="168">
        <v>51</v>
      </c>
      <c r="W800" s="48" t="str">
        <f>IFERROR(IF(G800="CRM_CUI",G800,(IF(G800="CRM_CMI",G800,IF(G800="CEOMO_ITD",G800,MID(G800,1,FIND("_",G800)-1))))),G800)</f>
        <v>CRMPD</v>
      </c>
      <c r="X800" s="13" t="str">
        <f>MID(A800,5,LEN(A800)-4)</f>
        <v>山西移动</v>
      </c>
      <c r="Y800" s="37" t="str">
        <f>IF(N800=O800,IF(N800="","0","1"),IF(N800=P800,IF(N800="","0","1"),IF(O800=P800,IF(O800="","0","1"),IF(N800="","0","0"))))</f>
        <v>0</v>
      </c>
      <c r="Z800" s="167"/>
      <c r="AK800" s="227"/>
      <c r="AN800"/>
    </row>
    <row r="801" spans="1:40" ht="14.25">
      <c r="A801" s="48" t="s">
        <v>236</v>
      </c>
      <c r="B801" s="48" t="s">
        <v>14</v>
      </c>
      <c r="C801" s="48" t="s">
        <v>165</v>
      </c>
      <c r="D801" s="48" t="s">
        <v>166</v>
      </c>
      <c r="E801" s="48" t="s">
        <v>1046</v>
      </c>
      <c r="F801" s="48" t="s">
        <v>1047</v>
      </c>
      <c r="G801" s="48" t="s">
        <v>494</v>
      </c>
      <c r="H801" s="48" t="s">
        <v>520</v>
      </c>
      <c r="I801" s="13" t="s">
        <v>48</v>
      </c>
      <c r="J801" s="99" t="s">
        <v>1533</v>
      </c>
      <c r="K801" s="13" t="s">
        <v>43</v>
      </c>
      <c r="L801" s="13" t="s">
        <v>1148</v>
      </c>
      <c r="M801" s="13" t="s">
        <v>1149</v>
      </c>
      <c r="N801" s="13" t="s">
        <v>522</v>
      </c>
      <c r="O801" s="13" t="s">
        <v>1150</v>
      </c>
      <c r="P801" s="13" t="s">
        <v>1151</v>
      </c>
      <c r="Q801" s="13" t="s">
        <v>48</v>
      </c>
      <c r="R801" s="13" t="s">
        <v>1160</v>
      </c>
      <c r="S801" s="146" t="s">
        <v>472</v>
      </c>
      <c r="T801" s="168">
        <v>388</v>
      </c>
      <c r="U801" s="168">
        <v>335</v>
      </c>
      <c r="V801" s="168">
        <v>51</v>
      </c>
      <c r="W801" s="48" t="str">
        <f>IFERROR(IF(G801="CRM_CUI",G801,(IF(G801="CRM_CMI",G801,IF(G801="CEOMO_ITD",G801,MID(G801,1,FIND("_",G801)-1))))),G801)</f>
        <v>CRMPD</v>
      </c>
      <c r="X801" s="13" t="str">
        <f>MID(A801,5,LEN(A801)-4)</f>
        <v>山西移动</v>
      </c>
      <c r="Y801" s="37" t="str">
        <f>IF(N801=O801,IF(N801="","0","1"),IF(N801=P801,IF(N801="","0","1"),IF(O801=P801,IF(O801="","0","1"),IF(N801="","0","0"))))</f>
        <v>0</v>
      </c>
      <c r="Z801" s="167"/>
      <c r="AK801" s="227"/>
      <c r="AN801"/>
    </row>
    <row r="802" spans="1:40" ht="14.25">
      <c r="A802" s="48" t="s">
        <v>133</v>
      </c>
      <c r="B802" s="48" t="s">
        <v>134</v>
      </c>
      <c r="C802" s="48" t="s">
        <v>360</v>
      </c>
      <c r="D802" s="48" t="s">
        <v>16</v>
      </c>
      <c r="E802" s="48" t="s">
        <v>1005</v>
      </c>
      <c r="F802" s="48" t="s">
        <v>1006</v>
      </c>
      <c r="G802" s="48" t="s">
        <v>494</v>
      </c>
      <c r="H802" s="48" t="s">
        <v>1007</v>
      </c>
      <c r="I802" s="48" t="s">
        <v>48</v>
      </c>
      <c r="J802" s="160" t="s">
        <v>751</v>
      </c>
      <c r="K802" s="89" t="s">
        <v>120</v>
      </c>
      <c r="L802" s="89" t="s">
        <v>1008</v>
      </c>
      <c r="M802" s="48" t="s">
        <v>140</v>
      </c>
      <c r="N802" s="13" t="s">
        <v>1009</v>
      </c>
      <c r="O802" s="13"/>
      <c r="P802" s="13"/>
      <c r="Q802" s="13" t="s">
        <v>48</v>
      </c>
      <c r="R802" s="13"/>
      <c r="S802" s="13" t="s">
        <v>472</v>
      </c>
      <c r="T802" s="168">
        <v>0</v>
      </c>
      <c r="U802" s="168">
        <v>0</v>
      </c>
      <c r="V802" s="168">
        <v>0</v>
      </c>
      <c r="W802" s="48" t="str">
        <f>IFERROR(IF(G802="CRM_CUI",G802,(IF(G802="CRM_CMI",G802,IF(G802="CEOMO_ITD",G802,MID(G802,1,FIND("_",G802)-1))))),G802)</f>
        <v>CRMPD</v>
      </c>
      <c r="X802" s="13" t="str">
        <f>MID(A802,5,LEN(A802)-4)</f>
        <v>安徽电信</v>
      </c>
      <c r="Y802" s="37" t="str">
        <f>IF(N802=O802,IF(N802="","0","1"),IF(N802=P802,IF(N802="","0","1"),IF(O802=P802,IF(O802="","0","1"),IF(N802="","0","0"))))</f>
        <v>0</v>
      </c>
      <c r="Z802" s="167"/>
      <c r="AK802" s="227"/>
      <c r="AN802"/>
    </row>
    <row r="803" spans="1:40" ht="14.25">
      <c r="A803" s="48" t="s">
        <v>215</v>
      </c>
      <c r="B803" s="48" t="s">
        <v>214</v>
      </c>
      <c r="C803" s="48" t="s">
        <v>165</v>
      </c>
      <c r="D803" s="48" t="s">
        <v>166</v>
      </c>
      <c r="E803" s="48" t="s">
        <v>1010</v>
      </c>
      <c r="F803" s="48" t="s">
        <v>1011</v>
      </c>
      <c r="G803" s="48" t="s">
        <v>494</v>
      </c>
      <c r="H803" s="48" t="s">
        <v>41</v>
      </c>
      <c r="I803" s="48" t="s">
        <v>48</v>
      </c>
      <c r="J803" s="48" t="s">
        <v>86</v>
      </c>
      <c r="K803" s="48" t="s">
        <v>120</v>
      </c>
      <c r="L803" s="48" t="s">
        <v>1008</v>
      </c>
      <c r="M803" s="48" t="s">
        <v>140</v>
      </c>
      <c r="N803" s="13" t="s">
        <v>1109</v>
      </c>
      <c r="O803" s="13"/>
      <c r="P803" s="13"/>
      <c r="Q803" s="13" t="s">
        <v>48</v>
      </c>
      <c r="R803" s="13"/>
      <c r="S803" s="48" t="s">
        <v>472</v>
      </c>
      <c r="T803" s="168">
        <v>0</v>
      </c>
      <c r="U803" s="168">
        <v>0</v>
      </c>
      <c r="V803" s="168">
        <v>0</v>
      </c>
      <c r="W803" s="48" t="str">
        <f>IFERROR(IF(G803="CRM_CUI",G803,(IF(G803="CRM_CMI",G803,IF(G803="CEOMO_ITD",G803,MID(G803,1,FIND("_",G803)-1))))),G803)</f>
        <v>CRMPD</v>
      </c>
      <c r="X803" s="13" t="str">
        <f>MID(A803,5,LEN(A803)-4)</f>
        <v>湖北移动</v>
      </c>
      <c r="Y803" s="37" t="str">
        <f>IF(N803=O803,IF(N803="","0","1"),IF(N803=P803,IF(N803="","0","1"),IF(O803=P803,IF(O803="","0","1"),IF(N803="","0","0"))))</f>
        <v>0</v>
      </c>
      <c r="Z803" s="167"/>
      <c r="AK803" s="227"/>
      <c r="AN803"/>
    </row>
    <row r="804" spans="1:40" ht="14.25">
      <c r="A804" s="48" t="s">
        <v>215</v>
      </c>
      <c r="B804" s="48" t="s">
        <v>214</v>
      </c>
      <c r="C804" s="48" t="s">
        <v>165</v>
      </c>
      <c r="D804" s="48" t="s">
        <v>166</v>
      </c>
      <c r="E804" s="48" t="s">
        <v>1106</v>
      </c>
      <c r="F804" s="48" t="s">
        <v>1107</v>
      </c>
      <c r="G804" s="48" t="s">
        <v>494</v>
      </c>
      <c r="H804" s="48" t="s">
        <v>98</v>
      </c>
      <c r="I804" s="48" t="s">
        <v>48</v>
      </c>
      <c r="J804" s="48" t="s">
        <v>86</v>
      </c>
      <c r="K804" s="48" t="s">
        <v>120</v>
      </c>
      <c r="L804" s="48" t="s">
        <v>1008</v>
      </c>
      <c r="M804" s="48" t="s">
        <v>140</v>
      </c>
      <c r="N804" s="13" t="s">
        <v>1108</v>
      </c>
      <c r="O804" s="13"/>
      <c r="P804" s="13"/>
      <c r="Q804" s="13" t="s">
        <v>48</v>
      </c>
      <c r="R804" s="13"/>
      <c r="S804" s="146" t="s">
        <v>471</v>
      </c>
      <c r="T804" s="168">
        <v>0</v>
      </c>
      <c r="U804" s="168">
        <v>0</v>
      </c>
      <c r="V804" s="168">
        <v>0</v>
      </c>
      <c r="W804" s="48" t="str">
        <f>IFERROR(IF(G804="CRM_CUI",G804,(IF(G804="CRM_CMI",G804,IF(G804="CEOMO_ITD",G804,MID(G804,1,FIND("_",G804)-1))))),G804)</f>
        <v>CRMPD</v>
      </c>
      <c r="X804" s="13" t="str">
        <f>MID(A804,5,LEN(A804)-4)</f>
        <v>湖北移动</v>
      </c>
      <c r="Y804" s="37" t="str">
        <f>IF(N804=O804,IF(N804="","0","1"),IF(N804=P804,IF(N804="","0","1"),IF(O804=P804,IF(O804="","0","1"),IF(N804="","0","0"))))</f>
        <v>0</v>
      </c>
      <c r="Z804" s="167"/>
      <c r="AK804" s="227"/>
      <c r="AN804"/>
    </row>
    <row r="805" spans="1:40" ht="14.25">
      <c r="A805" s="48" t="s">
        <v>114</v>
      </c>
      <c r="B805" s="48" t="s">
        <v>115</v>
      </c>
      <c r="C805" s="48" t="s">
        <v>63</v>
      </c>
      <c r="D805" s="48" t="s">
        <v>64</v>
      </c>
      <c r="E805" s="48" t="s">
        <v>1103</v>
      </c>
      <c r="F805" s="48" t="s">
        <v>1104</v>
      </c>
      <c r="G805" s="48" t="s">
        <v>494</v>
      </c>
      <c r="H805" s="48" t="s">
        <v>98</v>
      </c>
      <c r="I805" s="13" t="s">
        <v>48</v>
      </c>
      <c r="J805" s="13" t="s">
        <v>86</v>
      </c>
      <c r="K805" s="13" t="s">
        <v>50</v>
      </c>
      <c r="L805" s="13" t="s">
        <v>1008</v>
      </c>
      <c r="M805" s="13" t="s">
        <v>140</v>
      </c>
      <c r="N805" s="13" t="s">
        <v>1134</v>
      </c>
      <c r="O805" s="13"/>
      <c r="P805" s="13"/>
      <c r="Q805" s="13" t="s">
        <v>48</v>
      </c>
      <c r="R805" s="13"/>
      <c r="S805" s="48" t="s">
        <v>472</v>
      </c>
      <c r="T805" s="168">
        <v>0</v>
      </c>
      <c r="U805" s="168">
        <v>0</v>
      </c>
      <c r="V805" s="168">
        <v>0</v>
      </c>
      <c r="W805" s="48" t="str">
        <f>IFERROR(IF(G805="CRM_CUI",G805,(IF(G805="CRM_CMI",G805,IF(G805="CEOMO_ITD",G805,MID(G805,1,FIND("_",G805)-1))))),G805)</f>
        <v>CRMPD</v>
      </c>
      <c r="X805" s="13" t="str">
        <f>MID(A805,5,LEN(A805)-4)</f>
        <v>山东联通</v>
      </c>
      <c r="Y805" s="37" t="str">
        <f>IF(N805=O805,IF(N805="","0","1"),IF(N805=P805,IF(N805="","0","1"),IF(O805=P805,IF(O805="","0","1"),IF(N805="","0","0"))))</f>
        <v>0</v>
      </c>
      <c r="Z805" s="167"/>
      <c r="AK805" s="227"/>
      <c r="AN805"/>
    </row>
    <row r="806" spans="1:40" ht="14.25">
      <c r="A806" s="48" t="s">
        <v>260</v>
      </c>
      <c r="B806" s="48" t="s">
        <v>261</v>
      </c>
      <c r="C806" s="48" t="s">
        <v>63</v>
      </c>
      <c r="D806" s="48" t="s">
        <v>157</v>
      </c>
      <c r="E806" s="48" t="s">
        <v>1119</v>
      </c>
      <c r="F806" s="48" t="s">
        <v>1120</v>
      </c>
      <c r="G806" s="48" t="s">
        <v>494</v>
      </c>
      <c r="H806" s="48" t="s">
        <v>41</v>
      </c>
      <c r="I806" s="13" t="s">
        <v>48</v>
      </c>
      <c r="J806" s="13" t="s">
        <v>86</v>
      </c>
      <c r="K806" s="13"/>
      <c r="L806" s="13"/>
      <c r="M806" s="13"/>
      <c r="N806" s="13" t="s">
        <v>1178</v>
      </c>
      <c r="O806" s="13" t="s">
        <v>268</v>
      </c>
      <c r="P806" s="13" t="s">
        <v>268</v>
      </c>
      <c r="Q806" s="13" t="s">
        <v>48</v>
      </c>
      <c r="R806" s="13" t="s">
        <v>1387</v>
      </c>
      <c r="S806" s="146" t="s">
        <v>471</v>
      </c>
      <c r="T806" s="168">
        <v>0</v>
      </c>
      <c r="U806" s="168">
        <v>0</v>
      </c>
      <c r="V806" s="168">
        <v>0</v>
      </c>
      <c r="W806" s="48" t="str">
        <f>IFERROR(IF(G806="CRM_CUI",G806,(IF(G806="CRM_CMI",G806,IF(G806="CEOMO_ITD",G806,MID(G806,1,FIND("_",G806)-1))))),G806)</f>
        <v>CRMPD</v>
      </c>
      <c r="X806" s="13" t="str">
        <f>MID(A806,5,LEN(A806)-4)</f>
        <v>重庆移动</v>
      </c>
      <c r="Y806" s="37" t="str">
        <f>IF(N806=O806,IF(N806="","0","1"),IF(N806=P806,IF(N806="","0","1"),IF(O806=P806,IF(O806="","0","1"),IF(N806="","0","0"))))</f>
        <v>1</v>
      </c>
      <c r="Z806" s="167"/>
      <c r="AK806" s="227"/>
      <c r="AN806"/>
    </row>
    <row r="807" spans="1:40" ht="14.25">
      <c r="A807" s="48" t="s">
        <v>93</v>
      </c>
      <c r="B807" s="48" t="s">
        <v>12</v>
      </c>
      <c r="C807" s="48" t="s">
        <v>63</v>
      </c>
      <c r="D807" s="48" t="s">
        <v>157</v>
      </c>
      <c r="E807" s="48" t="s">
        <v>1097</v>
      </c>
      <c r="F807" s="48" t="s">
        <v>1061</v>
      </c>
      <c r="G807" s="48" t="s">
        <v>494</v>
      </c>
      <c r="H807" s="48" t="s">
        <v>1062</v>
      </c>
      <c r="I807" s="48" t="s">
        <v>48</v>
      </c>
      <c r="J807" s="99" t="s">
        <v>1531</v>
      </c>
      <c r="K807" s="48" t="s">
        <v>120</v>
      </c>
      <c r="L807" s="48" t="s">
        <v>1093</v>
      </c>
      <c r="M807" s="48" t="s">
        <v>521</v>
      </c>
      <c r="N807" s="13"/>
      <c r="O807" s="13"/>
      <c r="P807" s="13" t="s">
        <v>1056</v>
      </c>
      <c r="Q807" s="13" t="s">
        <v>48</v>
      </c>
      <c r="R807" s="13"/>
      <c r="S807" s="146" t="s">
        <v>472</v>
      </c>
      <c r="T807" s="168">
        <v>0</v>
      </c>
      <c r="U807" s="168">
        <v>0</v>
      </c>
      <c r="V807" s="168">
        <v>29</v>
      </c>
      <c r="W807" s="48" t="str">
        <f>IFERROR(IF(G807="CRM_CUI",G807,(IF(G807="CRM_CMI",G807,IF(G807="CEOMO_ITD",G807,MID(G807,1,FIND("_",G807)-1))))),G807)</f>
        <v>CRMPD</v>
      </c>
      <c r="X807" s="13" t="str">
        <f>MID(A807,5,LEN(A807)-4)</f>
        <v>黑龙江移动</v>
      </c>
      <c r="Y807" s="37" t="str">
        <f>IF(N807=O807,IF(N807="","0","1"),IF(N807=P807,IF(N807="","0","1"),IF(O807=P807,IF(O807="","0","1"),IF(N807="","0","0"))))</f>
        <v>0</v>
      </c>
      <c r="Z807" s="167"/>
      <c r="AK807" s="227"/>
      <c r="AN807"/>
    </row>
    <row r="808" spans="1:40" ht="14.25">
      <c r="A808" s="48" t="s">
        <v>93</v>
      </c>
      <c r="B808" s="48" t="s">
        <v>12</v>
      </c>
      <c r="C808" s="48" t="s">
        <v>63</v>
      </c>
      <c r="D808" s="48" t="s">
        <v>157</v>
      </c>
      <c r="E808" s="48" t="s">
        <v>1098</v>
      </c>
      <c r="F808" s="48" t="s">
        <v>1064</v>
      </c>
      <c r="G808" s="48" t="s">
        <v>494</v>
      </c>
      <c r="H808" s="48" t="s">
        <v>1062</v>
      </c>
      <c r="I808" s="48" t="s">
        <v>48</v>
      </c>
      <c r="J808" s="99" t="s">
        <v>1531</v>
      </c>
      <c r="K808" s="48" t="s">
        <v>120</v>
      </c>
      <c r="L808" s="48" t="s">
        <v>1093</v>
      </c>
      <c r="M808" s="48" t="s">
        <v>521</v>
      </c>
      <c r="N808" s="13"/>
      <c r="O808" s="13"/>
      <c r="P808" s="13" t="s">
        <v>1065</v>
      </c>
      <c r="Q808" s="13" t="s">
        <v>48</v>
      </c>
      <c r="R808" s="13"/>
      <c r="S808" s="146" t="s">
        <v>472</v>
      </c>
      <c r="T808" s="168">
        <v>0</v>
      </c>
      <c r="U808" s="168">
        <v>0</v>
      </c>
      <c r="V808" s="168">
        <v>0</v>
      </c>
      <c r="W808" s="48" t="str">
        <f>IFERROR(IF(G808="CRM_CUI",G808,(IF(G808="CRM_CMI",G808,IF(G808="CEOMO_ITD",G808,MID(G808,1,FIND("_",G808)-1))))),G808)</f>
        <v>CRMPD</v>
      </c>
      <c r="X808" s="13" t="str">
        <f>MID(A808,5,LEN(A808)-4)</f>
        <v>黑龙江移动</v>
      </c>
      <c r="Y808" s="37" t="str">
        <f>IF(N808=O808,IF(N808="","0","1"),IF(N808=P808,IF(N808="","0","1"),IF(O808=P808,IF(O808="","0","1"),IF(N808="","0","0"))))</f>
        <v>0</v>
      </c>
      <c r="Z808" s="167"/>
      <c r="AK808" s="227"/>
      <c r="AN808"/>
    </row>
    <row r="809" spans="1:40" ht="14.25">
      <c r="A809" s="48" t="s">
        <v>93</v>
      </c>
      <c r="B809" s="48" t="s">
        <v>12</v>
      </c>
      <c r="C809" s="48" t="s">
        <v>63</v>
      </c>
      <c r="D809" s="48" t="s">
        <v>157</v>
      </c>
      <c r="E809" s="48" t="s">
        <v>1100</v>
      </c>
      <c r="F809" s="48" t="s">
        <v>1101</v>
      </c>
      <c r="G809" s="48" t="s">
        <v>494</v>
      </c>
      <c r="H809" s="48" t="s">
        <v>1062</v>
      </c>
      <c r="I809" s="48" t="s">
        <v>48</v>
      </c>
      <c r="J809" s="99" t="s">
        <v>1531</v>
      </c>
      <c r="K809" s="48" t="s">
        <v>120</v>
      </c>
      <c r="L809" s="48" t="s">
        <v>1093</v>
      </c>
      <c r="M809" s="48" t="s">
        <v>521</v>
      </c>
      <c r="N809" s="13"/>
      <c r="O809" s="13"/>
      <c r="P809" s="13" t="s">
        <v>1102</v>
      </c>
      <c r="Q809" s="13" t="s">
        <v>48</v>
      </c>
      <c r="R809" s="13"/>
      <c r="S809" s="146" t="s">
        <v>472</v>
      </c>
      <c r="T809" s="168">
        <v>0</v>
      </c>
      <c r="U809" s="168">
        <v>0</v>
      </c>
      <c r="V809" s="168">
        <v>0</v>
      </c>
      <c r="W809" s="48" t="str">
        <f>IFERROR(IF(G809="CRM_CUI",G809,(IF(G809="CRM_CMI",G809,IF(G809="CEOMO_ITD",G809,MID(G809,1,FIND("_",G809)-1))))),G809)</f>
        <v>CRMPD</v>
      </c>
      <c r="X809" s="13" t="str">
        <f>MID(A809,5,LEN(A809)-4)</f>
        <v>黑龙江移动</v>
      </c>
      <c r="Y809" s="37" t="str">
        <f>IF(N809=O809,IF(N809="","0","1"),IF(N809=P809,IF(N809="","0","1"),IF(O809=P809,IF(O809="","0","1"),IF(N809="","0","0"))))</f>
        <v>0</v>
      </c>
      <c r="Z809" s="167"/>
      <c r="AK809" s="227"/>
      <c r="AN809"/>
    </row>
    <row r="810" spans="1:40" ht="14.25">
      <c r="A810" s="48" t="s">
        <v>36</v>
      </c>
      <c r="B810" s="48" t="s">
        <v>37</v>
      </c>
      <c r="C810" s="48" t="s">
        <v>57</v>
      </c>
      <c r="D810" s="48" t="s">
        <v>16</v>
      </c>
      <c r="E810" s="48" t="s">
        <v>1026</v>
      </c>
      <c r="F810" s="48" t="s">
        <v>1027</v>
      </c>
      <c r="G810" s="48" t="s">
        <v>494</v>
      </c>
      <c r="H810" s="48" t="s">
        <v>137</v>
      </c>
      <c r="I810" s="48" t="s">
        <v>86</v>
      </c>
      <c r="J810" s="48"/>
      <c r="K810" s="48"/>
      <c r="L810" s="48"/>
      <c r="M810" s="48"/>
      <c r="N810" s="13"/>
      <c r="O810" s="13"/>
      <c r="P810" s="13"/>
      <c r="Q810" s="13"/>
      <c r="R810" s="13" t="s">
        <v>1028</v>
      </c>
      <c r="S810" s="48" t="s">
        <v>1000</v>
      </c>
      <c r="T810" s="168">
        <v>0</v>
      </c>
      <c r="U810" s="168">
        <v>0</v>
      </c>
      <c r="V810" s="168">
        <v>0</v>
      </c>
      <c r="W810" s="48" t="str">
        <f>IFERROR(IF(G810="CRM_CUI",G810,(IF(G810="CRM_CMI",G810,IF(G810="CEOMO_ITD",G810,MID(G810,1,FIND("_",G810)-1))))),G810)</f>
        <v>CRMPD</v>
      </c>
      <c r="X810" s="13" t="str">
        <f>MID(A810,5,LEN(A810)-4)</f>
        <v>安徽联通</v>
      </c>
      <c r="Y810" s="37" t="str">
        <f>IF(N810=O810,IF(N810="","0","1"),IF(N810=P810,IF(N810="","0","1"),IF(O810=P810,IF(O810="","0","1"),IF(N810="","0","0"))))</f>
        <v>0</v>
      </c>
      <c r="Z810" s="167"/>
      <c r="AK810" s="227"/>
      <c r="AN810"/>
    </row>
    <row r="811" spans="1:40" ht="14.25">
      <c r="A811" s="48" t="s">
        <v>36</v>
      </c>
      <c r="B811" s="48" t="s">
        <v>37</v>
      </c>
      <c r="C811" s="48" t="s">
        <v>1180</v>
      </c>
      <c r="D811" s="48" t="s">
        <v>64</v>
      </c>
      <c r="E811" s="48" t="s">
        <v>1181</v>
      </c>
      <c r="F811" s="48" t="s">
        <v>1027</v>
      </c>
      <c r="G811" s="48" t="s">
        <v>494</v>
      </c>
      <c r="H811" s="48" t="s">
        <v>137</v>
      </c>
      <c r="I811" s="48"/>
      <c r="J811" s="48"/>
      <c r="K811" s="48"/>
      <c r="L811" s="48"/>
      <c r="M811" s="48"/>
      <c r="N811" s="13"/>
      <c r="O811" s="13"/>
      <c r="P811" s="13"/>
      <c r="Q811" s="13"/>
      <c r="R811" s="13" t="s">
        <v>1179</v>
      </c>
      <c r="S811" s="48" t="s">
        <v>1000</v>
      </c>
      <c r="T811" s="168">
        <v>0</v>
      </c>
      <c r="U811" s="168">
        <v>0</v>
      </c>
      <c r="V811" s="168">
        <v>0</v>
      </c>
      <c r="W811" s="48" t="str">
        <f>IFERROR(IF(G811="CRM_CUI",G811,(IF(G811="CRM_CMI",G811,IF(G811="CEOMO_ITD",G811,MID(G811,1,FIND("_",G811)-1))))),G811)</f>
        <v>CRMPD</v>
      </c>
      <c r="X811" s="13" t="str">
        <f>MID(A811,5,LEN(A811)-4)</f>
        <v>安徽联通</v>
      </c>
      <c r="Y811" s="37" t="str">
        <f>IF(N811=O811,IF(N811="","0","1"),IF(N811=P811,IF(N811="","0","1"),IF(O811=P811,IF(O811="","0","1"),IF(N811="","0","0"))))</f>
        <v>0</v>
      </c>
      <c r="Z811" s="167"/>
      <c r="AK811" s="227"/>
      <c r="AN811"/>
    </row>
    <row r="812" spans="1:40" ht="14.25">
      <c r="A812" s="48" t="s">
        <v>155</v>
      </c>
      <c r="B812" s="48" t="s">
        <v>156</v>
      </c>
      <c r="C812" s="48" t="s">
        <v>517</v>
      </c>
      <c r="D812" s="48" t="s">
        <v>518</v>
      </c>
      <c r="E812" s="48" t="s">
        <v>1030</v>
      </c>
      <c r="F812" s="48" t="s">
        <v>1031</v>
      </c>
      <c r="G812" s="48" t="s">
        <v>494</v>
      </c>
      <c r="H812" s="48" t="s">
        <v>137</v>
      </c>
      <c r="I812" s="172" t="s">
        <v>48</v>
      </c>
      <c r="J812" s="99" t="s">
        <v>1533</v>
      </c>
      <c r="K812" s="243" t="s">
        <v>120</v>
      </c>
      <c r="L812" s="243" t="s">
        <v>1041</v>
      </c>
      <c r="M812" s="173" t="s">
        <v>521</v>
      </c>
      <c r="N812" s="174"/>
      <c r="O812" s="174"/>
      <c r="P812" s="174"/>
      <c r="Q812" s="174" t="s">
        <v>48</v>
      </c>
      <c r="R812" s="13"/>
      <c r="S812" s="48" t="s">
        <v>1000</v>
      </c>
      <c r="T812" s="168">
        <v>0</v>
      </c>
      <c r="U812" s="168">
        <v>0</v>
      </c>
      <c r="V812" s="168">
        <v>0</v>
      </c>
      <c r="W812" s="48" t="str">
        <f>IFERROR(IF(G812="CRM_CUI",G812,(IF(G812="CRM_CMI",G812,IF(G812="CEOMO_ITD",G812,MID(G812,1,FIND("_",G812)-1))))),G812)</f>
        <v>CRMPD</v>
      </c>
      <c r="X812" s="13" t="str">
        <f>MID(A812,5,LEN(A812)-4)</f>
        <v>安徽移动</v>
      </c>
      <c r="Y812" s="37" t="str">
        <f>IF(N812=O812,IF(N812="","0","1"),IF(N812=P812,IF(N812="","0","1"),IF(O812=P812,IF(O812="","0","1"),IF(N812="","0","0"))))</f>
        <v>0</v>
      </c>
      <c r="Z812" s="167"/>
      <c r="AK812" s="227"/>
      <c r="AN812"/>
    </row>
    <row r="813" spans="1:40" ht="14.25">
      <c r="A813" s="48" t="s">
        <v>155</v>
      </c>
      <c r="B813" s="48" t="s">
        <v>156</v>
      </c>
      <c r="C813" s="48" t="s">
        <v>517</v>
      </c>
      <c r="D813" s="48" t="s">
        <v>518</v>
      </c>
      <c r="E813" s="48" t="s">
        <v>1032</v>
      </c>
      <c r="F813" s="48" t="s">
        <v>1033</v>
      </c>
      <c r="G813" s="48" t="s">
        <v>494</v>
      </c>
      <c r="H813" s="48" t="s">
        <v>722</v>
      </c>
      <c r="I813" s="174" t="s">
        <v>87</v>
      </c>
      <c r="J813" s="99" t="s">
        <v>1531</v>
      </c>
      <c r="K813" s="243" t="s">
        <v>120</v>
      </c>
      <c r="L813" s="243" t="s">
        <v>1008</v>
      </c>
      <c r="M813" s="173" t="s">
        <v>56</v>
      </c>
      <c r="N813" s="174"/>
      <c r="O813" s="174"/>
      <c r="P813" s="174"/>
      <c r="Q813" s="174" t="s">
        <v>48</v>
      </c>
      <c r="R813" s="13"/>
      <c r="S813" s="48" t="s">
        <v>1000</v>
      </c>
      <c r="T813" s="168">
        <v>0</v>
      </c>
      <c r="U813" s="168">
        <v>0</v>
      </c>
      <c r="V813" s="168">
        <v>0</v>
      </c>
      <c r="W813" s="48" t="str">
        <f>IFERROR(IF(G813="CRM_CUI",G813,(IF(G813="CRM_CMI",G813,IF(G813="CEOMO_ITD",G813,MID(G813,1,FIND("_",G813)-1))))),G813)</f>
        <v>CRMPD</v>
      </c>
      <c r="X813" s="13" t="str">
        <f>MID(A813,5,LEN(A813)-4)</f>
        <v>安徽移动</v>
      </c>
      <c r="Y813" s="37" t="str">
        <f>IF(N813=O813,IF(N813="","0","1"),IF(N813=P813,IF(N813="","0","1"),IF(O813=P813,IF(O813="","0","1"),IF(N813="","0","0"))))</f>
        <v>0</v>
      </c>
      <c r="Z813" s="167"/>
      <c r="AL813" s="227"/>
      <c r="AN813"/>
    </row>
    <row r="814" spans="1:40" ht="14.25">
      <c r="A814" s="48" t="s">
        <v>155</v>
      </c>
      <c r="B814" s="48" t="s">
        <v>156</v>
      </c>
      <c r="C814" s="48" t="s">
        <v>517</v>
      </c>
      <c r="D814" s="48" t="s">
        <v>518</v>
      </c>
      <c r="E814" s="48" t="s">
        <v>1026</v>
      </c>
      <c r="F814" s="48" t="s">
        <v>1027</v>
      </c>
      <c r="G814" s="48" t="s">
        <v>494</v>
      </c>
      <c r="H814" s="48" t="s">
        <v>137</v>
      </c>
      <c r="I814" s="173" t="s">
        <v>48</v>
      </c>
      <c r="J814" s="99" t="s">
        <v>1533</v>
      </c>
      <c r="K814" s="243" t="s">
        <v>120</v>
      </c>
      <c r="L814" s="243" t="s">
        <v>1041</v>
      </c>
      <c r="M814" s="173" t="s">
        <v>521</v>
      </c>
      <c r="N814" s="174"/>
      <c r="O814" s="174"/>
      <c r="P814" s="174"/>
      <c r="Q814" s="174" t="s">
        <v>48</v>
      </c>
      <c r="R814" s="13"/>
      <c r="S814" s="48" t="s">
        <v>1000</v>
      </c>
      <c r="T814" s="168">
        <v>0</v>
      </c>
      <c r="U814" s="168">
        <v>0</v>
      </c>
      <c r="V814" s="168">
        <v>0</v>
      </c>
      <c r="W814" s="48" t="str">
        <f>IFERROR(IF(G814="CRM_CUI",G814,(IF(G814="CRM_CMI",G814,IF(G814="CEOMO_ITD",G814,MID(G814,1,FIND("_",G814)-1))))),G814)</f>
        <v>CRMPD</v>
      </c>
      <c r="X814" s="13" t="str">
        <f>MID(A814,5,LEN(A814)-4)</f>
        <v>安徽移动</v>
      </c>
      <c r="Y814" s="37" t="str">
        <f>IF(N814=O814,IF(N814="","0","1"),IF(N814=P814,IF(N814="","0","1"),IF(O814=P814,IF(O814="","0","1"),IF(N814="","0","0"))))</f>
        <v>0</v>
      </c>
      <c r="Z814" s="167"/>
      <c r="AL814" s="227"/>
      <c r="AN814"/>
    </row>
    <row r="815" spans="1:40" ht="14.25">
      <c r="A815" s="48" t="s">
        <v>155</v>
      </c>
      <c r="B815" s="48" t="s">
        <v>156</v>
      </c>
      <c r="C815" s="48" t="s">
        <v>63</v>
      </c>
      <c r="D815" s="48" t="s">
        <v>157</v>
      </c>
      <c r="E815" s="48" t="s">
        <v>1030</v>
      </c>
      <c r="F815" s="48" t="s">
        <v>1031</v>
      </c>
      <c r="G815" s="48" t="s">
        <v>494</v>
      </c>
      <c r="H815" s="48" t="s">
        <v>137</v>
      </c>
      <c r="I815" s="173" t="s">
        <v>48</v>
      </c>
      <c r="J815" s="99" t="s">
        <v>1533</v>
      </c>
      <c r="K815" s="243" t="s">
        <v>120</v>
      </c>
      <c r="L815" s="243" t="s">
        <v>1041</v>
      </c>
      <c r="M815" s="173" t="s">
        <v>521</v>
      </c>
      <c r="N815" s="174"/>
      <c r="O815" s="174"/>
      <c r="P815" s="174"/>
      <c r="Q815" s="174" t="s">
        <v>48</v>
      </c>
      <c r="R815" s="13"/>
      <c r="S815" s="48" t="s">
        <v>1000</v>
      </c>
      <c r="T815" s="168">
        <v>0</v>
      </c>
      <c r="U815" s="168">
        <v>0</v>
      </c>
      <c r="V815" s="168">
        <v>0</v>
      </c>
      <c r="W815" s="48" t="str">
        <f>IFERROR(IF(G815="CRM_CUI",G815,(IF(G815="CRM_CMI",G815,IF(G815="CEOMO_ITD",G815,MID(G815,1,FIND("_",G815)-1))))),G815)</f>
        <v>CRMPD</v>
      </c>
      <c r="X815" s="13" t="str">
        <f>MID(A815,5,LEN(A815)-4)</f>
        <v>安徽移动</v>
      </c>
      <c r="Y815" s="37" t="str">
        <f>IF(N815=O815,IF(N815="","0","1"),IF(N815=P815,IF(N815="","0","1"),IF(O815=P815,IF(O815="","0","1"),IF(N815="","0","0"))))</f>
        <v>0</v>
      </c>
      <c r="Z815" s="167"/>
      <c r="AL815" s="227"/>
      <c r="AN815"/>
    </row>
    <row r="816" spans="1:40" ht="14.25">
      <c r="A816" s="48" t="s">
        <v>155</v>
      </c>
      <c r="B816" s="48" t="s">
        <v>156</v>
      </c>
      <c r="C816" s="48" t="s">
        <v>63</v>
      </c>
      <c r="D816" s="48" t="s">
        <v>157</v>
      </c>
      <c r="E816" s="48" t="s">
        <v>1032</v>
      </c>
      <c r="F816" s="48" t="s">
        <v>1033</v>
      </c>
      <c r="G816" s="48" t="s">
        <v>494</v>
      </c>
      <c r="H816" s="48" t="s">
        <v>722</v>
      </c>
      <c r="I816" s="174" t="s">
        <v>87</v>
      </c>
      <c r="J816" s="99" t="s">
        <v>1531</v>
      </c>
      <c r="K816" s="243" t="s">
        <v>120</v>
      </c>
      <c r="L816" s="243" t="s">
        <v>1008</v>
      </c>
      <c r="M816" s="173" t="s">
        <v>56</v>
      </c>
      <c r="N816" s="174"/>
      <c r="O816" s="174"/>
      <c r="P816" s="174"/>
      <c r="Q816" s="174" t="s">
        <v>48</v>
      </c>
      <c r="R816" s="13"/>
      <c r="S816" s="48" t="s">
        <v>1000</v>
      </c>
      <c r="T816" s="168">
        <v>0</v>
      </c>
      <c r="U816" s="168">
        <v>0</v>
      </c>
      <c r="V816" s="168">
        <v>0</v>
      </c>
      <c r="W816" s="48" t="str">
        <f>IFERROR(IF(G816="CRM_CUI",G816,(IF(G816="CRM_CMI",G816,IF(G816="CEOMO_ITD",G816,MID(G816,1,FIND("_",G816)-1))))),G816)</f>
        <v>CRMPD</v>
      </c>
      <c r="X816" s="13" t="str">
        <f>MID(A816,5,LEN(A816)-4)</f>
        <v>安徽移动</v>
      </c>
      <c r="Y816" s="37" t="str">
        <f>IF(N816=O816,IF(N816="","0","1"),IF(N816=P816,IF(N816="","0","1"),IF(O816=P816,IF(O816="","0","1"),IF(N816="","0","0"))))</f>
        <v>0</v>
      </c>
      <c r="Z816" s="167"/>
      <c r="AL816" s="227"/>
      <c r="AN816"/>
    </row>
    <row r="817" spans="1:40" ht="14.25">
      <c r="A817" s="48" t="s">
        <v>155</v>
      </c>
      <c r="B817" s="48" t="s">
        <v>156</v>
      </c>
      <c r="C817" s="48" t="s">
        <v>63</v>
      </c>
      <c r="D817" s="48" t="s">
        <v>157</v>
      </c>
      <c r="E817" s="48" t="s">
        <v>1026</v>
      </c>
      <c r="F817" s="48" t="s">
        <v>1027</v>
      </c>
      <c r="G817" s="48" t="s">
        <v>494</v>
      </c>
      <c r="H817" s="48" t="s">
        <v>137</v>
      </c>
      <c r="I817" s="173" t="s">
        <v>48</v>
      </c>
      <c r="J817" s="99" t="s">
        <v>1533</v>
      </c>
      <c r="K817" s="243" t="s">
        <v>120</v>
      </c>
      <c r="L817" s="243" t="s">
        <v>1041</v>
      </c>
      <c r="M817" s="173" t="s">
        <v>521</v>
      </c>
      <c r="N817" s="174"/>
      <c r="O817" s="174"/>
      <c r="P817" s="174"/>
      <c r="Q817" s="174" t="s">
        <v>48</v>
      </c>
      <c r="R817" s="13"/>
      <c r="S817" s="48" t="s">
        <v>1000</v>
      </c>
      <c r="T817" s="168">
        <v>0</v>
      </c>
      <c r="U817" s="168">
        <v>0</v>
      </c>
      <c r="V817" s="168">
        <v>0</v>
      </c>
      <c r="W817" s="48" t="str">
        <f>IFERROR(IF(G817="CRM_CUI",G817,(IF(G817="CRM_CMI",G817,IF(G817="CEOMO_ITD",G817,MID(G817,1,FIND("_",G817)-1))))),G817)</f>
        <v>CRMPD</v>
      </c>
      <c r="X817" s="13" t="str">
        <f>MID(A817,5,LEN(A817)-4)</f>
        <v>安徽移动</v>
      </c>
      <c r="Y817" s="37" t="str">
        <f>IF(N817=O817,IF(N817="","0","1"),IF(N817=P817,IF(N817="","0","1"),IF(O817=P817,IF(O817="","0","1"),IF(N817="","0","0"))))</f>
        <v>0</v>
      </c>
      <c r="Z817" s="167"/>
      <c r="AL817" s="227"/>
      <c r="AN817"/>
    </row>
    <row r="818" spans="1:40" ht="14.25">
      <c r="A818" s="48" t="s">
        <v>155</v>
      </c>
      <c r="B818" s="48" t="s">
        <v>156</v>
      </c>
      <c r="C818" s="48" t="s">
        <v>165</v>
      </c>
      <c r="D818" s="48" t="s">
        <v>166</v>
      </c>
      <c r="E818" s="48" t="s">
        <v>1026</v>
      </c>
      <c r="F818" s="48" t="s">
        <v>1027</v>
      </c>
      <c r="G818" s="48" t="s">
        <v>494</v>
      </c>
      <c r="H818" s="48" t="s">
        <v>137</v>
      </c>
      <c r="I818" s="173" t="s">
        <v>48</v>
      </c>
      <c r="J818" s="99" t="s">
        <v>1533</v>
      </c>
      <c r="K818" s="243" t="s">
        <v>120</v>
      </c>
      <c r="L818" s="243" t="s">
        <v>1041</v>
      </c>
      <c r="M818" s="173" t="s">
        <v>521</v>
      </c>
      <c r="N818" s="174"/>
      <c r="O818" s="174"/>
      <c r="P818" s="174"/>
      <c r="Q818" s="174" t="s">
        <v>48</v>
      </c>
      <c r="R818" s="13"/>
      <c r="S818" s="48" t="s">
        <v>1000</v>
      </c>
      <c r="T818" s="168">
        <v>0</v>
      </c>
      <c r="U818" s="168">
        <v>0</v>
      </c>
      <c r="V818" s="168">
        <v>0</v>
      </c>
      <c r="W818" s="48" t="str">
        <f>IFERROR(IF(G818="CRM_CUI",G818,(IF(G818="CRM_CMI",G818,IF(G818="CEOMO_ITD",G818,MID(G818,1,FIND("_",G818)-1))))),G818)</f>
        <v>CRMPD</v>
      </c>
      <c r="X818" s="13" t="str">
        <f>MID(A818,5,LEN(A818)-4)</f>
        <v>安徽移动</v>
      </c>
      <c r="Y818" s="37" t="str">
        <f>IF(N818=O818,IF(N818="","0","1"),IF(N818=P818,IF(N818="","0","1"),IF(O818=P818,IF(O818="","0","1"),IF(N818="","0","0"))))</f>
        <v>0</v>
      </c>
      <c r="Z818" s="167"/>
      <c r="AL818" s="227"/>
      <c r="AN818"/>
    </row>
    <row r="819" spans="1:40" ht="14.25">
      <c r="A819" s="48" t="s">
        <v>155</v>
      </c>
      <c r="B819" s="48" t="s">
        <v>156</v>
      </c>
      <c r="C819" s="48" t="s">
        <v>165</v>
      </c>
      <c r="D819" s="48" t="s">
        <v>166</v>
      </c>
      <c r="E819" s="48" t="s">
        <v>1030</v>
      </c>
      <c r="F819" s="48" t="s">
        <v>1031</v>
      </c>
      <c r="G819" s="48" t="s">
        <v>494</v>
      </c>
      <c r="H819" s="48" t="s">
        <v>137</v>
      </c>
      <c r="I819" s="173" t="s">
        <v>48</v>
      </c>
      <c r="J819" s="99" t="s">
        <v>1533</v>
      </c>
      <c r="K819" s="243" t="s">
        <v>120</v>
      </c>
      <c r="L819" s="243" t="s">
        <v>1041</v>
      </c>
      <c r="M819" s="173" t="s">
        <v>521</v>
      </c>
      <c r="N819" s="174"/>
      <c r="O819" s="174"/>
      <c r="P819" s="174"/>
      <c r="Q819" s="174" t="s">
        <v>48</v>
      </c>
      <c r="R819" s="13"/>
      <c r="S819" s="48" t="s">
        <v>1000</v>
      </c>
      <c r="T819" s="168">
        <v>0</v>
      </c>
      <c r="U819" s="168">
        <v>0</v>
      </c>
      <c r="V819" s="168">
        <v>0</v>
      </c>
      <c r="W819" s="48" t="str">
        <f>IFERROR(IF(G819="CRM_CUI",G819,(IF(G819="CRM_CMI",G819,IF(G819="CEOMO_ITD",G819,MID(G819,1,FIND("_",G819)-1))))),G819)</f>
        <v>CRMPD</v>
      </c>
      <c r="X819" s="13" t="str">
        <f>MID(A819,5,LEN(A819)-4)</f>
        <v>安徽移动</v>
      </c>
      <c r="Y819" s="37" t="str">
        <f>IF(N819=O819,IF(N819="","0","1"),IF(N819=P819,IF(N819="","0","1"),IF(O819=P819,IF(O819="","0","1"),IF(N819="","0","0"))))</f>
        <v>0</v>
      </c>
      <c r="Z819" s="167"/>
      <c r="AL819" s="227"/>
      <c r="AN819"/>
    </row>
    <row r="820" spans="1:40" ht="14.25">
      <c r="A820" s="48" t="s">
        <v>155</v>
      </c>
      <c r="B820" s="48" t="s">
        <v>156</v>
      </c>
      <c r="C820" s="48" t="s">
        <v>165</v>
      </c>
      <c r="D820" s="48" t="s">
        <v>166</v>
      </c>
      <c r="E820" s="48" t="s">
        <v>1032</v>
      </c>
      <c r="F820" s="48" t="s">
        <v>1033</v>
      </c>
      <c r="G820" s="48" t="s">
        <v>494</v>
      </c>
      <c r="H820" s="48" t="s">
        <v>722</v>
      </c>
      <c r="I820" s="174" t="s">
        <v>87</v>
      </c>
      <c r="J820" s="243" t="s">
        <v>48</v>
      </c>
      <c r="K820" s="243" t="s">
        <v>120</v>
      </c>
      <c r="L820" s="243" t="s">
        <v>1008</v>
      </c>
      <c r="M820" s="173" t="s">
        <v>56</v>
      </c>
      <c r="N820" s="174"/>
      <c r="O820" s="174"/>
      <c r="P820" s="174"/>
      <c r="Q820" s="174" t="s">
        <v>48</v>
      </c>
      <c r="R820" s="13"/>
      <c r="S820" s="48" t="s">
        <v>1000</v>
      </c>
      <c r="T820" s="168">
        <v>0</v>
      </c>
      <c r="U820" s="168">
        <v>0</v>
      </c>
      <c r="V820" s="168">
        <v>0</v>
      </c>
      <c r="W820" s="48" t="str">
        <f>IFERROR(IF(G820="CRM_CUI",G820,(IF(G820="CRM_CMI",G820,IF(G820="CEOMO_ITD",G820,MID(G820,1,FIND("_",G820)-1))))),G820)</f>
        <v>CRMPD</v>
      </c>
      <c r="X820" s="13" t="str">
        <f>MID(A820,5,LEN(A820)-4)</f>
        <v>安徽移动</v>
      </c>
      <c r="Y820" s="37" t="str">
        <f>IF(N820=O820,IF(N820="","0","1"),IF(N820=P820,IF(N820="","0","1"),IF(O820=P820,IF(O820="","0","1"),IF(N820="","0","0"))))</f>
        <v>0</v>
      </c>
      <c r="Z820" s="167"/>
      <c r="AL820" s="227"/>
      <c r="AN820"/>
    </row>
    <row r="821" spans="1:40" ht="14.25">
      <c r="A821" s="48" t="s">
        <v>180</v>
      </c>
      <c r="B821" s="48" t="s">
        <v>181</v>
      </c>
      <c r="C821" s="48" t="s">
        <v>63</v>
      </c>
      <c r="D821" s="48" t="s">
        <v>64</v>
      </c>
      <c r="E821" s="48" t="s">
        <v>1043</v>
      </c>
      <c r="F821" s="48" t="s">
        <v>1044</v>
      </c>
      <c r="G821" s="48" t="s">
        <v>494</v>
      </c>
      <c r="H821" s="48" t="s">
        <v>137</v>
      </c>
      <c r="I821" s="48" t="s">
        <v>48</v>
      </c>
      <c r="J821" s="48" t="s">
        <v>751</v>
      </c>
      <c r="K821" s="48"/>
      <c r="L821" s="48"/>
      <c r="M821" s="48"/>
      <c r="N821" s="13"/>
      <c r="O821" s="13"/>
      <c r="P821" s="13"/>
      <c r="Q821" s="13" t="s">
        <v>86</v>
      </c>
      <c r="R821" s="13" t="s">
        <v>1077</v>
      </c>
      <c r="S821" s="48" t="s">
        <v>1000</v>
      </c>
      <c r="T821" s="168">
        <v>0</v>
      </c>
      <c r="U821" s="168">
        <v>0</v>
      </c>
      <c r="V821" s="168">
        <v>0</v>
      </c>
      <c r="W821" s="48" t="str">
        <f>IFERROR(IF(G821="CRM_CUI",G821,(IF(G821="CRM_CMI",G821,IF(G821="CEOMO_ITD",G821,MID(G821,1,FIND("_",G821)-1))))),G821)</f>
        <v>CRMPD</v>
      </c>
      <c r="X821" s="13" t="str">
        <f>MID(A821,5,LEN(A821)-4)</f>
        <v>北京卫通</v>
      </c>
      <c r="Y821" s="37" t="str">
        <f>IF(N821=O821,IF(N821="","0","1"),IF(N821=P821,IF(N821="","0","1"),IF(O821=P821,IF(O821="","0","1"),IF(N821="","0","0"))))</f>
        <v>0</v>
      </c>
      <c r="Z821" s="167"/>
      <c r="AL821" s="227"/>
      <c r="AN821"/>
    </row>
    <row r="822" spans="1:40" ht="14.25">
      <c r="A822" s="48" t="s">
        <v>93</v>
      </c>
      <c r="B822" s="48" t="s">
        <v>12</v>
      </c>
      <c r="C822" s="48" t="s">
        <v>517</v>
      </c>
      <c r="D822" s="48" t="s">
        <v>518</v>
      </c>
      <c r="E822" s="48" t="s">
        <v>1026</v>
      </c>
      <c r="F822" s="48" t="s">
        <v>1027</v>
      </c>
      <c r="G822" s="48" t="s">
        <v>494</v>
      </c>
      <c r="H822" s="48" t="s">
        <v>137</v>
      </c>
      <c r="I822" s="48"/>
      <c r="J822" s="48"/>
      <c r="K822" s="48"/>
      <c r="L822" s="48"/>
      <c r="M822" s="48"/>
      <c r="N822" s="13"/>
      <c r="O822" s="13"/>
      <c r="P822" s="13"/>
      <c r="Q822" s="13" t="s">
        <v>48</v>
      </c>
      <c r="R822" s="13"/>
      <c r="S822" s="48" t="s">
        <v>1000</v>
      </c>
      <c r="T822" s="168">
        <v>0</v>
      </c>
      <c r="U822" s="168">
        <v>0</v>
      </c>
      <c r="V822" s="168">
        <v>0</v>
      </c>
      <c r="W822" s="48" t="str">
        <f>IFERROR(IF(G822="CRM_CUI",G822,(IF(G822="CRM_CMI",G822,IF(G822="CEOMO_ITD",G822,MID(G822,1,FIND("_",G822)-1))))),G822)</f>
        <v>CRMPD</v>
      </c>
      <c r="X822" s="13" t="str">
        <f>MID(A822,5,LEN(A822)-4)</f>
        <v>黑龙江移动</v>
      </c>
      <c r="Y822" s="37" t="str">
        <f>IF(N822=O822,IF(N822="","0","1"),IF(N822=P822,IF(N822="","0","1"),IF(O822=P822,IF(O822="","0","1"),IF(N822="","0","0"))))</f>
        <v>0</v>
      </c>
      <c r="Z822" s="167"/>
      <c r="AL822" s="227"/>
      <c r="AN822"/>
    </row>
    <row r="823" spans="1:40" ht="14.25">
      <c r="A823" s="48" t="s">
        <v>93</v>
      </c>
      <c r="B823" s="48" t="s">
        <v>12</v>
      </c>
      <c r="C823" s="48" t="s">
        <v>63</v>
      </c>
      <c r="D823" s="48" t="s">
        <v>157</v>
      </c>
      <c r="E823" s="48" t="s">
        <v>1054</v>
      </c>
      <c r="F823" s="48" t="s">
        <v>1055</v>
      </c>
      <c r="G823" s="48" t="s">
        <v>494</v>
      </c>
      <c r="H823" s="48" t="s">
        <v>599</v>
      </c>
      <c r="I823" s="48" t="s">
        <v>48</v>
      </c>
      <c r="J823" s="99" t="s">
        <v>1531</v>
      </c>
      <c r="K823" s="48" t="s">
        <v>120</v>
      </c>
      <c r="L823" s="48" t="s">
        <v>1093</v>
      </c>
      <c r="M823" s="48" t="s">
        <v>521</v>
      </c>
      <c r="N823" s="13"/>
      <c r="O823" s="13"/>
      <c r="P823" s="13"/>
      <c r="Q823" s="13" t="s">
        <v>48</v>
      </c>
      <c r="R823" s="13"/>
      <c r="S823" s="146" t="s">
        <v>472</v>
      </c>
      <c r="T823" s="168">
        <v>0</v>
      </c>
      <c r="U823" s="168">
        <v>0</v>
      </c>
      <c r="V823" s="168">
        <v>0</v>
      </c>
      <c r="W823" s="48" t="str">
        <f>IFERROR(IF(G823="CRM_CUI",G823,(IF(G823="CRM_CMI",G823,IF(G823="CEOMO_ITD",G823,MID(G823,1,FIND("_",G823)-1))))),G823)</f>
        <v>CRMPD</v>
      </c>
      <c r="X823" s="13" t="str">
        <f>MID(A823,5,LEN(A823)-4)</f>
        <v>黑龙江移动</v>
      </c>
      <c r="Y823" s="37" t="str">
        <f>IF(N823=O823,IF(N823="","0","1"),IF(N823=P823,IF(N823="","0","1"),IF(O823=P823,IF(O823="","0","1"),IF(N823="","0","0"))))</f>
        <v>0</v>
      </c>
      <c r="Z823" s="167"/>
      <c r="AL823" s="227"/>
      <c r="AN823"/>
    </row>
    <row r="824" spans="1:40" ht="14.25">
      <c r="A824" s="48" t="s">
        <v>93</v>
      </c>
      <c r="B824" s="48" t="s">
        <v>12</v>
      </c>
      <c r="C824" s="48" t="s">
        <v>63</v>
      </c>
      <c r="D824" s="48" t="s">
        <v>157</v>
      </c>
      <c r="E824" s="48" t="s">
        <v>1026</v>
      </c>
      <c r="F824" s="48" t="s">
        <v>1027</v>
      </c>
      <c r="G824" s="48" t="s">
        <v>494</v>
      </c>
      <c r="H824" s="48" t="s">
        <v>137</v>
      </c>
      <c r="I824" s="48"/>
      <c r="J824" s="48"/>
      <c r="K824" s="48"/>
      <c r="L824" s="48"/>
      <c r="M824" s="48"/>
      <c r="N824" s="13"/>
      <c r="O824" s="13"/>
      <c r="P824" s="13"/>
      <c r="Q824" s="13" t="s">
        <v>48</v>
      </c>
      <c r="R824" s="13"/>
      <c r="S824" s="48" t="s">
        <v>1000</v>
      </c>
      <c r="T824" s="168">
        <v>0</v>
      </c>
      <c r="U824" s="168">
        <v>0</v>
      </c>
      <c r="V824" s="168">
        <v>0</v>
      </c>
      <c r="W824" s="48" t="str">
        <f>IFERROR(IF(G824="CRM_CUI",G824,(IF(G824="CRM_CMI",G824,IF(G824="CEOMO_ITD",G824,MID(G824,1,FIND("_",G824)-1))))),G824)</f>
        <v>CRMPD</v>
      </c>
      <c r="X824" s="13" t="str">
        <f>MID(A824,5,LEN(A824)-4)</f>
        <v>黑龙江移动</v>
      </c>
      <c r="Y824" s="37" t="str">
        <f>IF(N824=O824,IF(N824="","0","1"),IF(N824=P824,IF(N824="","0","1"),IF(O824=P824,IF(O824="","0","1"),IF(N824="","0","0"))))</f>
        <v>0</v>
      </c>
      <c r="Z824" s="167"/>
      <c r="AL824" s="227"/>
      <c r="AN824"/>
    </row>
    <row r="825" spans="1:40" ht="14.25">
      <c r="A825" s="48" t="s">
        <v>93</v>
      </c>
      <c r="B825" s="48" t="s">
        <v>12</v>
      </c>
      <c r="C825" s="48" t="s">
        <v>165</v>
      </c>
      <c r="D825" s="48" t="s">
        <v>166</v>
      </c>
      <c r="E825" s="48" t="s">
        <v>1026</v>
      </c>
      <c r="F825" s="48" t="s">
        <v>1027</v>
      </c>
      <c r="G825" s="48" t="s">
        <v>494</v>
      </c>
      <c r="H825" s="48" t="s">
        <v>137</v>
      </c>
      <c r="I825" s="48"/>
      <c r="J825" s="48"/>
      <c r="K825" s="48"/>
      <c r="L825" s="48"/>
      <c r="M825" s="48"/>
      <c r="N825" s="13"/>
      <c r="O825" s="13"/>
      <c r="P825" s="13"/>
      <c r="Q825" s="13" t="s">
        <v>48</v>
      </c>
      <c r="R825" s="13"/>
      <c r="S825" s="48" t="s">
        <v>1000</v>
      </c>
      <c r="T825" s="168">
        <v>0</v>
      </c>
      <c r="U825" s="168">
        <v>0</v>
      </c>
      <c r="V825" s="168">
        <v>0</v>
      </c>
      <c r="W825" s="48" t="str">
        <f>IFERROR(IF(G825="CRM_CUI",G825,(IF(G825="CRM_CMI",G825,IF(G825="CEOMO_ITD",G825,MID(G825,1,FIND("_",G825)-1))))),G825)</f>
        <v>CRMPD</v>
      </c>
      <c r="X825" s="13" t="str">
        <f>MID(A825,5,LEN(A825)-4)</f>
        <v>黑龙江移动</v>
      </c>
      <c r="Y825" s="37" t="str">
        <f>IF(N825=O825,IF(N825="","0","1"),IF(N825=P825,IF(N825="","0","1"),IF(O825=P825,IF(O825="","0","1"),IF(N825="","0","0"))))</f>
        <v>0</v>
      </c>
      <c r="Z825" s="167"/>
      <c r="AL825" s="227"/>
      <c r="AN825"/>
    </row>
    <row r="826" spans="1:40" ht="14.25">
      <c r="A826" s="48" t="s">
        <v>216</v>
      </c>
      <c r="B826" s="48" t="s">
        <v>217</v>
      </c>
      <c r="C826" s="48" t="s">
        <v>517</v>
      </c>
      <c r="D826" s="48" t="s">
        <v>518</v>
      </c>
      <c r="E826" s="48" t="s">
        <v>1026</v>
      </c>
      <c r="F826" s="48" t="s">
        <v>1027</v>
      </c>
      <c r="G826" s="48" t="s">
        <v>494</v>
      </c>
      <c r="H826" s="48" t="s">
        <v>137</v>
      </c>
      <c r="I826" s="48" t="s">
        <v>48</v>
      </c>
      <c r="J826" s="48" t="s">
        <v>86</v>
      </c>
      <c r="K826" s="48"/>
      <c r="L826" s="48"/>
      <c r="M826" s="48"/>
      <c r="N826" s="13"/>
      <c r="O826" s="13"/>
      <c r="P826" s="13"/>
      <c r="Q826" s="13" t="s">
        <v>48</v>
      </c>
      <c r="R826" s="13"/>
      <c r="S826" s="48" t="s">
        <v>1000</v>
      </c>
      <c r="T826" s="168">
        <v>0</v>
      </c>
      <c r="U826" s="168">
        <v>0</v>
      </c>
      <c r="V826" s="168">
        <v>0</v>
      </c>
      <c r="W826" s="48" t="str">
        <f>IFERROR(IF(G826="CRM_CUI",G826,(IF(G826="CRM_CMI",G826,IF(G826="CEOMO_ITD",G826,MID(G826,1,FIND("_",G826)-1))))),G826)</f>
        <v>CRMPD</v>
      </c>
      <c r="X826" s="13" t="str">
        <f>MID(A826,5,LEN(A826)-4)</f>
        <v>吉林移动</v>
      </c>
      <c r="Y826" s="37" t="str">
        <f>IF(N826=O826,IF(N826="","0","1"),IF(N826=P826,IF(N826="","0","1"),IF(O826=P826,IF(O826="","0","1"),IF(N826="","0","0"))))</f>
        <v>0</v>
      </c>
      <c r="Z826" s="167"/>
      <c r="AL826" s="227"/>
      <c r="AN826"/>
    </row>
    <row r="827" spans="1:40" ht="14.25">
      <c r="A827" s="48" t="s">
        <v>216</v>
      </c>
      <c r="B827" s="48" t="s">
        <v>217</v>
      </c>
      <c r="C827" s="48" t="s">
        <v>63</v>
      </c>
      <c r="D827" s="48" t="s">
        <v>157</v>
      </c>
      <c r="E827" s="48" t="s">
        <v>1026</v>
      </c>
      <c r="F827" s="48" t="s">
        <v>1027</v>
      </c>
      <c r="G827" s="48" t="s">
        <v>494</v>
      </c>
      <c r="H827" s="48" t="s">
        <v>137</v>
      </c>
      <c r="I827" s="48" t="s">
        <v>48</v>
      </c>
      <c r="J827" s="48" t="s">
        <v>86</v>
      </c>
      <c r="K827" s="48"/>
      <c r="L827" s="48"/>
      <c r="M827" s="48"/>
      <c r="N827" s="13"/>
      <c r="O827" s="13"/>
      <c r="P827" s="13"/>
      <c r="Q827" s="13" t="s">
        <v>48</v>
      </c>
      <c r="R827" s="13"/>
      <c r="S827" s="48" t="s">
        <v>1000</v>
      </c>
      <c r="T827" s="168">
        <v>0</v>
      </c>
      <c r="U827" s="168">
        <v>0</v>
      </c>
      <c r="V827" s="168">
        <v>0</v>
      </c>
      <c r="W827" s="48" t="str">
        <f>IFERROR(IF(G827="CRM_CUI",G827,(IF(G827="CRM_CMI",G827,IF(G827="CEOMO_ITD",G827,MID(G827,1,FIND("_",G827)-1))))),G827)</f>
        <v>CRMPD</v>
      </c>
      <c r="X827" s="13" t="str">
        <f>MID(A827,5,LEN(A827)-4)</f>
        <v>吉林移动</v>
      </c>
      <c r="Y827" s="37" t="str">
        <f>IF(N827=O827,IF(N827="","0","1"),IF(N827=P827,IF(N827="","0","1"),IF(O827=P827,IF(O827="","0","1"),IF(N827="","0","0"))))</f>
        <v>0</v>
      </c>
      <c r="Z827" s="167"/>
      <c r="AL827" s="227"/>
      <c r="AN827"/>
    </row>
    <row r="828" spans="1:40" ht="14.25">
      <c r="A828" s="48" t="s">
        <v>216</v>
      </c>
      <c r="B828" s="48" t="s">
        <v>217</v>
      </c>
      <c r="C828" s="48" t="s">
        <v>165</v>
      </c>
      <c r="D828" s="48" t="s">
        <v>166</v>
      </c>
      <c r="E828" s="48" t="s">
        <v>1026</v>
      </c>
      <c r="F828" s="48" t="s">
        <v>1027</v>
      </c>
      <c r="G828" s="48" t="s">
        <v>494</v>
      </c>
      <c r="H828" s="48" t="s">
        <v>137</v>
      </c>
      <c r="I828" s="48" t="s">
        <v>48</v>
      </c>
      <c r="J828" s="48" t="s">
        <v>86</v>
      </c>
      <c r="K828" s="48"/>
      <c r="L828" s="48"/>
      <c r="M828" s="48"/>
      <c r="N828" s="13"/>
      <c r="O828" s="13"/>
      <c r="P828" s="13"/>
      <c r="Q828" s="13" t="s">
        <v>48</v>
      </c>
      <c r="R828" s="13"/>
      <c r="S828" s="48" t="s">
        <v>1000</v>
      </c>
      <c r="T828" s="168">
        <v>0</v>
      </c>
      <c r="U828" s="168">
        <v>0</v>
      </c>
      <c r="V828" s="168">
        <v>0</v>
      </c>
      <c r="W828" s="48" t="str">
        <f>IFERROR(IF(G828="CRM_CUI",G828,(IF(G828="CRM_CMI",G828,IF(G828="CEOMO_ITD",G828,MID(G828,1,FIND("_",G828)-1))))),G828)</f>
        <v>CRMPD</v>
      </c>
      <c r="X828" s="13" t="str">
        <f>MID(A828,5,LEN(A828)-4)</f>
        <v>吉林移动</v>
      </c>
      <c r="Y828" s="37" t="str">
        <f>IF(N828=O828,IF(N828="","0","1"),IF(N828=P828,IF(N828="","0","1"),IF(O828=P828,IF(O828="","0","1"),IF(N828="","0","0"))))</f>
        <v>0</v>
      </c>
      <c r="Z828" s="167"/>
      <c r="AL828" s="227"/>
      <c r="AN828"/>
    </row>
    <row r="829" spans="1:40" ht="14.25">
      <c r="A829" s="48" t="s">
        <v>101</v>
      </c>
      <c r="B829" s="48" t="s">
        <v>102</v>
      </c>
      <c r="C829" s="48" t="s">
        <v>63</v>
      </c>
      <c r="D829" s="48" t="s">
        <v>64</v>
      </c>
      <c r="E829" s="48" t="s">
        <v>1016</v>
      </c>
      <c r="F829" s="48" t="s">
        <v>1017</v>
      </c>
      <c r="G829" s="48" t="s">
        <v>494</v>
      </c>
      <c r="H829" s="48" t="s">
        <v>41</v>
      </c>
      <c r="I829" s="48" t="s">
        <v>86</v>
      </c>
      <c r="J829" s="48"/>
      <c r="K829" s="48"/>
      <c r="L829" s="48"/>
      <c r="M829" s="48"/>
      <c r="N829" s="13"/>
      <c r="O829" s="13"/>
      <c r="P829" s="13"/>
      <c r="Q829" s="13"/>
      <c r="R829" s="13"/>
      <c r="S829" s="48" t="s">
        <v>1000</v>
      </c>
      <c r="T829" s="168">
        <v>0</v>
      </c>
      <c r="U829" s="168">
        <v>0</v>
      </c>
      <c r="V829" s="168">
        <v>0</v>
      </c>
      <c r="W829" s="48" t="str">
        <f>IFERROR(IF(G829="CRM_CUI",G829,(IF(G829="CRM_CMI",G829,IF(G829="CEOMO_ITD",G829,MID(G829,1,FIND("_",G829)-1))))),G829)</f>
        <v>CRMPD</v>
      </c>
      <c r="X829" s="13" t="str">
        <f>MID(A829,5,LEN(A829)-4)</f>
        <v>联通总部</v>
      </c>
      <c r="Y829" s="37" t="str">
        <f>IF(N829=O829,IF(N829="","0","1"),IF(N829=P829,IF(N829="","0","1"),IF(O829=P829,IF(O829="","0","1"),IF(N829="","0","0"))))</f>
        <v>0</v>
      </c>
      <c r="Z829" s="167"/>
      <c r="AL829" s="227"/>
      <c r="AN829"/>
    </row>
    <row r="830" spans="1:40" ht="14.25">
      <c r="A830" s="48" t="s">
        <v>114</v>
      </c>
      <c r="B830" s="48" t="s">
        <v>115</v>
      </c>
      <c r="C830" s="48" t="s">
        <v>63</v>
      </c>
      <c r="D830" s="48" t="s">
        <v>64</v>
      </c>
      <c r="E830" s="48" t="s">
        <v>1132</v>
      </c>
      <c r="F830" s="48" t="s">
        <v>1133</v>
      </c>
      <c r="G830" s="48" t="s">
        <v>494</v>
      </c>
      <c r="H830" s="48" t="s">
        <v>98</v>
      </c>
      <c r="I830" s="13" t="s">
        <v>86</v>
      </c>
      <c r="J830" s="13"/>
      <c r="K830" s="13"/>
      <c r="L830" s="13"/>
      <c r="M830" s="13"/>
      <c r="N830" s="13"/>
      <c r="O830" s="13"/>
      <c r="P830" s="13"/>
      <c r="Q830" s="13"/>
      <c r="R830" s="13"/>
      <c r="S830" s="48" t="s">
        <v>1000</v>
      </c>
      <c r="T830" s="168">
        <v>0</v>
      </c>
      <c r="U830" s="168">
        <v>0</v>
      </c>
      <c r="V830" s="168">
        <v>0</v>
      </c>
      <c r="W830" s="48" t="str">
        <f>IFERROR(IF(G830="CRM_CUI",G830,(IF(G830="CRM_CMI",G830,IF(G830="CEOMO_ITD",G830,MID(G830,1,FIND("_",G830)-1))))),G830)</f>
        <v>CRMPD</v>
      </c>
      <c r="X830" s="13" t="str">
        <f>MID(A830,5,LEN(A830)-4)</f>
        <v>山东联通</v>
      </c>
      <c r="Y830" s="37" t="str">
        <f>IF(N830=O830,IF(N830="","0","1"),IF(N830=P830,IF(N830="","0","1"),IF(O830=P830,IF(O830="","0","1"),IF(N830="","0","0"))))</f>
        <v>0</v>
      </c>
      <c r="Z830" s="167"/>
      <c r="AL830" s="227"/>
      <c r="AN830"/>
    </row>
    <row r="831" spans="1:40" ht="14.25">
      <c r="A831" s="48" t="s">
        <v>234</v>
      </c>
      <c r="B831" s="48" t="s">
        <v>235</v>
      </c>
      <c r="C831" s="48" t="s">
        <v>188</v>
      </c>
      <c r="D831" s="48" t="s">
        <v>16</v>
      </c>
      <c r="E831" s="48" t="s">
        <v>1014</v>
      </c>
      <c r="F831" s="48" t="s">
        <v>1015</v>
      </c>
      <c r="G831" s="48" t="s">
        <v>494</v>
      </c>
      <c r="H831" s="48" t="s">
        <v>98</v>
      </c>
      <c r="I831" s="13" t="s">
        <v>87</v>
      </c>
      <c r="J831" s="13"/>
      <c r="K831" s="13"/>
      <c r="L831" s="13"/>
      <c r="M831" s="13"/>
      <c r="N831" s="13"/>
      <c r="O831" s="13"/>
      <c r="P831" s="13"/>
      <c r="Q831" s="13"/>
      <c r="R831" s="13"/>
      <c r="S831" s="48" t="s">
        <v>1000</v>
      </c>
      <c r="T831" s="168">
        <v>0</v>
      </c>
      <c r="U831" s="168">
        <v>0</v>
      </c>
      <c r="V831" s="168">
        <v>0</v>
      </c>
      <c r="W831" s="48" t="str">
        <f>IFERROR(IF(G831="CRM_CUI",G831,(IF(G831="CRM_CMI",G831,IF(G831="CEOMO_ITD",G831,MID(G831,1,FIND("_",G831)-1))))),G831)</f>
        <v>CRMPD</v>
      </c>
      <c r="X831" s="13" t="str">
        <f>MID(A831,5,LEN(A831)-4)</f>
        <v>山西电信</v>
      </c>
      <c r="Y831" s="37" t="str">
        <f>IF(N831=O831,IF(N831="","0","1"),IF(N831=P831,IF(N831="","0","1"),IF(O831=P831,IF(O831="","0","1"),IF(N831="","0","0"))))</f>
        <v>0</v>
      </c>
      <c r="Z831" s="167"/>
      <c r="AL831" s="227"/>
      <c r="AN831"/>
    </row>
    <row r="832" spans="1:40" ht="14.25">
      <c r="A832" s="48" t="s">
        <v>234</v>
      </c>
      <c r="B832" s="48" t="s">
        <v>235</v>
      </c>
      <c r="C832" s="48" t="s">
        <v>188</v>
      </c>
      <c r="D832" s="48" t="s">
        <v>16</v>
      </c>
      <c r="E832" s="48" t="s">
        <v>1026</v>
      </c>
      <c r="F832" s="48" t="s">
        <v>1027</v>
      </c>
      <c r="G832" s="48" t="s">
        <v>494</v>
      </c>
      <c r="H832" s="48" t="s">
        <v>137</v>
      </c>
      <c r="I832" s="13" t="s">
        <v>87</v>
      </c>
      <c r="J832" s="13"/>
      <c r="K832" s="13"/>
      <c r="L832" s="13"/>
      <c r="M832" s="13"/>
      <c r="N832" s="13"/>
      <c r="O832" s="13"/>
      <c r="P832" s="13"/>
      <c r="Q832" s="13"/>
      <c r="R832" s="13"/>
      <c r="S832" s="48" t="s">
        <v>1000</v>
      </c>
      <c r="T832" s="168">
        <v>0</v>
      </c>
      <c r="U832" s="168">
        <v>0</v>
      </c>
      <c r="V832" s="168">
        <v>0</v>
      </c>
      <c r="W832" s="48" t="str">
        <f>IFERROR(IF(G832="CRM_CUI",G832,(IF(G832="CRM_CMI",G832,IF(G832="CEOMO_ITD",G832,MID(G832,1,FIND("_",G832)-1))))),G832)</f>
        <v>CRMPD</v>
      </c>
      <c r="X832" s="13" t="str">
        <f>MID(A832,5,LEN(A832)-4)</f>
        <v>山西电信</v>
      </c>
      <c r="Y832" s="37" t="str">
        <f>IF(N832=O832,IF(N832="","0","1"),IF(N832=P832,IF(N832="","0","1"),IF(O832=P832,IF(O832="","0","1"),IF(N832="","0","0"))))</f>
        <v>0</v>
      </c>
      <c r="Z832" s="167"/>
      <c r="AL832" s="227"/>
      <c r="AN832"/>
    </row>
    <row r="833" spans="1:40" ht="14.25">
      <c r="A833" s="48" t="s">
        <v>234</v>
      </c>
      <c r="B833" s="48" t="s">
        <v>235</v>
      </c>
      <c r="C833" s="48" t="s">
        <v>188</v>
      </c>
      <c r="D833" s="48" t="s">
        <v>16</v>
      </c>
      <c r="E833" s="48" t="s">
        <v>1016</v>
      </c>
      <c r="F833" s="48" t="s">
        <v>1017</v>
      </c>
      <c r="G833" s="48" t="s">
        <v>494</v>
      </c>
      <c r="H833" s="48" t="s">
        <v>41</v>
      </c>
      <c r="I833" s="13" t="s">
        <v>87</v>
      </c>
      <c r="J833" s="13"/>
      <c r="K833" s="13"/>
      <c r="L833" s="13"/>
      <c r="M833" s="13"/>
      <c r="N833" s="13"/>
      <c r="O833" s="13"/>
      <c r="P833" s="13"/>
      <c r="Q833" s="13"/>
      <c r="R833" s="13"/>
      <c r="S833" s="48" t="s">
        <v>1000</v>
      </c>
      <c r="T833" s="168">
        <v>0</v>
      </c>
      <c r="U833" s="168">
        <v>0</v>
      </c>
      <c r="V833" s="168">
        <v>0</v>
      </c>
      <c r="W833" s="48" t="str">
        <f>IFERROR(IF(G833="CRM_CUI",G833,(IF(G833="CRM_CMI",G833,IF(G833="CEOMO_ITD",G833,MID(G833,1,FIND("_",G833)-1))))),G833)</f>
        <v>CRMPD</v>
      </c>
      <c r="X833" s="13" t="str">
        <f>MID(A833,5,LEN(A833)-4)</f>
        <v>山西电信</v>
      </c>
      <c r="Y833" s="37" t="str">
        <f>IF(N833=O833,IF(N833="","0","1"),IF(N833=P833,IF(N833="","0","1"),IF(O833=P833,IF(O833="","0","1"),IF(N833="","0","0"))))</f>
        <v>0</v>
      </c>
      <c r="Z833" s="167"/>
      <c r="AL833" s="227"/>
      <c r="AN833"/>
    </row>
    <row r="834" spans="1:40" ht="14.25">
      <c r="A834" s="48" t="s">
        <v>234</v>
      </c>
      <c r="B834" s="48" t="s">
        <v>235</v>
      </c>
      <c r="C834" s="48" t="s">
        <v>63</v>
      </c>
      <c r="D834" s="48" t="s">
        <v>64</v>
      </c>
      <c r="E834" s="48" t="s">
        <v>1014</v>
      </c>
      <c r="F834" s="48" t="s">
        <v>1015</v>
      </c>
      <c r="G834" s="48" t="s">
        <v>494</v>
      </c>
      <c r="H834" s="48" t="s">
        <v>98</v>
      </c>
      <c r="I834" s="13" t="s">
        <v>48</v>
      </c>
      <c r="J834" s="13" t="s">
        <v>86</v>
      </c>
      <c r="K834" s="13" t="s">
        <v>120</v>
      </c>
      <c r="L834" s="13" t="s">
        <v>1008</v>
      </c>
      <c r="M834" s="13" t="s">
        <v>140</v>
      </c>
      <c r="N834" s="13"/>
      <c r="O834" s="13"/>
      <c r="P834" s="13"/>
      <c r="Q834" s="13" t="s">
        <v>48</v>
      </c>
      <c r="R834" s="13"/>
      <c r="S834" s="146" t="s">
        <v>471</v>
      </c>
      <c r="T834" s="168">
        <v>0</v>
      </c>
      <c r="U834" s="168">
        <v>0</v>
      </c>
      <c r="V834" s="168">
        <v>0</v>
      </c>
      <c r="W834" s="48" t="str">
        <f>IFERROR(IF(G834="CRM_CUI",G834,(IF(G834="CRM_CMI",G834,IF(G834="CEOMO_ITD",G834,MID(G834,1,FIND("_",G834)-1))))),G834)</f>
        <v>CRMPD</v>
      </c>
      <c r="X834" s="13" t="str">
        <f>MID(A834,5,LEN(A834)-4)</f>
        <v>山西电信</v>
      </c>
      <c r="Y834" s="37" t="str">
        <f>IF(N834=O834,IF(N834="","0","1"),IF(N834=P834,IF(N834="","0","1"),IF(O834=P834,IF(O834="","0","1"),IF(N834="","0","0"))))</f>
        <v>0</v>
      </c>
      <c r="Z834" s="167"/>
      <c r="AL834" s="227"/>
      <c r="AN834"/>
    </row>
    <row r="835" spans="1:40" ht="14.25">
      <c r="A835" s="48" t="s">
        <v>234</v>
      </c>
      <c r="B835" s="48" t="s">
        <v>235</v>
      </c>
      <c r="C835" s="48" t="s">
        <v>1080</v>
      </c>
      <c r="D835" s="48" t="s">
        <v>1081</v>
      </c>
      <c r="E835" s="48" t="s">
        <v>1014</v>
      </c>
      <c r="F835" s="48" t="s">
        <v>1015</v>
      </c>
      <c r="G835" s="48" t="s">
        <v>494</v>
      </c>
      <c r="H835" s="48" t="s">
        <v>98</v>
      </c>
      <c r="I835" s="13" t="s">
        <v>87</v>
      </c>
      <c r="J835" s="13"/>
      <c r="K835" s="13"/>
      <c r="L835" s="13"/>
      <c r="M835" s="13"/>
      <c r="N835" s="13"/>
      <c r="O835" s="13"/>
      <c r="P835" s="13"/>
      <c r="Q835" s="13"/>
      <c r="R835" s="13"/>
      <c r="S835" s="48" t="s">
        <v>1000</v>
      </c>
      <c r="T835" s="168">
        <v>0</v>
      </c>
      <c r="U835" s="168">
        <v>0</v>
      </c>
      <c r="V835" s="168">
        <v>0</v>
      </c>
      <c r="W835" s="48" t="str">
        <f>IFERROR(IF(G835="CRM_CUI",G835,(IF(G835="CRM_CMI",G835,IF(G835="CEOMO_ITD",G835,MID(G835,1,FIND("_",G835)-1))))),G835)</f>
        <v>CRMPD</v>
      </c>
      <c r="X835" s="13" t="str">
        <f>MID(A835,5,LEN(A835)-4)</f>
        <v>山西电信</v>
      </c>
      <c r="Y835" s="37" t="str">
        <f>IF(N835=O835,IF(N835="","0","1"),IF(N835=P835,IF(N835="","0","1"),IF(O835=P835,IF(O835="","0","1"),IF(N835="","0","0"))))</f>
        <v>0</v>
      </c>
      <c r="Z835" s="167"/>
      <c r="AL835" s="227"/>
      <c r="AN835"/>
    </row>
    <row r="836" spans="1:40" ht="14.25">
      <c r="A836" s="48" t="s">
        <v>236</v>
      </c>
      <c r="B836" s="48" t="s">
        <v>14</v>
      </c>
      <c r="C836" s="48" t="s">
        <v>517</v>
      </c>
      <c r="D836" s="48" t="s">
        <v>518</v>
      </c>
      <c r="E836" s="48" t="s">
        <v>1145</v>
      </c>
      <c r="F836" s="48" t="s">
        <v>1146</v>
      </c>
      <c r="G836" s="48" t="s">
        <v>494</v>
      </c>
      <c r="H836" s="48" t="s">
        <v>137</v>
      </c>
      <c r="I836" s="13" t="s">
        <v>87</v>
      </c>
      <c r="J836" s="13" t="s">
        <v>751</v>
      </c>
      <c r="K836" s="13"/>
      <c r="L836" s="13"/>
      <c r="M836" s="13"/>
      <c r="N836" s="13"/>
      <c r="O836" s="13"/>
      <c r="P836" s="13"/>
      <c r="Q836" s="13"/>
      <c r="R836" s="13" t="s">
        <v>1147</v>
      </c>
      <c r="S836" s="48" t="s">
        <v>1000</v>
      </c>
      <c r="T836" s="168">
        <v>0</v>
      </c>
      <c r="U836" s="168">
        <v>0</v>
      </c>
      <c r="V836" s="168">
        <v>0</v>
      </c>
      <c r="W836" s="48" t="str">
        <f>IFERROR(IF(G836="CRM_CUI",G836,(IF(G836="CRM_CMI",G836,IF(G836="CEOMO_ITD",G836,MID(G836,1,FIND("_",G836)-1))))),G836)</f>
        <v>CRMPD</v>
      </c>
      <c r="X836" s="13" t="str">
        <f>MID(A836,5,LEN(A836)-4)</f>
        <v>山西移动</v>
      </c>
      <c r="Y836" s="37" t="str">
        <f>IF(N836=O836,IF(N836="","0","1"),IF(N836=P836,IF(N836="","0","1"),IF(O836=P836,IF(O836="","0","1"),IF(N836="","0","0"))))</f>
        <v>0</v>
      </c>
      <c r="Z836" s="167"/>
      <c r="AL836" s="227"/>
      <c r="AN836"/>
    </row>
    <row r="837" spans="1:40" ht="14.25">
      <c r="A837" s="48" t="s">
        <v>236</v>
      </c>
      <c r="B837" s="48" t="s">
        <v>14</v>
      </c>
      <c r="C837" s="48" t="s">
        <v>517</v>
      </c>
      <c r="D837" s="48" t="s">
        <v>518</v>
      </c>
      <c r="E837" s="48" t="s">
        <v>1014</v>
      </c>
      <c r="F837" s="48" t="s">
        <v>1015</v>
      </c>
      <c r="G837" s="48" t="s">
        <v>494</v>
      </c>
      <c r="H837" s="48" t="s">
        <v>98</v>
      </c>
      <c r="I837" s="13" t="s">
        <v>48</v>
      </c>
      <c r="J837" s="13" t="s">
        <v>86</v>
      </c>
      <c r="K837" s="13"/>
      <c r="L837" s="13"/>
      <c r="M837" s="13"/>
      <c r="N837" s="13"/>
      <c r="O837" s="13"/>
      <c r="P837" s="13"/>
      <c r="Q837" s="13" t="s">
        <v>48</v>
      </c>
      <c r="R837" s="13" t="s">
        <v>1153</v>
      </c>
      <c r="S837" s="146" t="s">
        <v>471</v>
      </c>
      <c r="T837" s="168">
        <v>0</v>
      </c>
      <c r="U837" s="168">
        <v>0</v>
      </c>
      <c r="V837" s="168">
        <v>0</v>
      </c>
      <c r="W837" s="48" t="str">
        <f>IFERROR(IF(G837="CRM_CUI",G837,(IF(G837="CRM_CMI",G837,IF(G837="CEOMO_ITD",G837,MID(G837,1,FIND("_",G837)-1))))),G837)</f>
        <v>CRMPD</v>
      </c>
      <c r="X837" s="13" t="str">
        <f>MID(A837,5,LEN(A837)-4)</f>
        <v>山西移动</v>
      </c>
      <c r="Y837" s="37" t="str">
        <f>IF(N837=O837,IF(N837="","0","1"),IF(N837=P837,IF(N837="","0","1"),IF(O837=P837,IF(O837="","0","1"),IF(N837="","0","0"))))</f>
        <v>0</v>
      </c>
      <c r="Z837" s="167"/>
      <c r="AL837" s="227"/>
      <c r="AN837"/>
    </row>
    <row r="838" spans="1:40" ht="14.25">
      <c r="A838" s="48" t="s">
        <v>236</v>
      </c>
      <c r="B838" s="48" t="s">
        <v>14</v>
      </c>
      <c r="C838" s="48" t="s">
        <v>517</v>
      </c>
      <c r="D838" s="48" t="s">
        <v>518</v>
      </c>
      <c r="E838" s="48" t="s">
        <v>1030</v>
      </c>
      <c r="F838" s="48" t="s">
        <v>1031</v>
      </c>
      <c r="G838" s="48" t="s">
        <v>494</v>
      </c>
      <c r="H838" s="48" t="s">
        <v>137</v>
      </c>
      <c r="I838" s="13" t="s">
        <v>48</v>
      </c>
      <c r="J838" s="13" t="s">
        <v>86</v>
      </c>
      <c r="K838" s="13"/>
      <c r="L838" s="13"/>
      <c r="M838" s="13"/>
      <c r="N838" s="13"/>
      <c r="O838" s="13"/>
      <c r="P838" s="13"/>
      <c r="Q838" s="13" t="s">
        <v>48</v>
      </c>
      <c r="R838" s="13" t="s">
        <v>1153</v>
      </c>
      <c r="S838" s="48" t="s">
        <v>1000</v>
      </c>
      <c r="T838" s="168">
        <v>0</v>
      </c>
      <c r="U838" s="168">
        <v>0</v>
      </c>
      <c r="V838" s="168">
        <v>0</v>
      </c>
      <c r="W838" s="48" t="str">
        <f>IFERROR(IF(G838="CRM_CUI",G838,(IF(G838="CRM_CMI",G838,IF(G838="CEOMO_ITD",G838,MID(G838,1,FIND("_",G838)-1))))),G838)</f>
        <v>CRMPD</v>
      </c>
      <c r="X838" s="13" t="str">
        <f>MID(A838,5,LEN(A838)-4)</f>
        <v>山西移动</v>
      </c>
      <c r="Y838" s="37" t="str">
        <f>IF(N838=O838,IF(N838="","0","1"),IF(N838=P838,IF(N838="","0","1"),IF(O838=P838,IF(O838="","0","1"),IF(N838="","0","0"))))</f>
        <v>0</v>
      </c>
      <c r="Z838" s="167"/>
      <c r="AL838" s="227"/>
      <c r="AN838"/>
    </row>
    <row r="839" spans="1:40" ht="14.25">
      <c r="A839" s="48" t="s">
        <v>236</v>
      </c>
      <c r="B839" s="48" t="s">
        <v>14</v>
      </c>
      <c r="C839" s="48" t="s">
        <v>63</v>
      </c>
      <c r="D839" s="48" t="s">
        <v>157</v>
      </c>
      <c r="E839" s="48" t="s">
        <v>1145</v>
      </c>
      <c r="F839" s="48" t="s">
        <v>1146</v>
      </c>
      <c r="G839" s="48" t="s">
        <v>494</v>
      </c>
      <c r="H839" s="48" t="s">
        <v>137</v>
      </c>
      <c r="I839" s="13" t="s">
        <v>86</v>
      </c>
      <c r="J839" s="13" t="s">
        <v>86</v>
      </c>
      <c r="K839" s="13"/>
      <c r="L839" s="13"/>
      <c r="M839" s="13"/>
      <c r="N839" s="13"/>
      <c r="O839" s="13"/>
      <c r="P839" s="13"/>
      <c r="Q839" s="13"/>
      <c r="R839" s="13" t="s">
        <v>1158</v>
      </c>
      <c r="S839" s="48" t="s">
        <v>1000</v>
      </c>
      <c r="T839" s="168">
        <v>0</v>
      </c>
      <c r="U839" s="168">
        <v>0</v>
      </c>
      <c r="V839" s="168">
        <v>0</v>
      </c>
      <c r="W839" s="48" t="str">
        <f>IFERROR(IF(G839="CRM_CUI",G839,(IF(G839="CRM_CMI",G839,IF(G839="CEOMO_ITD",G839,MID(G839,1,FIND("_",G839)-1))))),G839)</f>
        <v>CRMPD</v>
      </c>
      <c r="X839" s="13" t="str">
        <f>MID(A839,5,LEN(A839)-4)</f>
        <v>山西移动</v>
      </c>
      <c r="Y839" s="37" t="str">
        <f>IF(N839=O839,IF(N839="","0","1"),IF(N839=P839,IF(N839="","0","1"),IF(O839=P839,IF(O839="","0","1"),IF(N839="","0","0"))))</f>
        <v>0</v>
      </c>
      <c r="Z839" s="167"/>
      <c r="AL839" s="227"/>
      <c r="AN839"/>
    </row>
    <row r="840" spans="1:40" ht="14.25">
      <c r="A840" s="48" t="s">
        <v>236</v>
      </c>
      <c r="B840" s="48" t="s">
        <v>14</v>
      </c>
      <c r="C840" s="48" t="s">
        <v>63</v>
      </c>
      <c r="D840" s="48" t="s">
        <v>157</v>
      </c>
      <c r="E840" s="48" t="s">
        <v>1019</v>
      </c>
      <c r="F840" s="48" t="s">
        <v>1020</v>
      </c>
      <c r="G840" s="48" t="s">
        <v>494</v>
      </c>
      <c r="H840" s="48" t="s">
        <v>41</v>
      </c>
      <c r="I840" s="13" t="s">
        <v>48</v>
      </c>
      <c r="J840" s="13" t="s">
        <v>86</v>
      </c>
      <c r="K840" s="13"/>
      <c r="L840" s="13"/>
      <c r="M840" s="13"/>
      <c r="N840" s="13"/>
      <c r="O840" s="13"/>
      <c r="P840" s="13"/>
      <c r="Q840" s="13" t="s">
        <v>48</v>
      </c>
      <c r="R840" s="13" t="s">
        <v>1153</v>
      </c>
      <c r="S840" s="146" t="s">
        <v>472</v>
      </c>
      <c r="T840" s="168">
        <v>0</v>
      </c>
      <c r="U840" s="168">
        <v>0</v>
      </c>
      <c r="V840" s="168">
        <v>0</v>
      </c>
      <c r="W840" s="48" t="str">
        <f>IFERROR(IF(G840="CRM_CUI",G840,(IF(G840="CRM_CMI",G840,IF(G840="CEOMO_ITD",G840,MID(G840,1,FIND("_",G840)-1))))),G840)</f>
        <v>CRMPD</v>
      </c>
      <c r="X840" s="13" t="str">
        <f>MID(A840,5,LEN(A840)-4)</f>
        <v>山西移动</v>
      </c>
      <c r="Y840" s="37" t="str">
        <f>IF(N840=O840,IF(N840="","0","1"),IF(N840=P840,IF(N840="","0","1"),IF(O840=P840,IF(O840="","0","1"),IF(N840="","0","0"))))</f>
        <v>0</v>
      </c>
      <c r="Z840" s="167"/>
      <c r="AL840" s="227"/>
      <c r="AN840"/>
    </row>
    <row r="841" spans="1:40" ht="14.25">
      <c r="A841" s="48" t="s">
        <v>236</v>
      </c>
      <c r="B841" s="48" t="s">
        <v>14</v>
      </c>
      <c r="C841" s="48" t="s">
        <v>63</v>
      </c>
      <c r="D841" s="48" t="s">
        <v>157</v>
      </c>
      <c r="E841" s="48" t="s">
        <v>1021</v>
      </c>
      <c r="F841" s="48" t="s">
        <v>1022</v>
      </c>
      <c r="G841" s="48" t="s">
        <v>494</v>
      </c>
      <c r="H841" s="48" t="s">
        <v>98</v>
      </c>
      <c r="I841" s="13" t="s">
        <v>48</v>
      </c>
      <c r="J841" s="13" t="s">
        <v>86</v>
      </c>
      <c r="K841" s="13"/>
      <c r="L841" s="13"/>
      <c r="M841" s="13"/>
      <c r="N841" s="13"/>
      <c r="O841" s="13"/>
      <c r="P841" s="13"/>
      <c r="Q841" s="13" t="s">
        <v>48</v>
      </c>
      <c r="R841" s="13" t="s">
        <v>1153</v>
      </c>
      <c r="S841" s="146" t="s">
        <v>472</v>
      </c>
      <c r="T841" s="168">
        <v>0</v>
      </c>
      <c r="U841" s="168">
        <v>0</v>
      </c>
      <c r="V841" s="168">
        <v>0</v>
      </c>
      <c r="W841" s="48" t="str">
        <f>IFERROR(IF(G841="CRM_CUI",G841,(IF(G841="CRM_CMI",G841,IF(G841="CEOMO_ITD",G841,MID(G841,1,FIND("_",G841)-1))))),G841)</f>
        <v>CRMPD</v>
      </c>
      <c r="X841" s="13" t="str">
        <f>MID(A841,5,LEN(A841)-4)</f>
        <v>山西移动</v>
      </c>
      <c r="Y841" s="37" t="str">
        <f>IF(N841=O841,IF(N841="","0","1"),IF(N841=P841,IF(N841="","0","1"),IF(O841=P841,IF(O841="","0","1"),IF(N841="","0","0"))))</f>
        <v>0</v>
      </c>
      <c r="Z841" s="167"/>
      <c r="AL841" s="227"/>
      <c r="AN841"/>
    </row>
    <row r="842" spans="1:40" ht="14.25">
      <c r="A842" s="48" t="s">
        <v>236</v>
      </c>
      <c r="B842" s="48" t="s">
        <v>14</v>
      </c>
      <c r="C842" s="48" t="s">
        <v>63</v>
      </c>
      <c r="D842" s="48" t="s">
        <v>157</v>
      </c>
      <c r="E842" s="48" t="s">
        <v>1100</v>
      </c>
      <c r="F842" s="48" t="s">
        <v>1101</v>
      </c>
      <c r="G842" s="48" t="s">
        <v>494</v>
      </c>
      <c r="H842" s="48" t="s">
        <v>1062</v>
      </c>
      <c r="I842" s="13" t="s">
        <v>48</v>
      </c>
      <c r="J842" s="13" t="s">
        <v>86</v>
      </c>
      <c r="K842" s="13"/>
      <c r="L842" s="13"/>
      <c r="M842" s="13"/>
      <c r="N842" s="13"/>
      <c r="O842" s="13"/>
      <c r="P842" s="13"/>
      <c r="Q842" s="13" t="s">
        <v>48</v>
      </c>
      <c r="R842" s="13"/>
      <c r="S842" s="48" t="s">
        <v>472</v>
      </c>
      <c r="T842" s="168">
        <v>0</v>
      </c>
      <c r="U842" s="168">
        <v>0</v>
      </c>
      <c r="V842" s="168">
        <v>0</v>
      </c>
      <c r="W842" s="48" t="str">
        <f>IFERROR(IF(G842="CRM_CUI",G842,(IF(G842="CRM_CMI",G842,IF(G842="CEOMO_ITD",G842,MID(G842,1,FIND("_",G842)-1))))),G842)</f>
        <v>CRMPD</v>
      </c>
      <c r="X842" s="13" t="str">
        <f>MID(A842,5,LEN(A842)-4)</f>
        <v>山西移动</v>
      </c>
      <c r="Y842" s="37" t="str">
        <f>IF(N842=O842,IF(N842="","0","1"),IF(N842=P842,IF(N842="","0","1"),IF(O842=P842,IF(O842="","0","1"),IF(N842="","0","0"))))</f>
        <v>0</v>
      </c>
      <c r="Z842" s="167"/>
      <c r="AL842" s="227"/>
      <c r="AN842"/>
    </row>
    <row r="843" spans="1:40" ht="14.25">
      <c r="A843" s="48" t="s">
        <v>236</v>
      </c>
      <c r="B843" s="48" t="s">
        <v>14</v>
      </c>
      <c r="C843" s="48" t="s">
        <v>63</v>
      </c>
      <c r="D843" s="48" t="s">
        <v>157</v>
      </c>
      <c r="E843" s="48" t="s">
        <v>1014</v>
      </c>
      <c r="F843" s="48" t="s">
        <v>1015</v>
      </c>
      <c r="G843" s="48" t="s">
        <v>494</v>
      </c>
      <c r="H843" s="48" t="s">
        <v>98</v>
      </c>
      <c r="I843" s="13" t="s">
        <v>48</v>
      </c>
      <c r="J843" s="13" t="s">
        <v>86</v>
      </c>
      <c r="K843" s="13"/>
      <c r="L843" s="13"/>
      <c r="M843" s="13"/>
      <c r="N843" s="13"/>
      <c r="O843" s="13"/>
      <c r="P843" s="13"/>
      <c r="Q843" s="13" t="s">
        <v>48</v>
      </c>
      <c r="R843" s="13" t="s">
        <v>1153</v>
      </c>
      <c r="S843" s="146" t="s">
        <v>471</v>
      </c>
      <c r="T843" s="168">
        <v>0</v>
      </c>
      <c r="U843" s="168">
        <v>0</v>
      </c>
      <c r="V843" s="168">
        <v>0</v>
      </c>
      <c r="W843" s="48" t="str">
        <f>IFERROR(IF(G843="CRM_CUI",G843,(IF(G843="CRM_CMI",G843,IF(G843="CEOMO_ITD",G843,MID(G843,1,FIND("_",G843)-1))))),G843)</f>
        <v>CRMPD</v>
      </c>
      <c r="X843" s="13" t="str">
        <f>MID(A843,5,LEN(A843)-4)</f>
        <v>山西移动</v>
      </c>
      <c r="Y843" s="37" t="str">
        <f>IF(N843=O843,IF(N843="","0","1"),IF(N843=P843,IF(N843="","0","1"),IF(O843=P843,IF(O843="","0","1"),IF(N843="","0","0"))))</f>
        <v>0</v>
      </c>
      <c r="Z843" s="167"/>
      <c r="AL843" s="227"/>
      <c r="AN843"/>
    </row>
    <row r="844" spans="1:40" ht="14.25">
      <c r="A844" s="48" t="s">
        <v>236</v>
      </c>
      <c r="B844" s="48" t="s">
        <v>14</v>
      </c>
      <c r="C844" s="48" t="s">
        <v>63</v>
      </c>
      <c r="D844" s="48" t="s">
        <v>157</v>
      </c>
      <c r="E844" s="48" t="s">
        <v>1030</v>
      </c>
      <c r="F844" s="48" t="s">
        <v>1031</v>
      </c>
      <c r="G844" s="48" t="s">
        <v>494</v>
      </c>
      <c r="H844" s="48" t="s">
        <v>137</v>
      </c>
      <c r="I844" s="13" t="s">
        <v>48</v>
      </c>
      <c r="J844" s="13" t="s">
        <v>86</v>
      </c>
      <c r="K844" s="13"/>
      <c r="L844" s="13"/>
      <c r="M844" s="13"/>
      <c r="N844" s="13"/>
      <c r="O844" s="13"/>
      <c r="P844" s="13"/>
      <c r="Q844" s="13" t="s">
        <v>48</v>
      </c>
      <c r="R844" s="13" t="s">
        <v>1153</v>
      </c>
      <c r="S844" s="48" t="s">
        <v>1000</v>
      </c>
      <c r="T844" s="168">
        <v>0</v>
      </c>
      <c r="U844" s="168">
        <v>0</v>
      </c>
      <c r="V844" s="168">
        <v>0</v>
      </c>
      <c r="W844" s="48" t="str">
        <f>IFERROR(IF(G844="CRM_CUI",G844,(IF(G844="CRM_CMI",G844,IF(G844="CEOMO_ITD",G844,MID(G844,1,FIND("_",G844)-1))))),G844)</f>
        <v>CRMPD</v>
      </c>
      <c r="X844" s="13" t="str">
        <f>MID(A844,5,LEN(A844)-4)</f>
        <v>山西移动</v>
      </c>
      <c r="Y844" s="37" t="str">
        <f>IF(N844=O844,IF(N844="","0","1"),IF(N844=P844,IF(N844="","0","1"),IF(O844=P844,IF(O844="","0","1"),IF(N844="","0","0"))))</f>
        <v>0</v>
      </c>
      <c r="Z844" s="167"/>
      <c r="AL844" s="227"/>
      <c r="AN844"/>
    </row>
    <row r="845" spans="1:40" ht="14.25">
      <c r="A845" s="48" t="s">
        <v>236</v>
      </c>
      <c r="B845" s="48" t="s">
        <v>14</v>
      </c>
      <c r="C845" s="48" t="s">
        <v>63</v>
      </c>
      <c r="D845" s="48" t="s">
        <v>157</v>
      </c>
      <c r="E845" s="48" t="s">
        <v>1068</v>
      </c>
      <c r="F845" s="48" t="s">
        <v>1069</v>
      </c>
      <c r="G845" s="48" t="s">
        <v>494</v>
      </c>
      <c r="H845" s="48" t="s">
        <v>98</v>
      </c>
      <c r="I845" s="13" t="s">
        <v>86</v>
      </c>
      <c r="J845" s="13" t="s">
        <v>86</v>
      </c>
      <c r="K845" s="13"/>
      <c r="L845" s="13"/>
      <c r="M845" s="13"/>
      <c r="N845" s="13"/>
      <c r="O845" s="13"/>
      <c r="P845" s="13"/>
      <c r="Q845" s="13" t="s">
        <v>48</v>
      </c>
      <c r="R845" s="13" t="s">
        <v>1158</v>
      </c>
      <c r="S845" s="48" t="s">
        <v>1000</v>
      </c>
      <c r="T845" s="168">
        <v>0</v>
      </c>
      <c r="U845" s="168">
        <v>0</v>
      </c>
      <c r="V845" s="168">
        <v>0</v>
      </c>
      <c r="W845" s="48" t="str">
        <f>IFERROR(IF(G845="CRM_CUI",G845,(IF(G845="CRM_CMI",G845,IF(G845="CEOMO_ITD",G845,MID(G845,1,FIND("_",G845)-1))))),G845)</f>
        <v>CRMPD</v>
      </c>
      <c r="X845" s="13" t="str">
        <f>MID(A845,5,LEN(A845)-4)</f>
        <v>山西移动</v>
      </c>
      <c r="Y845" s="37" t="str">
        <f>IF(N845=O845,IF(N845="","0","1"),IF(N845=P845,IF(N845="","0","1"),IF(O845=P845,IF(O845="","0","1"),IF(N845="","0","0"))))</f>
        <v>0</v>
      </c>
      <c r="Z845" s="167"/>
      <c r="AL845" s="227"/>
      <c r="AN845"/>
    </row>
    <row r="846" spans="1:40" ht="14.25">
      <c r="A846" s="48" t="s">
        <v>236</v>
      </c>
      <c r="B846" s="48" t="s">
        <v>14</v>
      </c>
      <c r="C846" s="48" t="s">
        <v>63</v>
      </c>
      <c r="D846" s="48" t="s">
        <v>157</v>
      </c>
      <c r="E846" s="48" t="s">
        <v>1066</v>
      </c>
      <c r="F846" s="48" t="s">
        <v>1067</v>
      </c>
      <c r="G846" s="48" t="s">
        <v>494</v>
      </c>
      <c r="H846" s="48" t="s">
        <v>98</v>
      </c>
      <c r="I846" s="13" t="s">
        <v>48</v>
      </c>
      <c r="J846" s="13" t="s">
        <v>86</v>
      </c>
      <c r="K846" s="13"/>
      <c r="L846" s="13"/>
      <c r="M846" s="13"/>
      <c r="N846" s="13"/>
      <c r="O846" s="13"/>
      <c r="P846" s="13"/>
      <c r="Q846" s="13" t="s">
        <v>48</v>
      </c>
      <c r="R846" s="13" t="s">
        <v>1153</v>
      </c>
      <c r="S846" s="146" t="s">
        <v>471</v>
      </c>
      <c r="T846" s="168">
        <v>0</v>
      </c>
      <c r="U846" s="168">
        <v>0</v>
      </c>
      <c r="V846" s="168">
        <v>0</v>
      </c>
      <c r="W846" s="48" t="str">
        <f>IFERROR(IF(G846="CRM_CUI",G846,(IF(G846="CRM_CMI",G846,IF(G846="CEOMO_ITD",G846,MID(G846,1,FIND("_",G846)-1))))),G846)</f>
        <v>CRMPD</v>
      </c>
      <c r="X846" s="13" t="str">
        <f>MID(A846,5,LEN(A846)-4)</f>
        <v>山西移动</v>
      </c>
      <c r="Y846" s="37" t="str">
        <f>IF(N846=O846,IF(N846="","0","1"),IF(N846=P846,IF(N846="","0","1"),IF(O846=P846,IF(O846="","0","1"),IF(N846="","0","0"))))</f>
        <v>0</v>
      </c>
      <c r="Z846" s="167"/>
      <c r="AL846" s="227"/>
      <c r="AN846"/>
    </row>
    <row r="847" spans="1:40" ht="14.25">
      <c r="A847" s="48" t="s">
        <v>236</v>
      </c>
      <c r="B847" s="48" t="s">
        <v>14</v>
      </c>
      <c r="C847" s="48" t="s">
        <v>165</v>
      </c>
      <c r="D847" s="48" t="s">
        <v>166</v>
      </c>
      <c r="E847" s="48" t="s">
        <v>1145</v>
      </c>
      <c r="F847" s="48" t="s">
        <v>1146</v>
      </c>
      <c r="G847" s="48" t="s">
        <v>494</v>
      </c>
      <c r="H847" s="48" t="s">
        <v>137</v>
      </c>
      <c r="I847" s="13" t="s">
        <v>86</v>
      </c>
      <c r="J847" s="13" t="s">
        <v>86</v>
      </c>
      <c r="K847" s="13"/>
      <c r="L847" s="13"/>
      <c r="M847" s="13"/>
      <c r="N847" s="13"/>
      <c r="O847" s="13"/>
      <c r="P847" s="13"/>
      <c r="Q847" s="13"/>
      <c r="R847" s="13" t="s">
        <v>1158</v>
      </c>
      <c r="S847" s="48" t="s">
        <v>1000</v>
      </c>
      <c r="T847" s="168">
        <v>0</v>
      </c>
      <c r="U847" s="168">
        <v>0</v>
      </c>
      <c r="V847" s="168">
        <v>0</v>
      </c>
      <c r="W847" s="48" t="str">
        <f>IFERROR(IF(G847="CRM_CUI",G847,(IF(G847="CRM_CMI",G847,IF(G847="CEOMO_ITD",G847,MID(G847,1,FIND("_",G847)-1))))),G847)</f>
        <v>CRMPD</v>
      </c>
      <c r="X847" s="13" t="str">
        <f>MID(A847,5,LEN(A847)-4)</f>
        <v>山西移动</v>
      </c>
      <c r="Y847" s="37" t="str">
        <f>IF(N847=O847,IF(N847="","0","1"),IF(N847=P847,IF(N847="","0","1"),IF(O847=P847,IF(O847="","0","1"),IF(N847="","0","0"))))</f>
        <v>0</v>
      </c>
      <c r="Z847" s="167"/>
      <c r="AL847" s="227"/>
      <c r="AN847"/>
    </row>
    <row r="848" spans="1:40" ht="14.25">
      <c r="A848" s="48" t="s">
        <v>236</v>
      </c>
      <c r="B848" s="48" t="s">
        <v>14</v>
      </c>
      <c r="C848" s="48" t="s">
        <v>165</v>
      </c>
      <c r="D848" s="48" t="s">
        <v>166</v>
      </c>
      <c r="E848" s="48" t="s">
        <v>1035</v>
      </c>
      <c r="F848" s="48" t="s">
        <v>1015</v>
      </c>
      <c r="G848" s="48" t="s">
        <v>494</v>
      </c>
      <c r="H848" s="48" t="s">
        <v>98</v>
      </c>
      <c r="I848" s="13" t="s">
        <v>48</v>
      </c>
      <c r="J848" s="13" t="s">
        <v>86</v>
      </c>
      <c r="K848" s="13"/>
      <c r="L848" s="13"/>
      <c r="M848" s="13"/>
      <c r="N848" s="13"/>
      <c r="O848" s="13"/>
      <c r="P848" s="13"/>
      <c r="Q848" s="13" t="s">
        <v>48</v>
      </c>
      <c r="R848" s="13" t="s">
        <v>1153</v>
      </c>
      <c r="S848" s="146" t="s">
        <v>471</v>
      </c>
      <c r="T848" s="168">
        <v>0</v>
      </c>
      <c r="U848" s="168">
        <v>0</v>
      </c>
      <c r="V848" s="168">
        <v>0</v>
      </c>
      <c r="W848" s="48" t="str">
        <f>IFERROR(IF(G848="CRM_CUI",G848,(IF(G848="CRM_CMI",G848,IF(G848="CEOMO_ITD",G848,MID(G848,1,FIND("_",G848)-1))))),G848)</f>
        <v>CRMPD</v>
      </c>
      <c r="X848" s="13" t="str">
        <f>MID(A848,5,LEN(A848)-4)</f>
        <v>山西移动</v>
      </c>
      <c r="Y848" s="37" t="str">
        <f>IF(N848=O848,IF(N848="","0","1"),IF(N848=P848,IF(N848="","0","1"),IF(O848=P848,IF(O848="","0","1"),IF(N848="","0","0"))))</f>
        <v>0</v>
      </c>
      <c r="Z848" s="167"/>
      <c r="AL848" s="227"/>
      <c r="AN848"/>
    </row>
    <row r="849" spans="1:40" ht="14.25">
      <c r="A849" s="48" t="s">
        <v>236</v>
      </c>
      <c r="B849" s="48" t="s">
        <v>14</v>
      </c>
      <c r="C849" s="48" t="s">
        <v>165</v>
      </c>
      <c r="D849" s="48" t="s">
        <v>166</v>
      </c>
      <c r="E849" s="48" t="s">
        <v>1030</v>
      </c>
      <c r="F849" s="48" t="s">
        <v>1031</v>
      </c>
      <c r="G849" s="48" t="s">
        <v>494</v>
      </c>
      <c r="H849" s="48" t="s">
        <v>137</v>
      </c>
      <c r="I849" s="13" t="s">
        <v>48</v>
      </c>
      <c r="J849" s="13" t="s">
        <v>86</v>
      </c>
      <c r="K849" s="13"/>
      <c r="L849" s="13"/>
      <c r="M849" s="13"/>
      <c r="N849" s="13"/>
      <c r="O849" s="13"/>
      <c r="P849" s="13"/>
      <c r="Q849" s="13" t="s">
        <v>48</v>
      </c>
      <c r="R849" s="13" t="s">
        <v>1153</v>
      </c>
      <c r="S849" s="48" t="s">
        <v>1000</v>
      </c>
      <c r="T849" s="168">
        <v>0</v>
      </c>
      <c r="U849" s="168">
        <v>0</v>
      </c>
      <c r="V849" s="168">
        <v>0</v>
      </c>
      <c r="W849" s="48" t="str">
        <f>IFERROR(IF(G849="CRM_CUI",G849,(IF(G849="CRM_CMI",G849,IF(G849="CEOMO_ITD",G849,MID(G849,1,FIND("_",G849)-1))))),G849)</f>
        <v>CRMPD</v>
      </c>
      <c r="X849" s="13" t="str">
        <f>MID(A849,5,LEN(A849)-4)</f>
        <v>山西移动</v>
      </c>
      <c r="Y849" s="37" t="str">
        <f>IF(N849=O849,IF(N849="","0","1"),IF(N849=P849,IF(N849="","0","1"),IF(O849=P849,IF(O849="","0","1"),IF(N849="","0","0"))))</f>
        <v>0</v>
      </c>
      <c r="Z849" s="167"/>
      <c r="AL849" s="227"/>
      <c r="AN849"/>
    </row>
    <row r="850" spans="1:40" ht="14.25">
      <c r="A850" s="48" t="s">
        <v>236</v>
      </c>
      <c r="B850" s="48" t="s">
        <v>14</v>
      </c>
      <c r="C850" s="48" t="s">
        <v>165</v>
      </c>
      <c r="D850" s="48" t="s">
        <v>166</v>
      </c>
      <c r="E850" s="48" t="s">
        <v>1192</v>
      </c>
      <c r="F850" s="48" t="s">
        <v>1011</v>
      </c>
      <c r="G850" s="48" t="s">
        <v>494</v>
      </c>
      <c r="H850" s="48" t="s">
        <v>41</v>
      </c>
      <c r="I850" s="13" t="s">
        <v>48</v>
      </c>
      <c r="J850" s="13" t="s">
        <v>86</v>
      </c>
      <c r="K850" s="13"/>
      <c r="L850" s="13"/>
      <c r="M850" s="13"/>
      <c r="N850" s="13"/>
      <c r="O850" s="13"/>
      <c r="P850" s="13"/>
      <c r="Q850" s="13" t="s">
        <v>48</v>
      </c>
      <c r="R850" s="13" t="s">
        <v>1153</v>
      </c>
      <c r="S850" s="146" t="s">
        <v>472</v>
      </c>
      <c r="T850" s="168">
        <v>0</v>
      </c>
      <c r="U850" s="168">
        <v>0</v>
      </c>
      <c r="V850" s="168">
        <v>0</v>
      </c>
      <c r="W850" s="48" t="str">
        <f>IFERROR(IF(G850="CRM_CUI",G850,(IF(G850="CRM_CMI",G850,IF(G850="CEOMO_ITD",G850,MID(G850,1,FIND("_",G850)-1))))),G850)</f>
        <v>CRMPD</v>
      </c>
      <c r="X850" s="13" t="str">
        <f>MID(A850,5,LEN(A850)-4)</f>
        <v>山西移动</v>
      </c>
      <c r="Y850" s="37" t="str">
        <f>IF(N850=O850,IF(N850="","0","1"),IF(N850=P850,IF(N850="","0","1"),IF(O850=P850,IF(O850="","0","1"),IF(N850="","0","0"))))</f>
        <v>0</v>
      </c>
      <c r="Z850" s="167"/>
      <c r="AL850" s="227"/>
      <c r="AN850"/>
    </row>
    <row r="851" spans="1:40" ht="14.25">
      <c r="A851" s="48" t="s">
        <v>236</v>
      </c>
      <c r="B851" s="48" t="s">
        <v>14</v>
      </c>
      <c r="C851" s="48" t="s">
        <v>94</v>
      </c>
      <c r="D851" s="48" t="s">
        <v>95</v>
      </c>
      <c r="E851" s="48" t="s">
        <v>1035</v>
      </c>
      <c r="F851" s="48" t="s">
        <v>1015</v>
      </c>
      <c r="G851" s="48" t="s">
        <v>494</v>
      </c>
      <c r="H851" s="48" t="s">
        <v>98</v>
      </c>
      <c r="I851" s="13" t="s">
        <v>48</v>
      </c>
      <c r="J851" s="13" t="s">
        <v>86</v>
      </c>
      <c r="K851" s="13"/>
      <c r="L851" s="13"/>
      <c r="M851" s="13"/>
      <c r="N851" s="13"/>
      <c r="O851" s="13"/>
      <c r="P851" s="13"/>
      <c r="Q851" s="13" t="s">
        <v>48</v>
      </c>
      <c r="R851" s="13" t="s">
        <v>1153</v>
      </c>
      <c r="S851" s="146" t="s">
        <v>471</v>
      </c>
      <c r="T851" s="168">
        <v>0</v>
      </c>
      <c r="U851" s="168">
        <v>0</v>
      </c>
      <c r="V851" s="168">
        <v>0</v>
      </c>
      <c r="W851" s="48" t="str">
        <f>IFERROR(IF(G851="CRM_CUI",G851,(IF(G851="CRM_CMI",G851,IF(G851="CEOMO_ITD",G851,MID(G851,1,FIND("_",G851)-1))))),G851)</f>
        <v>CRMPD</v>
      </c>
      <c r="X851" s="13" t="str">
        <f>MID(A851,5,LEN(A851)-4)</f>
        <v>山西移动</v>
      </c>
      <c r="Y851" s="37" t="str">
        <f>IF(N851=O851,IF(N851="","0","1"),IF(N851=P851,IF(N851="","0","1"),IF(O851=P851,IF(O851="","0","1"),IF(N851="","0","0"))))</f>
        <v>0</v>
      </c>
      <c r="Z851" s="167"/>
      <c r="AL851" s="227"/>
      <c r="AN851"/>
    </row>
    <row r="852" spans="1:40" ht="14.25">
      <c r="A852" s="48" t="s">
        <v>239</v>
      </c>
      <c r="B852" s="48" t="s">
        <v>240</v>
      </c>
      <c r="C852" s="48" t="s">
        <v>517</v>
      </c>
      <c r="D852" s="48" t="s">
        <v>518</v>
      </c>
      <c r="E852" s="48" t="s">
        <v>1145</v>
      </c>
      <c r="F852" s="48" t="s">
        <v>1146</v>
      </c>
      <c r="G852" s="48" t="s">
        <v>494</v>
      </c>
      <c r="H852" s="48" t="s">
        <v>137</v>
      </c>
      <c r="I852" s="13" t="s">
        <v>87</v>
      </c>
      <c r="J852" s="13"/>
      <c r="K852" s="13"/>
      <c r="L852" s="13"/>
      <c r="M852" s="13"/>
      <c r="N852" s="13"/>
      <c r="O852" s="13"/>
      <c r="P852" s="13"/>
      <c r="Q852" s="13"/>
      <c r="R852" s="13"/>
      <c r="S852" s="48" t="s">
        <v>1000</v>
      </c>
      <c r="T852" s="168">
        <v>0</v>
      </c>
      <c r="U852" s="168">
        <v>0</v>
      </c>
      <c r="V852" s="168">
        <v>0</v>
      </c>
      <c r="W852" s="48" t="str">
        <f>IFERROR(IF(G852="CRM_CUI",G852,(IF(G852="CRM_CMI",G852,IF(G852="CEOMO_ITD",G852,MID(G852,1,FIND("_",G852)-1))))),G852)</f>
        <v>CRMPD</v>
      </c>
      <c r="X852" s="13" t="str">
        <f>MID(A852,5,LEN(A852)-4)</f>
        <v>四川移动</v>
      </c>
      <c r="Y852" s="37" t="str">
        <f>IF(N852=O852,IF(N852="","0","1"),IF(N852=P852,IF(N852="","0","1"),IF(O852=P852,IF(O852="","0","1"),IF(N852="","0","0"))))</f>
        <v>0</v>
      </c>
      <c r="Z852" s="167"/>
      <c r="AL852" s="227"/>
      <c r="AN852"/>
    </row>
    <row r="853" spans="1:40" ht="14.25">
      <c r="A853" s="48" t="s">
        <v>239</v>
      </c>
      <c r="B853" s="48" t="s">
        <v>240</v>
      </c>
      <c r="C853" s="48" t="s">
        <v>63</v>
      </c>
      <c r="D853" s="48" t="s">
        <v>157</v>
      </c>
      <c r="E853" s="48" t="s">
        <v>1052</v>
      </c>
      <c r="F853" s="48" t="s">
        <v>1053</v>
      </c>
      <c r="G853" s="48" t="s">
        <v>494</v>
      </c>
      <c r="H853" s="48" t="s">
        <v>520</v>
      </c>
      <c r="I853" s="13" t="s">
        <v>48</v>
      </c>
      <c r="J853" s="13" t="s">
        <v>86</v>
      </c>
      <c r="K853" s="13"/>
      <c r="L853" s="13"/>
      <c r="M853" s="13"/>
      <c r="N853" s="13"/>
      <c r="O853" s="13"/>
      <c r="P853" s="13"/>
      <c r="Q853" s="13" t="s">
        <v>48</v>
      </c>
      <c r="R853" s="13"/>
      <c r="S853" s="146" t="s">
        <v>472</v>
      </c>
      <c r="T853" s="168">
        <v>0</v>
      </c>
      <c r="U853" s="168">
        <v>0</v>
      </c>
      <c r="V853" s="168">
        <v>0</v>
      </c>
      <c r="W853" s="48" t="str">
        <f>IFERROR(IF(G853="CRM_CUI",G853,(IF(G853="CRM_CMI",G853,IF(G853="CEOMO_ITD",G853,MID(G853,1,FIND("_",G853)-1))))),G853)</f>
        <v>CRMPD</v>
      </c>
      <c r="X853" s="13" t="str">
        <f>MID(A853,5,LEN(A853)-4)</f>
        <v>四川移动</v>
      </c>
      <c r="Y853" s="37" t="str">
        <f>IF(N853=O853,IF(N853="","0","1"),IF(N853=P853,IF(N853="","0","1"),IF(O853=P853,IF(O853="","0","1"),IF(N853="","0","0"))))</f>
        <v>0</v>
      </c>
      <c r="Z853" s="167"/>
      <c r="AL853" s="227"/>
      <c r="AN853"/>
    </row>
    <row r="854" spans="1:40" ht="14.25">
      <c r="A854" s="48" t="s">
        <v>239</v>
      </c>
      <c r="B854" s="48" t="s">
        <v>240</v>
      </c>
      <c r="C854" s="48" t="s">
        <v>63</v>
      </c>
      <c r="D854" s="48" t="s">
        <v>157</v>
      </c>
      <c r="E854" s="48" t="s">
        <v>1145</v>
      </c>
      <c r="F854" s="48" t="s">
        <v>1146</v>
      </c>
      <c r="G854" s="48" t="s">
        <v>494</v>
      </c>
      <c r="H854" s="48" t="s">
        <v>137</v>
      </c>
      <c r="I854" s="13" t="s">
        <v>87</v>
      </c>
      <c r="J854" s="13"/>
      <c r="K854" s="13"/>
      <c r="L854" s="13"/>
      <c r="M854" s="13"/>
      <c r="N854" s="13"/>
      <c r="O854" s="13"/>
      <c r="P854" s="13"/>
      <c r="Q854" s="13"/>
      <c r="R854" s="13"/>
      <c r="S854" s="48" t="s">
        <v>1000</v>
      </c>
      <c r="T854" s="168">
        <v>0</v>
      </c>
      <c r="U854" s="168">
        <v>0</v>
      </c>
      <c r="V854" s="168">
        <v>0</v>
      </c>
      <c r="W854" s="48" t="str">
        <f>IFERROR(IF(G854="CRM_CUI",G854,(IF(G854="CRM_CMI",G854,IF(G854="CEOMO_ITD",G854,MID(G854,1,FIND("_",G854)-1))))),G854)</f>
        <v>CRMPD</v>
      </c>
      <c r="X854" s="13" t="str">
        <f>MID(A854,5,LEN(A854)-4)</f>
        <v>四川移动</v>
      </c>
      <c r="Y854" s="37" t="str">
        <f>IF(N854=O854,IF(N854="","0","1"),IF(N854=P854,IF(N854="","0","1"),IF(O854=P854,IF(O854="","0","1"),IF(N854="","0","0"))))</f>
        <v>0</v>
      </c>
      <c r="Z854" s="167"/>
      <c r="AL854" s="227"/>
      <c r="AN854"/>
    </row>
    <row r="855" spans="1:40" ht="14.25">
      <c r="A855" s="48" t="s">
        <v>239</v>
      </c>
      <c r="B855" s="48" t="s">
        <v>240</v>
      </c>
      <c r="C855" s="48" t="s">
        <v>63</v>
      </c>
      <c r="D855" s="48" t="s">
        <v>157</v>
      </c>
      <c r="E855" s="48" t="s">
        <v>1019</v>
      </c>
      <c r="F855" s="48" t="s">
        <v>1020</v>
      </c>
      <c r="G855" s="48" t="s">
        <v>494</v>
      </c>
      <c r="H855" s="48" t="s">
        <v>41</v>
      </c>
      <c r="I855" s="13" t="s">
        <v>48</v>
      </c>
      <c r="J855" s="13" t="s">
        <v>86</v>
      </c>
      <c r="K855" s="13"/>
      <c r="L855" s="13"/>
      <c r="M855" s="13"/>
      <c r="N855" s="13"/>
      <c r="O855" s="13"/>
      <c r="P855" s="13"/>
      <c r="Q855" s="13" t="s">
        <v>48</v>
      </c>
      <c r="R855" s="13"/>
      <c r="S855" s="146" t="s">
        <v>472</v>
      </c>
      <c r="T855" s="168">
        <v>0</v>
      </c>
      <c r="U855" s="168">
        <v>0</v>
      </c>
      <c r="V855" s="168">
        <v>0</v>
      </c>
      <c r="W855" s="48" t="str">
        <f>IFERROR(IF(G855="CRM_CUI",G855,(IF(G855="CRM_CMI",G855,IF(G855="CEOMO_ITD",G855,MID(G855,1,FIND("_",G855)-1))))),G855)</f>
        <v>CRMPD</v>
      </c>
      <c r="X855" s="13" t="str">
        <f>MID(A855,5,LEN(A855)-4)</f>
        <v>四川移动</v>
      </c>
      <c r="Y855" s="37" t="str">
        <f>IF(N855=O855,IF(N855="","0","1"),IF(N855=P855,IF(N855="","0","1"),IF(O855=P855,IF(O855="","0","1"),IF(N855="","0","0"))))</f>
        <v>0</v>
      </c>
      <c r="Z855" s="167"/>
      <c r="AL855" s="227"/>
      <c r="AN855"/>
    </row>
    <row r="856" spans="1:40" ht="14.25">
      <c r="A856" s="48" t="s">
        <v>239</v>
      </c>
      <c r="B856" s="48" t="s">
        <v>240</v>
      </c>
      <c r="C856" s="48" t="s">
        <v>63</v>
      </c>
      <c r="D856" s="48" t="s">
        <v>157</v>
      </c>
      <c r="E856" s="48" t="s">
        <v>1021</v>
      </c>
      <c r="F856" s="48" t="s">
        <v>1022</v>
      </c>
      <c r="G856" s="48" t="s">
        <v>494</v>
      </c>
      <c r="H856" s="48" t="s">
        <v>98</v>
      </c>
      <c r="I856" s="13" t="s">
        <v>48</v>
      </c>
      <c r="J856" s="13" t="s">
        <v>86</v>
      </c>
      <c r="K856" s="13"/>
      <c r="L856" s="13"/>
      <c r="M856" s="13"/>
      <c r="N856" s="13"/>
      <c r="O856" s="13"/>
      <c r="P856" s="13"/>
      <c r="Q856" s="13" t="s">
        <v>48</v>
      </c>
      <c r="R856" s="13"/>
      <c r="S856" s="146" t="s">
        <v>472</v>
      </c>
      <c r="T856" s="168">
        <v>0</v>
      </c>
      <c r="U856" s="168">
        <v>0</v>
      </c>
      <c r="V856" s="168">
        <v>0</v>
      </c>
      <c r="W856" s="48" t="str">
        <f>IFERROR(IF(G856="CRM_CUI",G856,(IF(G856="CRM_CMI",G856,IF(G856="CEOMO_ITD",G856,MID(G856,1,FIND("_",G856)-1))))),G856)</f>
        <v>CRMPD</v>
      </c>
      <c r="X856" s="13" t="str">
        <f>MID(A856,5,LEN(A856)-4)</f>
        <v>四川移动</v>
      </c>
      <c r="Y856" s="37" t="str">
        <f>IF(N856=O856,IF(N856="","0","1"),IF(N856=P856,IF(N856="","0","1"),IF(O856=P856,IF(O856="","0","1"),IF(N856="","0","0"))))</f>
        <v>0</v>
      </c>
      <c r="Z856" s="167"/>
      <c r="AL856" s="227"/>
      <c r="AN856"/>
    </row>
    <row r="857" spans="1:40" ht="14.25">
      <c r="A857" s="48" t="s">
        <v>239</v>
      </c>
      <c r="B857" s="48" t="s">
        <v>240</v>
      </c>
      <c r="C857" s="48" t="s">
        <v>165</v>
      </c>
      <c r="D857" s="48" t="s">
        <v>166</v>
      </c>
      <c r="E857" s="48" t="s">
        <v>1145</v>
      </c>
      <c r="F857" s="48" t="s">
        <v>1146</v>
      </c>
      <c r="G857" s="48" t="s">
        <v>494</v>
      </c>
      <c r="H857" s="48" t="s">
        <v>137</v>
      </c>
      <c r="I857" s="13" t="s">
        <v>87</v>
      </c>
      <c r="J857" s="13"/>
      <c r="K857" s="13"/>
      <c r="L857" s="13"/>
      <c r="M857" s="13"/>
      <c r="N857" s="13"/>
      <c r="O857" s="13"/>
      <c r="P857" s="13"/>
      <c r="Q857" s="13"/>
      <c r="R857" s="13"/>
      <c r="S857" s="48" t="s">
        <v>1000</v>
      </c>
      <c r="T857" s="168">
        <v>0</v>
      </c>
      <c r="U857" s="168">
        <v>0</v>
      </c>
      <c r="V857" s="168">
        <v>0</v>
      </c>
      <c r="W857" s="48" t="str">
        <f>IFERROR(IF(G857="CRM_CUI",G857,(IF(G857="CRM_CMI",G857,IF(G857="CEOMO_ITD",G857,MID(G857,1,FIND("_",G857)-1))))),G857)</f>
        <v>CRMPD</v>
      </c>
      <c r="X857" s="13" t="str">
        <f>MID(A857,5,LEN(A857)-4)</f>
        <v>四川移动</v>
      </c>
      <c r="Y857" s="37" t="str">
        <f>IF(N857=O857,IF(N857="","0","1"),IF(N857=P857,IF(N857="","0","1"),IF(O857=P857,IF(O857="","0","1"),IF(N857="","0","0"))))</f>
        <v>0</v>
      </c>
      <c r="Z857" s="167"/>
      <c r="AL857" s="227"/>
      <c r="AN857"/>
    </row>
    <row r="858" spans="1:40" ht="14.25">
      <c r="A858" s="48" t="s">
        <v>239</v>
      </c>
      <c r="B858" s="48" t="s">
        <v>240</v>
      </c>
      <c r="C858" s="48" t="s">
        <v>165</v>
      </c>
      <c r="D858" s="48" t="s">
        <v>166</v>
      </c>
      <c r="E858" s="48" t="s">
        <v>1010</v>
      </c>
      <c r="F858" s="48" t="s">
        <v>1011</v>
      </c>
      <c r="G858" s="48" t="s">
        <v>494</v>
      </c>
      <c r="H858" s="48" t="s">
        <v>41</v>
      </c>
      <c r="I858" s="13" t="s">
        <v>48</v>
      </c>
      <c r="J858" s="13" t="s">
        <v>86</v>
      </c>
      <c r="K858" s="13"/>
      <c r="L858" s="13"/>
      <c r="M858" s="13"/>
      <c r="N858" s="13"/>
      <c r="O858" s="13"/>
      <c r="P858" s="13"/>
      <c r="Q858" s="13" t="s">
        <v>48</v>
      </c>
      <c r="R858" s="13"/>
      <c r="S858" s="146" t="s">
        <v>472</v>
      </c>
      <c r="T858" s="168">
        <v>0</v>
      </c>
      <c r="U858" s="168">
        <v>0</v>
      </c>
      <c r="V858" s="168">
        <v>0</v>
      </c>
      <c r="W858" s="48" t="str">
        <f>IFERROR(IF(G858="CRM_CUI",G858,(IF(G858="CRM_CMI",G858,IF(G858="CEOMO_ITD",G858,MID(G858,1,FIND("_",G858)-1))))),G858)</f>
        <v>CRMPD</v>
      </c>
      <c r="X858" s="13" t="str">
        <f>MID(A858,5,LEN(A858)-4)</f>
        <v>四川移动</v>
      </c>
      <c r="Y858" s="37" t="str">
        <f>IF(N858=O858,IF(N858="","0","1"),IF(N858=P858,IF(N858="","0","1"),IF(O858=P858,IF(O858="","0","1"),IF(N858="","0","0"))))</f>
        <v>0</v>
      </c>
      <c r="Z858" s="167"/>
      <c r="AL858" s="227"/>
      <c r="AN858"/>
    </row>
    <row r="859" spans="1:40" ht="14.25">
      <c r="A859" s="48" t="s">
        <v>127</v>
      </c>
      <c r="B859" s="48" t="s">
        <v>128</v>
      </c>
      <c r="C859" s="48" t="s">
        <v>57</v>
      </c>
      <c r="D859" s="48" t="s">
        <v>16</v>
      </c>
      <c r="E859" s="48" t="s">
        <v>1026</v>
      </c>
      <c r="F859" s="48" t="s">
        <v>1027</v>
      </c>
      <c r="G859" s="48" t="s">
        <v>494</v>
      </c>
      <c r="H859" s="48" t="s">
        <v>137</v>
      </c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48" t="s">
        <v>1000</v>
      </c>
      <c r="T859" s="168">
        <v>0</v>
      </c>
      <c r="U859" s="168">
        <v>0</v>
      </c>
      <c r="V859" s="168">
        <v>0</v>
      </c>
      <c r="W859" s="48" t="str">
        <f>IFERROR(IF(G859="CRM_CUI",G859,(IF(G859="CRM_CMI",G859,IF(G859="CEOMO_ITD",G859,MID(G859,1,FIND("_",G859)-1))))),G859)</f>
        <v>CRMPD</v>
      </c>
      <c r="X859" s="13" t="str">
        <f>MID(A859,5,LEN(A859)-4)</f>
        <v>新疆联通</v>
      </c>
      <c r="Y859" s="37" t="str">
        <f>IF(N859=O859,IF(N859="","0","1"),IF(N859=P859,IF(N859="","0","1"),IF(O859=P859,IF(O859="","0","1"),IF(N859="","0","0"))))</f>
        <v>0</v>
      </c>
      <c r="Z859" s="167"/>
      <c r="AL859" s="227"/>
      <c r="AN859"/>
    </row>
    <row r="860" spans="1:40" ht="14.25">
      <c r="A860" s="48" t="s">
        <v>127</v>
      </c>
      <c r="B860" s="48" t="s">
        <v>128</v>
      </c>
      <c r="C860" s="48" t="s">
        <v>63</v>
      </c>
      <c r="D860" s="48" t="s">
        <v>64</v>
      </c>
      <c r="E860" s="48" t="s">
        <v>1026</v>
      </c>
      <c r="F860" s="48" t="s">
        <v>1027</v>
      </c>
      <c r="G860" s="48" t="s">
        <v>494</v>
      </c>
      <c r="H860" s="48" t="s">
        <v>137</v>
      </c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48" t="s">
        <v>1000</v>
      </c>
      <c r="T860" s="168">
        <v>0</v>
      </c>
      <c r="U860" s="168">
        <v>0</v>
      </c>
      <c r="V860" s="168">
        <v>0</v>
      </c>
      <c r="W860" s="48" t="str">
        <f>IFERROR(IF(G860="CRM_CUI",G860,(IF(G860="CRM_CMI",G860,IF(G860="CEOMO_ITD",G860,MID(G860,1,FIND("_",G860)-1))))),G860)</f>
        <v>CRMPD</v>
      </c>
      <c r="X860" s="13" t="str">
        <f>MID(A860,5,LEN(A860)-4)</f>
        <v>新疆联通</v>
      </c>
      <c r="Y860" s="37" t="str">
        <f>IF(N860=O860,IF(N860="","0","1"),IF(N860=P860,IF(N860="","0","1"),IF(O860=P860,IF(O860="","0","1"),IF(N860="","0","0"))))</f>
        <v>0</v>
      </c>
      <c r="Z860" s="167"/>
      <c r="AL860" s="227"/>
      <c r="AN860"/>
    </row>
    <row r="861" spans="1:40">
      <c r="A861" s="48" t="s">
        <v>155</v>
      </c>
      <c r="B861" s="48" t="s">
        <v>156</v>
      </c>
      <c r="C861" s="48" t="s">
        <v>1227</v>
      </c>
      <c r="D861" s="48" t="s">
        <v>382</v>
      </c>
      <c r="E861" s="48" t="s">
        <v>1433</v>
      </c>
      <c r="F861" s="48" t="s">
        <v>1434</v>
      </c>
      <c r="G861" s="48" t="s">
        <v>2</v>
      </c>
      <c r="H861" s="48" t="s">
        <v>98</v>
      </c>
      <c r="I861" s="133" t="s">
        <v>48</v>
      </c>
      <c r="J861" s="133" t="s">
        <v>1514</v>
      </c>
      <c r="K861" s="133" t="s">
        <v>50</v>
      </c>
      <c r="L861" s="48" t="s">
        <v>1537</v>
      </c>
      <c r="M861" s="133" t="s">
        <v>56</v>
      </c>
      <c r="N861" s="320" t="s">
        <v>1439</v>
      </c>
      <c r="O861" s="320" t="s">
        <v>1439</v>
      </c>
      <c r="P861" s="320" t="s">
        <v>1439</v>
      </c>
      <c r="Q861" s="355" t="s">
        <v>48</v>
      </c>
      <c r="R861" s="137"/>
      <c r="S861" s="48" t="s">
        <v>472</v>
      </c>
      <c r="T861" s="211"/>
      <c r="U861" s="211"/>
      <c r="V861" s="167"/>
      <c r="W861" s="48" t="str">
        <f>IFERROR(IF(G861="CRM_CUI",G861,(IF(G861="CRM_CMI",G861,IF(G861="CEOMO_ITD",G861,MID(G861,1,FIND("_",G861)-1))))),G861)</f>
        <v>DSS</v>
      </c>
      <c r="X861" s="13" t="str">
        <f>MID(A861,5,LEN(A861)-4)</f>
        <v>安徽移动</v>
      </c>
      <c r="Y861" s="37" t="str">
        <f>IF(N861=O861,IF(N861="","0","1"),IF(N861=P861,IF(N861="","0","1"),IF(O861=P861,IF(O861="","0","1"),IF(N861="","0","0"))))</f>
        <v>1</v>
      </c>
      <c r="Z861" s="167"/>
      <c r="AL861" s="227"/>
      <c r="AN861"/>
    </row>
    <row r="862" spans="1:40">
      <c r="A862" s="48" t="s">
        <v>155</v>
      </c>
      <c r="B862" s="48" t="s">
        <v>156</v>
      </c>
      <c r="C862" s="48" t="s">
        <v>1227</v>
      </c>
      <c r="D862" s="48" t="s">
        <v>382</v>
      </c>
      <c r="E862" s="48" t="s">
        <v>1428</v>
      </c>
      <c r="F862" s="48" t="s">
        <v>1429</v>
      </c>
      <c r="G862" s="48" t="s">
        <v>2</v>
      </c>
      <c r="H862" s="48" t="s">
        <v>98</v>
      </c>
      <c r="I862" s="133" t="s">
        <v>48</v>
      </c>
      <c r="J862" s="133" t="s">
        <v>1514</v>
      </c>
      <c r="K862" s="133" t="s">
        <v>50</v>
      </c>
      <c r="L862" s="48" t="s">
        <v>1537</v>
      </c>
      <c r="M862" s="133" t="s">
        <v>56</v>
      </c>
      <c r="N862" s="320" t="s">
        <v>1439</v>
      </c>
      <c r="O862" s="320" t="s">
        <v>1439</v>
      </c>
      <c r="P862" s="320" t="s">
        <v>1439</v>
      </c>
      <c r="Q862" s="355" t="s">
        <v>48</v>
      </c>
      <c r="R862" s="137"/>
      <c r="S862" s="48" t="s">
        <v>472</v>
      </c>
      <c r="T862" s="211"/>
      <c r="U862" s="211"/>
      <c r="V862" s="167"/>
      <c r="W862" s="48" t="str">
        <f>IFERROR(IF(G862="CRM_CUI",G862,(IF(G862="CRM_CMI",G862,IF(G862="CEOMO_ITD",G862,MID(G862,1,FIND("_",G862)-1))))),G862)</f>
        <v>DSS</v>
      </c>
      <c r="X862" s="13" t="str">
        <f>MID(A862,5,LEN(A862)-4)</f>
        <v>安徽移动</v>
      </c>
      <c r="Y862" s="37" t="str">
        <f>IF(N862=O862,IF(N862="","0","1"),IF(N862=P862,IF(N862="","0","1"),IF(O862=P862,IF(O862="","0","1"),IF(N862="","0","0"))))</f>
        <v>1</v>
      </c>
      <c r="Z862" s="167"/>
      <c r="AL862" s="227"/>
      <c r="AN862"/>
    </row>
    <row r="863" spans="1:40">
      <c r="A863" s="48" t="s">
        <v>93</v>
      </c>
      <c r="B863" s="48" t="s">
        <v>12</v>
      </c>
      <c r="C863" s="48" t="s">
        <v>1440</v>
      </c>
      <c r="D863" s="48" t="s">
        <v>1441</v>
      </c>
      <c r="E863" s="48" t="s">
        <v>1428</v>
      </c>
      <c r="F863" s="48" t="s">
        <v>1429</v>
      </c>
      <c r="G863" s="48" t="s">
        <v>2</v>
      </c>
      <c r="H863" s="48" t="s">
        <v>98</v>
      </c>
      <c r="I863" s="133" t="s">
        <v>48</v>
      </c>
      <c r="J863" s="48" t="s">
        <v>751</v>
      </c>
      <c r="K863" s="48" t="s">
        <v>120</v>
      </c>
      <c r="L863" s="48"/>
      <c r="M863" s="48"/>
      <c r="N863" s="34" t="s">
        <v>1442</v>
      </c>
      <c r="O863" s="34" t="s">
        <v>1442</v>
      </c>
      <c r="P863" s="34" t="s">
        <v>1442</v>
      </c>
      <c r="Q863" s="356" t="s">
        <v>1435</v>
      </c>
      <c r="R863" s="13"/>
      <c r="S863" s="48" t="s">
        <v>472</v>
      </c>
      <c r="T863" s="167"/>
      <c r="U863" s="167"/>
      <c r="V863" s="167"/>
      <c r="W863" s="48" t="str">
        <f>IFERROR(IF(G863="CRM_CUI",G863,(IF(G863="CRM_CMI",G863,IF(G863="CEOMO_ITD",G863,MID(G863,1,FIND("_",G863)-1))))),G863)</f>
        <v>DSS</v>
      </c>
      <c r="X863" s="13" t="str">
        <f>MID(A863,5,LEN(A863)-4)</f>
        <v>黑龙江移动</v>
      </c>
      <c r="Y863" s="37" t="str">
        <f>IF(N863=O863,IF(N863="","0","1"),IF(N863=P863,IF(N863="","0","1"),IF(O863=P863,IF(O863="","0","1"),IF(N863="","0","0"))))</f>
        <v>1</v>
      </c>
      <c r="Z863" s="167"/>
      <c r="AL863" s="227"/>
      <c r="AN863"/>
    </row>
    <row r="864" spans="1:40">
      <c r="A864" s="48" t="s">
        <v>93</v>
      </c>
      <c r="B864" s="48" t="s">
        <v>12</v>
      </c>
      <c r="C864" s="48" t="s">
        <v>1440</v>
      </c>
      <c r="D864" s="48" t="s">
        <v>1441</v>
      </c>
      <c r="E864" s="48" t="s">
        <v>1433</v>
      </c>
      <c r="F864" s="48" t="s">
        <v>1434</v>
      </c>
      <c r="G864" s="48" t="s">
        <v>2</v>
      </c>
      <c r="H864" s="48" t="s">
        <v>98</v>
      </c>
      <c r="I864" s="133" t="s">
        <v>48</v>
      </c>
      <c r="J864" s="48" t="s">
        <v>751</v>
      </c>
      <c r="K864" s="48" t="s">
        <v>120</v>
      </c>
      <c r="L864" s="48"/>
      <c r="M864" s="48"/>
      <c r="N864" s="34" t="s">
        <v>1442</v>
      </c>
      <c r="O864" s="34" t="s">
        <v>1442</v>
      </c>
      <c r="P864" s="34" t="s">
        <v>1442</v>
      </c>
      <c r="Q864" s="356" t="s">
        <v>1435</v>
      </c>
      <c r="R864" s="13"/>
      <c r="S864" s="48" t="s">
        <v>472</v>
      </c>
      <c r="T864" s="167"/>
      <c r="U864" s="167"/>
      <c r="V864" s="167"/>
      <c r="W864" s="48" t="str">
        <f>IFERROR(IF(G864="CRM_CUI",G864,(IF(G864="CRM_CMI",G864,IF(G864="CEOMO_ITD",G864,MID(G864,1,FIND("_",G864)-1))))),G864)</f>
        <v>DSS</v>
      </c>
      <c r="X864" s="13" t="str">
        <f>MID(A864,5,LEN(A864)-4)</f>
        <v>黑龙江移动</v>
      </c>
      <c r="Y864" s="37" t="str">
        <f>IF(N864=O864,IF(N864="","0","1"),IF(N864=P864,IF(N864="","0","1"),IF(O864=P864,IF(O864="","0","1"),IF(N864="","0","0"))))</f>
        <v>1</v>
      </c>
      <c r="Z864" s="167"/>
      <c r="AL864" s="227"/>
      <c r="AN864"/>
    </row>
    <row r="865" spans="1:40">
      <c r="A865" s="48" t="s">
        <v>239</v>
      </c>
      <c r="B865" s="48" t="s">
        <v>240</v>
      </c>
      <c r="C865" s="48" t="s">
        <v>1227</v>
      </c>
      <c r="D865" s="48" t="s">
        <v>382</v>
      </c>
      <c r="E865" s="48" t="s">
        <v>1433</v>
      </c>
      <c r="F865" s="48" t="s">
        <v>1434</v>
      </c>
      <c r="G865" s="48" t="s">
        <v>2</v>
      </c>
      <c r="H865" s="48" t="s">
        <v>98</v>
      </c>
      <c r="I865" s="133" t="s">
        <v>48</v>
      </c>
      <c r="J865" s="48" t="s">
        <v>750</v>
      </c>
      <c r="K865" s="48" t="s">
        <v>50</v>
      </c>
      <c r="L865" s="48" t="s">
        <v>1539</v>
      </c>
      <c r="M865" s="48" t="s">
        <v>17</v>
      </c>
      <c r="N865" s="34" t="s">
        <v>1461</v>
      </c>
      <c r="O865" s="34" t="s">
        <v>1461</v>
      </c>
      <c r="P865" s="34" t="s">
        <v>1461</v>
      </c>
      <c r="Q865" s="356" t="s">
        <v>42</v>
      </c>
      <c r="R865" s="13"/>
      <c r="S865" s="48" t="s">
        <v>472</v>
      </c>
      <c r="T865" s="167"/>
      <c r="U865" s="167"/>
      <c r="V865" s="167"/>
      <c r="W865" s="48" t="str">
        <f>IFERROR(IF(G865="CRM_CUI",G865,(IF(G865="CRM_CMI",G865,IF(G865="CEOMO_ITD",G865,MID(G865,1,FIND("_",G865)-1))))),G865)</f>
        <v>DSS</v>
      </c>
      <c r="X865" s="13" t="str">
        <f>MID(A865,5,LEN(A865)-4)</f>
        <v>四川移动</v>
      </c>
      <c r="Y865" s="37" t="str">
        <f>IF(N865=O865,IF(N865="","0","1"),IF(N865=P865,IF(N865="","0","1"),IF(O865=P865,IF(O865="","0","1"),IF(N865="","0","0"))))</f>
        <v>1</v>
      </c>
      <c r="Z865" s="167"/>
      <c r="AL865" s="227"/>
      <c r="AN865"/>
    </row>
    <row r="866" spans="1:40">
      <c r="A866" s="48" t="s">
        <v>239</v>
      </c>
      <c r="B866" s="48" t="s">
        <v>240</v>
      </c>
      <c r="C866" s="48" t="s">
        <v>1227</v>
      </c>
      <c r="D866" s="48" t="s">
        <v>382</v>
      </c>
      <c r="E866" s="48" t="s">
        <v>1428</v>
      </c>
      <c r="F866" s="48" t="s">
        <v>1429</v>
      </c>
      <c r="G866" s="48" t="s">
        <v>2</v>
      </c>
      <c r="H866" s="48" t="s">
        <v>98</v>
      </c>
      <c r="I866" s="133" t="s">
        <v>48</v>
      </c>
      <c r="J866" s="48" t="s">
        <v>750</v>
      </c>
      <c r="K866" s="48" t="s">
        <v>50</v>
      </c>
      <c r="L866" s="48" t="s">
        <v>1539</v>
      </c>
      <c r="M866" s="48" t="s">
        <v>17</v>
      </c>
      <c r="N866" s="34" t="s">
        <v>1461</v>
      </c>
      <c r="O866" s="34" t="s">
        <v>1461</v>
      </c>
      <c r="P866" s="34" t="s">
        <v>1461</v>
      </c>
      <c r="Q866" s="356" t="s">
        <v>42</v>
      </c>
      <c r="R866" s="13"/>
      <c r="S866" s="48" t="s">
        <v>472</v>
      </c>
      <c r="T866" s="167"/>
      <c r="U866" s="167"/>
      <c r="V866" s="167"/>
      <c r="W866" s="48" t="str">
        <f>IFERROR(IF(G866="CRM_CUI",G866,(IF(G866="CRM_CMI",G866,IF(G866="CEOMO_ITD",G866,MID(G866,1,FIND("_",G866)-1))))),G866)</f>
        <v>DSS</v>
      </c>
      <c r="X866" s="13" t="str">
        <f>MID(A866,5,LEN(A866)-4)</f>
        <v>四川移动</v>
      </c>
      <c r="Y866" s="37" t="str">
        <f>IF(N866=O866,IF(N866="","0","1"),IF(N866=P866,IF(N866="","0","1"),IF(O866=P866,IF(O866="","0","1"),IF(N866="","0","0"))))</f>
        <v>1</v>
      </c>
      <c r="Z866" s="167"/>
      <c r="AL866" s="227"/>
      <c r="AN866"/>
    </row>
    <row r="867" spans="1:40">
      <c r="A867" s="48" t="s">
        <v>236</v>
      </c>
      <c r="B867" s="48" t="s">
        <v>14</v>
      </c>
      <c r="C867" s="48" t="s">
        <v>517</v>
      </c>
      <c r="D867" s="48" t="s">
        <v>518</v>
      </c>
      <c r="E867" s="48" t="s">
        <v>1450</v>
      </c>
      <c r="F867" s="48" t="s">
        <v>1451</v>
      </c>
      <c r="G867" s="48" t="s">
        <v>2</v>
      </c>
      <c r="H867" s="48" t="s">
        <v>98</v>
      </c>
      <c r="I867" s="133" t="s">
        <v>48</v>
      </c>
      <c r="J867" s="48"/>
      <c r="K867" s="48"/>
      <c r="L867" s="48"/>
      <c r="M867" s="48"/>
      <c r="N867" s="34" t="s">
        <v>1452</v>
      </c>
      <c r="O867" s="34" t="s">
        <v>1452</v>
      </c>
      <c r="P867" s="34" t="s">
        <v>1452</v>
      </c>
      <c r="Q867" s="356"/>
      <c r="R867" s="13"/>
      <c r="S867" s="48" t="s">
        <v>472</v>
      </c>
      <c r="T867" s="167"/>
      <c r="U867" s="167"/>
      <c r="V867" s="167"/>
      <c r="W867" s="48" t="str">
        <f>IFERROR(IF(G867="CRM_CUI",G867,(IF(G867="CRM_CMI",G867,IF(G867="CEOMO_ITD",G867,MID(G867,1,FIND("_",G867)-1))))),G867)</f>
        <v>DSS</v>
      </c>
      <c r="X867" s="13" t="str">
        <f>MID(A867,5,LEN(A867)-4)</f>
        <v>山西移动</v>
      </c>
      <c r="Y867" s="37" t="str">
        <f>IF(N867=O867,IF(N867="","0","1"),IF(N867=P867,IF(N867="","0","1"),IF(O867=P867,IF(O867="","0","1"),IF(N867="","0","0"))))</f>
        <v>1</v>
      </c>
      <c r="Z867" s="167"/>
      <c r="AL867" s="227"/>
      <c r="AN867"/>
    </row>
    <row r="868" spans="1:40">
      <c r="A868" s="48" t="s">
        <v>236</v>
      </c>
      <c r="B868" s="48" t="s">
        <v>14</v>
      </c>
      <c r="C868" s="48" t="s">
        <v>1227</v>
      </c>
      <c r="D868" s="48" t="s">
        <v>382</v>
      </c>
      <c r="E868" s="48" t="s">
        <v>1428</v>
      </c>
      <c r="F868" s="48" t="s">
        <v>1429</v>
      </c>
      <c r="G868" s="48" t="s">
        <v>2</v>
      </c>
      <c r="H868" s="48" t="s">
        <v>98</v>
      </c>
      <c r="I868" s="133" t="s">
        <v>48</v>
      </c>
      <c r="J868" s="48"/>
      <c r="K868" s="48"/>
      <c r="L868" s="48"/>
      <c r="M868" s="48"/>
      <c r="N868" s="34" t="s">
        <v>1453</v>
      </c>
      <c r="O868" s="34" t="s">
        <v>1453</v>
      </c>
      <c r="P868" s="34" t="s">
        <v>1453</v>
      </c>
      <c r="Q868" s="356"/>
      <c r="R868" s="13"/>
      <c r="S868" s="48" t="s">
        <v>472</v>
      </c>
      <c r="T868" s="167"/>
      <c r="U868" s="167"/>
      <c r="V868" s="167"/>
      <c r="W868" s="48" t="str">
        <f>IFERROR(IF(G868="CRM_CUI",G868,(IF(G868="CRM_CMI",G868,IF(G868="CEOMO_ITD",G868,MID(G868,1,FIND("_",G868)-1))))),G868)</f>
        <v>DSS</v>
      </c>
      <c r="X868" s="13" t="str">
        <f>MID(A868,5,LEN(A868)-4)</f>
        <v>山西移动</v>
      </c>
      <c r="Y868" s="37" t="str">
        <f>IF(N868=O868,IF(N868="","0","1"),IF(N868=P868,IF(N868="","0","1"),IF(O868=P868,IF(O868="","0","1"),IF(N868="","0","0"))))</f>
        <v>1</v>
      </c>
      <c r="Z868" s="167"/>
      <c r="AL868" s="227"/>
      <c r="AN868"/>
    </row>
    <row r="869" spans="1:40">
      <c r="A869" s="48" t="s">
        <v>236</v>
      </c>
      <c r="B869" s="48" t="s">
        <v>14</v>
      </c>
      <c r="C869" s="48" t="s">
        <v>1227</v>
      </c>
      <c r="D869" s="48" t="s">
        <v>382</v>
      </c>
      <c r="E869" s="48" t="s">
        <v>1433</v>
      </c>
      <c r="F869" s="48" t="s">
        <v>1434</v>
      </c>
      <c r="G869" s="48" t="s">
        <v>2</v>
      </c>
      <c r="H869" s="48" t="s">
        <v>98</v>
      </c>
      <c r="I869" s="133" t="s">
        <v>48</v>
      </c>
      <c r="J869" s="48"/>
      <c r="K869" s="48"/>
      <c r="L869" s="48"/>
      <c r="M869" s="48"/>
      <c r="N869" s="34" t="s">
        <v>1453</v>
      </c>
      <c r="O869" s="34" t="s">
        <v>1453</v>
      </c>
      <c r="P869" s="34" t="s">
        <v>1453</v>
      </c>
      <c r="Q869" s="356"/>
      <c r="R869" s="13"/>
      <c r="S869" s="48" t="s">
        <v>472</v>
      </c>
      <c r="T869" s="167"/>
      <c r="U869" s="167"/>
      <c r="V869" s="167"/>
      <c r="W869" s="48" t="str">
        <f>IFERROR(IF(G869="CRM_CUI",G869,(IF(G869="CRM_CMI",G869,IF(G869="CEOMO_ITD",G869,MID(G869,1,FIND("_",G869)-1))))),G869)</f>
        <v>DSS</v>
      </c>
      <c r="X869" s="13" t="str">
        <f>MID(A869,5,LEN(A869)-4)</f>
        <v>山西移动</v>
      </c>
      <c r="Y869" s="37" t="str">
        <f>IF(N869=O869,IF(N869="","0","1"),IF(N869=P869,IF(N869="","0","1"),IF(O869=P869,IF(O869="","0","1"),IF(N869="","0","0"))))</f>
        <v>1</v>
      </c>
      <c r="Z869" s="167"/>
      <c r="AL869" s="227"/>
      <c r="AN869"/>
    </row>
    <row r="870" spans="1:40">
      <c r="A870" s="48" t="s">
        <v>236</v>
      </c>
      <c r="B870" s="48" t="s">
        <v>14</v>
      </c>
      <c r="C870" s="48" t="s">
        <v>1454</v>
      </c>
      <c r="D870" s="48" t="s">
        <v>786</v>
      </c>
      <c r="E870" s="48" t="s">
        <v>1455</v>
      </c>
      <c r="F870" s="48" t="s">
        <v>1456</v>
      </c>
      <c r="G870" s="48" t="s">
        <v>2</v>
      </c>
      <c r="H870" s="48" t="s">
        <v>98</v>
      </c>
      <c r="I870" s="133" t="s">
        <v>48</v>
      </c>
      <c r="J870" s="48" t="s">
        <v>1512</v>
      </c>
      <c r="K870" s="48" t="s">
        <v>120</v>
      </c>
      <c r="L870" s="48" t="s">
        <v>1538</v>
      </c>
      <c r="M870" s="48" t="s">
        <v>140</v>
      </c>
      <c r="N870" s="34" t="s">
        <v>1452</v>
      </c>
      <c r="O870" s="34" t="s">
        <v>1452</v>
      </c>
      <c r="P870" s="34" t="s">
        <v>1452</v>
      </c>
      <c r="Q870" s="356" t="s">
        <v>1435</v>
      </c>
      <c r="R870" s="13"/>
      <c r="S870" s="48" t="s">
        <v>472</v>
      </c>
      <c r="T870" s="167"/>
      <c r="U870" s="167"/>
      <c r="V870" s="167"/>
      <c r="W870" s="48" t="str">
        <f>IFERROR(IF(G870="CRM_CUI",G870,(IF(G870="CRM_CMI",G870,IF(G870="CEOMO_ITD",G870,MID(G870,1,FIND("_",G870)-1))))),G870)</f>
        <v>DSS</v>
      </c>
      <c r="X870" s="13" t="str">
        <f>MID(A870,5,LEN(A870)-4)</f>
        <v>山西移动</v>
      </c>
      <c r="Y870" s="37" t="str">
        <f>IF(N870=O870,IF(N870="","0","1"),IF(N870=P870,IF(N870="","0","1"),IF(O870=P870,IF(O870="","0","1"),IF(N870="","0","0"))))</f>
        <v>1</v>
      </c>
      <c r="Z870" s="167"/>
      <c r="AL870" s="227"/>
      <c r="AN870"/>
    </row>
    <row r="871" spans="1:40">
      <c r="A871" s="48" t="s">
        <v>133</v>
      </c>
      <c r="B871" s="48" t="s">
        <v>134</v>
      </c>
      <c r="C871" s="48" t="s">
        <v>360</v>
      </c>
      <c r="D871" s="48" t="s">
        <v>16</v>
      </c>
      <c r="E871" s="48" t="s">
        <v>1428</v>
      </c>
      <c r="F871" s="48" t="s">
        <v>1429</v>
      </c>
      <c r="G871" s="48" t="s">
        <v>2</v>
      </c>
      <c r="H871" s="48" t="s">
        <v>98</v>
      </c>
      <c r="I871" s="133" t="s">
        <v>48</v>
      </c>
      <c r="J871" s="133" t="s">
        <v>751</v>
      </c>
      <c r="K871" s="133" t="s">
        <v>50</v>
      </c>
      <c r="L871" s="133"/>
      <c r="M871" s="133"/>
      <c r="N871" s="331" t="s">
        <v>1431</v>
      </c>
      <c r="O871" s="331" t="s">
        <v>1431</v>
      </c>
      <c r="P871" s="331" t="s">
        <v>1432</v>
      </c>
      <c r="Q871" s="355" t="s">
        <v>48</v>
      </c>
      <c r="R871" s="13"/>
      <c r="S871" s="48" t="s">
        <v>472</v>
      </c>
      <c r="T871" s="167"/>
      <c r="U871" s="167"/>
      <c r="V871" s="167"/>
      <c r="W871" s="48" t="str">
        <f>IFERROR(IF(G871="CRM_CUI",G871,(IF(G871="CRM_CMI",G871,IF(G871="CEOMO_ITD",G871,MID(G871,1,FIND("_",G871)-1))))),G871)</f>
        <v>DSS</v>
      </c>
      <c r="X871" s="13" t="str">
        <f>MID(A871,5,LEN(A871)-4)</f>
        <v>安徽电信</v>
      </c>
      <c r="Y871" s="37" t="str">
        <f>IF(N871=O871,IF(N871="","0","1"),IF(N871=P871,IF(N871="","0","1"),IF(O871=P871,IF(O871="","0","1"),IF(N871="","0","0"))))</f>
        <v>1</v>
      </c>
      <c r="Z871" s="167"/>
      <c r="AL871" s="227"/>
      <c r="AN871"/>
    </row>
    <row r="872" spans="1:40">
      <c r="A872" s="48" t="s">
        <v>133</v>
      </c>
      <c r="B872" s="48" t="s">
        <v>134</v>
      </c>
      <c r="C872" s="48" t="s">
        <v>360</v>
      </c>
      <c r="D872" s="48" t="s">
        <v>16</v>
      </c>
      <c r="E872" s="48" t="s">
        <v>1433</v>
      </c>
      <c r="F872" s="48" t="s">
        <v>1434</v>
      </c>
      <c r="G872" s="48" t="s">
        <v>2</v>
      </c>
      <c r="H872" s="48" t="s">
        <v>98</v>
      </c>
      <c r="I872" s="133" t="s">
        <v>48</v>
      </c>
      <c r="J872" s="133" t="s">
        <v>751</v>
      </c>
      <c r="K872" s="133" t="s">
        <v>50</v>
      </c>
      <c r="L872" s="133"/>
      <c r="M872" s="133"/>
      <c r="N872" s="331" t="s">
        <v>1431</v>
      </c>
      <c r="O872" s="331" t="s">
        <v>1431</v>
      </c>
      <c r="P872" s="331" t="s">
        <v>1431</v>
      </c>
      <c r="Q872" s="355" t="s">
        <v>48</v>
      </c>
      <c r="R872" s="13"/>
      <c r="S872" s="48" t="s">
        <v>472</v>
      </c>
      <c r="T872" s="167"/>
      <c r="U872" s="167"/>
      <c r="V872" s="167"/>
      <c r="W872" s="48" t="str">
        <f>IFERROR(IF(G872="CRM_CUI",G872,(IF(G872="CRM_CMI",G872,IF(G872="CEOMO_ITD",G872,MID(G872,1,FIND("_",G872)-1))))),G872)</f>
        <v>DSS</v>
      </c>
      <c r="X872" s="13" t="str">
        <f>MID(A872,5,LEN(A872)-4)</f>
        <v>安徽电信</v>
      </c>
      <c r="Y872" s="37" t="str">
        <f>IF(N872=O872,IF(N872="","0","1"),IF(N872=P872,IF(N872="","0","1"),IF(O872=P872,IF(O872="","0","1"),IF(N872="","0","0"))))</f>
        <v>1</v>
      </c>
      <c r="Z872" s="167"/>
      <c r="AL872" s="227"/>
      <c r="AN872"/>
    </row>
    <row r="873" spans="1:40">
      <c r="A873" s="48" t="s">
        <v>247</v>
      </c>
      <c r="B873" s="48" t="s">
        <v>248</v>
      </c>
      <c r="C873" s="48" t="s">
        <v>245</v>
      </c>
      <c r="D873" s="48" t="s">
        <v>246</v>
      </c>
      <c r="E873" s="48" t="s">
        <v>1468</v>
      </c>
      <c r="F873" s="48" t="s">
        <v>1469</v>
      </c>
      <c r="G873" s="48" t="s">
        <v>2</v>
      </c>
      <c r="H873" s="48" t="s">
        <v>98</v>
      </c>
      <c r="I873" s="133" t="s">
        <v>48</v>
      </c>
      <c r="J873" s="133" t="s">
        <v>1514</v>
      </c>
      <c r="K873" s="48" t="s">
        <v>50</v>
      </c>
      <c r="L873" s="48" t="s">
        <v>1537</v>
      </c>
      <c r="M873" s="133" t="s">
        <v>56</v>
      </c>
      <c r="N873" s="34" t="s">
        <v>1470</v>
      </c>
      <c r="O873" s="34" t="s">
        <v>1470</v>
      </c>
      <c r="P873" s="34" t="s">
        <v>1470</v>
      </c>
      <c r="Q873" s="356" t="s">
        <v>42</v>
      </c>
      <c r="R873" s="13"/>
      <c r="S873" s="48" t="s">
        <v>472</v>
      </c>
      <c r="T873" s="167"/>
      <c r="U873" s="167"/>
      <c r="V873" s="167"/>
      <c r="W873" s="48" t="str">
        <f>IFERROR(IF(G873="CRM_CUI",G873,(IF(G873="CRM_CMI",G873,IF(G873="CEOMO_ITD",G873,MID(G873,1,FIND("_",G873)-1))))),G873)</f>
        <v>DSS</v>
      </c>
      <c r="X873" s="13" t="str">
        <f>MID(A873,5,LEN(A873)-4)</f>
        <v>虚拟运营商天音</v>
      </c>
      <c r="Y873" s="37" t="str">
        <f>IF(N873=O873,IF(N873="","0","1"),IF(N873=P873,IF(N873="","0","1"),IF(O873=P873,IF(O873="","0","1"),IF(N873="","0","0"))))</f>
        <v>1</v>
      </c>
      <c r="Z873" s="167"/>
      <c r="AL873" s="227"/>
      <c r="AN873"/>
    </row>
    <row r="874" spans="1:40">
      <c r="A874" s="48" t="s">
        <v>36</v>
      </c>
      <c r="B874" s="48" t="s">
        <v>37</v>
      </c>
      <c r="C874" s="48" t="s">
        <v>1227</v>
      </c>
      <c r="D874" s="48" t="s">
        <v>1228</v>
      </c>
      <c r="E874" s="48" t="s">
        <v>1433</v>
      </c>
      <c r="F874" s="48" t="s">
        <v>1434</v>
      </c>
      <c r="G874" s="48" t="s">
        <v>2</v>
      </c>
      <c r="H874" s="48" t="s">
        <v>98</v>
      </c>
      <c r="I874" s="133" t="s">
        <v>48</v>
      </c>
      <c r="J874" s="133" t="s">
        <v>1514</v>
      </c>
      <c r="K874" s="133" t="s">
        <v>50</v>
      </c>
      <c r="L874" s="48"/>
      <c r="M874" s="133" t="s">
        <v>56</v>
      </c>
      <c r="N874" s="314" t="s">
        <v>1436</v>
      </c>
      <c r="O874" s="331" t="s">
        <v>1436</v>
      </c>
      <c r="P874" s="331" t="s">
        <v>1436</v>
      </c>
      <c r="Q874" s="355" t="s">
        <v>48</v>
      </c>
      <c r="R874" s="13"/>
      <c r="S874" s="48" t="s">
        <v>472</v>
      </c>
      <c r="T874" s="167"/>
      <c r="U874" s="167"/>
      <c r="V874" s="167"/>
      <c r="W874" s="48" t="str">
        <f>IFERROR(IF(G874="CRM_CUI",G874,(IF(G874="CRM_CMI",G874,IF(G874="CEOMO_ITD",G874,MID(G874,1,FIND("_",G874)-1))))),G874)</f>
        <v>DSS</v>
      </c>
      <c r="X874" s="13" t="str">
        <f>MID(A874,5,LEN(A874)-4)</f>
        <v>安徽联通</v>
      </c>
      <c r="Y874" s="37" t="str">
        <f>IF(N874=O874,IF(N874="","0","1"),IF(N874=P874,IF(N874="","0","1"),IF(O874=P874,IF(O874="","0","1"),IF(N874="","0","0"))))</f>
        <v>1</v>
      </c>
      <c r="Z874" s="167"/>
      <c r="AL874" s="227"/>
      <c r="AN874"/>
    </row>
    <row r="875" spans="1:40">
      <c r="A875" s="48" t="s">
        <v>36</v>
      </c>
      <c r="B875" s="48" t="s">
        <v>37</v>
      </c>
      <c r="C875" s="48" t="s">
        <v>1227</v>
      </c>
      <c r="D875" s="48" t="s">
        <v>1228</v>
      </c>
      <c r="E875" s="48" t="s">
        <v>1428</v>
      </c>
      <c r="F875" s="48" t="s">
        <v>1429</v>
      </c>
      <c r="G875" s="48" t="s">
        <v>2</v>
      </c>
      <c r="H875" s="48" t="s">
        <v>98</v>
      </c>
      <c r="I875" s="133" t="s">
        <v>48</v>
      </c>
      <c r="J875" s="133" t="s">
        <v>1514</v>
      </c>
      <c r="K875" s="133" t="s">
        <v>50</v>
      </c>
      <c r="L875" s="48"/>
      <c r="M875" s="133" t="s">
        <v>56</v>
      </c>
      <c r="N875" s="314" t="s">
        <v>1436</v>
      </c>
      <c r="O875" s="314" t="s">
        <v>1436</v>
      </c>
      <c r="P875" s="314" t="s">
        <v>1436</v>
      </c>
      <c r="Q875" s="355" t="s">
        <v>48</v>
      </c>
      <c r="R875" s="13"/>
      <c r="S875" s="48" t="s">
        <v>472</v>
      </c>
      <c r="T875" s="167"/>
      <c r="U875" s="167"/>
      <c r="V875" s="167"/>
      <c r="W875" s="48" t="str">
        <f>IFERROR(IF(G875="CRM_CUI",G875,(IF(G875="CRM_CMI",G875,IF(G875="CEOMO_ITD",G875,MID(G875,1,FIND("_",G875)-1))))),G875)</f>
        <v>DSS</v>
      </c>
      <c r="X875" s="13" t="str">
        <f>MID(A875,5,LEN(A875)-4)</f>
        <v>安徽联通</v>
      </c>
      <c r="Y875" s="37" t="str">
        <f>IF(N875=O875,IF(N875="","0","1"),IF(N875=P875,IF(N875="","0","1"),IF(O875=P875,IF(O875="","0","1"),IF(N875="","0","0"))))</f>
        <v>1</v>
      </c>
      <c r="Z875" s="167"/>
      <c r="AL875" s="227"/>
      <c r="AN875"/>
    </row>
    <row r="876" spans="1:40">
      <c r="A876" s="48" t="s">
        <v>36</v>
      </c>
      <c r="B876" s="48" t="s">
        <v>37</v>
      </c>
      <c r="C876" s="48" t="s">
        <v>1218</v>
      </c>
      <c r="D876" s="48" t="s">
        <v>16</v>
      </c>
      <c r="E876" s="48" t="s">
        <v>1437</v>
      </c>
      <c r="F876" s="48" t="s">
        <v>1438</v>
      </c>
      <c r="G876" s="48" t="s">
        <v>2</v>
      </c>
      <c r="H876" s="48" t="s">
        <v>98</v>
      </c>
      <c r="I876" s="133" t="s">
        <v>48</v>
      </c>
      <c r="J876" s="133" t="s">
        <v>1514</v>
      </c>
      <c r="K876" s="133" t="s">
        <v>50</v>
      </c>
      <c r="L876" s="48"/>
      <c r="M876" s="133" t="s">
        <v>56</v>
      </c>
      <c r="N876" s="314" t="s">
        <v>1436</v>
      </c>
      <c r="O876" s="314" t="s">
        <v>1436</v>
      </c>
      <c r="P876" s="314" t="s">
        <v>1436</v>
      </c>
      <c r="Q876" s="355" t="s">
        <v>86</v>
      </c>
      <c r="R876" s="13"/>
      <c r="S876" s="48" t="s">
        <v>472</v>
      </c>
      <c r="T876" s="167"/>
      <c r="U876" s="167"/>
      <c r="V876" s="167"/>
      <c r="W876" s="48" t="str">
        <f>IFERROR(IF(G876="CRM_CUI",G876,(IF(G876="CRM_CMI",G876,IF(G876="CEOMO_ITD",G876,MID(G876,1,FIND("_",G876)-1))))),G876)</f>
        <v>DSS</v>
      </c>
      <c r="X876" s="13" t="str">
        <f>MID(A876,5,LEN(A876)-4)</f>
        <v>安徽联通</v>
      </c>
      <c r="Y876" s="37" t="str">
        <f>IF(N876=O876,IF(N876="","0","1"),IF(N876=P876,IF(N876="","0","1"),IF(O876=P876,IF(O876="","0","1"),IF(N876="","0","0"))))</f>
        <v>1</v>
      </c>
      <c r="Z876" s="167"/>
      <c r="AL876" s="227"/>
      <c r="AN876"/>
    </row>
    <row r="877" spans="1:40">
      <c r="A877" s="48" t="s">
        <v>101</v>
      </c>
      <c r="B877" s="48" t="s">
        <v>102</v>
      </c>
      <c r="C877" s="48" t="s">
        <v>1227</v>
      </c>
      <c r="D877" s="48" t="s">
        <v>1228</v>
      </c>
      <c r="E877" s="48" t="s">
        <v>1428</v>
      </c>
      <c r="F877" s="48" t="s">
        <v>1429</v>
      </c>
      <c r="G877" s="48" t="s">
        <v>2</v>
      </c>
      <c r="H877" s="48" t="s">
        <v>98</v>
      </c>
      <c r="I877" s="133" t="s">
        <v>48</v>
      </c>
      <c r="J877" s="133" t="s">
        <v>1514</v>
      </c>
      <c r="K877" s="133" t="s">
        <v>50</v>
      </c>
      <c r="L877" s="48"/>
      <c r="M877" s="133" t="s">
        <v>56</v>
      </c>
      <c r="N877" s="314" t="s">
        <v>1447</v>
      </c>
      <c r="O877" s="314" t="s">
        <v>1447</v>
      </c>
      <c r="P877" s="314" t="s">
        <v>1447</v>
      </c>
      <c r="Q877" s="356" t="s">
        <v>48</v>
      </c>
      <c r="R877" s="13"/>
      <c r="S877" s="48" t="s">
        <v>472</v>
      </c>
      <c r="T877" s="167"/>
      <c r="U877" s="167"/>
      <c r="V877" s="167"/>
      <c r="W877" s="48" t="str">
        <f>IFERROR(IF(G877="CRM_CUI",G877,(IF(G877="CRM_CMI",G877,IF(G877="CEOMO_ITD",G877,MID(G877,1,FIND("_",G877)-1))))),G877)</f>
        <v>DSS</v>
      </c>
      <c r="X877" s="13" t="str">
        <f>MID(A877,5,LEN(A877)-4)</f>
        <v>联通总部</v>
      </c>
      <c r="Y877" s="37" t="str">
        <f>IF(N877=O877,IF(N877="","0","1"),IF(N877=P877,IF(N877="","0","1"),IF(O877=P877,IF(O877="","0","1"),IF(N877="","0","0"))))</f>
        <v>1</v>
      </c>
      <c r="Z877" s="167"/>
      <c r="AL877" s="227"/>
      <c r="AN877"/>
    </row>
    <row r="878" spans="1:40">
      <c r="A878" s="48" t="s">
        <v>101</v>
      </c>
      <c r="B878" s="48" t="s">
        <v>102</v>
      </c>
      <c r="C878" s="48" t="s">
        <v>1227</v>
      </c>
      <c r="D878" s="48" t="s">
        <v>1228</v>
      </c>
      <c r="E878" s="48" t="s">
        <v>1433</v>
      </c>
      <c r="F878" s="48" t="s">
        <v>1434</v>
      </c>
      <c r="G878" s="48" t="s">
        <v>2</v>
      </c>
      <c r="H878" s="48" t="s">
        <v>98</v>
      </c>
      <c r="I878" s="133" t="s">
        <v>48</v>
      </c>
      <c r="J878" s="133" t="s">
        <v>1514</v>
      </c>
      <c r="K878" s="133" t="s">
        <v>50</v>
      </c>
      <c r="L878" s="48"/>
      <c r="M878" s="133" t="s">
        <v>56</v>
      </c>
      <c r="N878" s="314" t="s">
        <v>1447</v>
      </c>
      <c r="O878" s="314" t="s">
        <v>1447</v>
      </c>
      <c r="P878" s="314" t="s">
        <v>1447</v>
      </c>
      <c r="Q878" s="356" t="s">
        <v>48</v>
      </c>
      <c r="R878" s="13"/>
      <c r="S878" s="48" t="s">
        <v>472</v>
      </c>
      <c r="T878" s="167"/>
      <c r="U878" s="167"/>
      <c r="V878" s="167"/>
      <c r="W878" s="48" t="str">
        <f>IFERROR(IF(G878="CRM_CUI",G878,(IF(G878="CRM_CMI",G878,IF(G878="CEOMO_ITD",G878,MID(G878,1,FIND("_",G878)-1))))),G878)</f>
        <v>DSS</v>
      </c>
      <c r="X878" s="13" t="str">
        <f>MID(A878,5,LEN(A878)-4)</f>
        <v>联通总部</v>
      </c>
      <c r="Y878" s="37" t="str">
        <f>IF(N878=O878,IF(N878="","0","1"),IF(N878=P878,IF(N878="","0","1"),IF(O878=P878,IF(O878="","0","1"),IF(N878="","0","0"))))</f>
        <v>1</v>
      </c>
      <c r="Z878" s="167"/>
      <c r="AL878" s="227"/>
      <c r="AN878"/>
    </row>
    <row r="879" spans="1:40">
      <c r="A879" s="48" t="s">
        <v>260</v>
      </c>
      <c r="B879" s="48" t="s">
        <v>261</v>
      </c>
      <c r="C879" s="48" t="s">
        <v>1454</v>
      </c>
      <c r="D879" s="48" t="s">
        <v>786</v>
      </c>
      <c r="E879" s="48" t="s">
        <v>1455</v>
      </c>
      <c r="F879" s="48" t="s">
        <v>1456</v>
      </c>
      <c r="G879" s="48" t="s">
        <v>2</v>
      </c>
      <c r="H879" s="48" t="s">
        <v>98</v>
      </c>
      <c r="I879" s="133" t="s">
        <v>48</v>
      </c>
      <c r="J879" s="133" t="s">
        <v>1514</v>
      </c>
      <c r="K879" s="48" t="s">
        <v>120</v>
      </c>
      <c r="L879" s="48" t="s">
        <v>1540</v>
      </c>
      <c r="M879" s="48" t="s">
        <v>56</v>
      </c>
      <c r="N879" s="34" t="s">
        <v>1473</v>
      </c>
      <c r="O879" s="34" t="s">
        <v>1473</v>
      </c>
      <c r="P879" s="34" t="s">
        <v>1473</v>
      </c>
      <c r="Q879" s="356" t="s">
        <v>1435</v>
      </c>
      <c r="R879" s="13"/>
      <c r="S879" s="48" t="s">
        <v>472</v>
      </c>
      <c r="T879" s="167"/>
      <c r="U879" s="167"/>
      <c r="V879" s="167"/>
      <c r="W879" s="48" t="str">
        <f>IFERROR(IF(G879="CRM_CUI",G879,(IF(G879="CRM_CMI",G879,IF(G879="CEOMO_ITD",G879,MID(G879,1,FIND("_",G879)-1))))),G879)</f>
        <v>DSS</v>
      </c>
      <c r="X879" s="13" t="str">
        <f>MID(A879,5,LEN(A879)-4)</f>
        <v>重庆移动</v>
      </c>
      <c r="Y879" s="37" t="str">
        <f>IF(N879=O879,IF(N879="","0","1"),IF(N879=P879,IF(N879="","0","1"),IF(O879=P879,IF(O879="","0","1"),IF(N879="","0","0"))))</f>
        <v>1</v>
      </c>
      <c r="Z879" s="167"/>
      <c r="AL879" s="227"/>
      <c r="AN879"/>
    </row>
    <row r="880" spans="1:40">
      <c r="A880" s="48" t="s">
        <v>308</v>
      </c>
      <c r="B880" s="48" t="s">
        <v>309</v>
      </c>
      <c r="C880" s="48" t="s">
        <v>360</v>
      </c>
      <c r="D880" s="48" t="s">
        <v>16</v>
      </c>
      <c r="E880" s="48" t="s">
        <v>1433</v>
      </c>
      <c r="F880" s="48" t="s">
        <v>1434</v>
      </c>
      <c r="G880" s="48" t="s">
        <v>2</v>
      </c>
      <c r="H880" s="48" t="s">
        <v>98</v>
      </c>
      <c r="I880" s="133" t="s">
        <v>48</v>
      </c>
      <c r="J880" s="13" t="s">
        <v>751</v>
      </c>
      <c r="K880" s="13" t="s">
        <v>50</v>
      </c>
      <c r="L880" s="13"/>
      <c r="M880" s="48"/>
      <c r="N880" s="34" t="s">
        <v>1446</v>
      </c>
      <c r="O880" s="34" t="s">
        <v>1446</v>
      </c>
      <c r="P880" s="34" t="s">
        <v>1446</v>
      </c>
      <c r="Q880" s="356" t="s">
        <v>1435</v>
      </c>
      <c r="R880" s="13"/>
      <c r="S880" s="48" t="s">
        <v>472</v>
      </c>
      <c r="T880" s="167"/>
      <c r="U880" s="167"/>
      <c r="V880" s="167"/>
      <c r="W880" s="48" t="str">
        <f>IFERROR(IF(G880="CRM_CUI",G880,(IF(G880="CRM_CMI",G880,IF(G880="CEOMO_ITD",G880,MID(G880,1,FIND("_",G880)-1))))),G880)</f>
        <v>DSS</v>
      </c>
      <c r="X880" s="13" t="str">
        <f>MID(A880,5,LEN(A880)-4)</f>
        <v>吉林电信</v>
      </c>
      <c r="Y880" s="37" t="str">
        <f>IF(N880=O880,IF(N880="","0","1"),IF(N880=P880,IF(N880="","0","1"),IF(O880=P880,IF(O880="","0","1"),IF(N880="","0","0"))))</f>
        <v>1</v>
      </c>
      <c r="Z880" s="167"/>
      <c r="AL880" s="227"/>
      <c r="AN880"/>
    </row>
    <row r="881" spans="1:40">
      <c r="A881" s="48" t="s">
        <v>308</v>
      </c>
      <c r="B881" s="48" t="s">
        <v>309</v>
      </c>
      <c r="C881" s="48" t="s">
        <v>360</v>
      </c>
      <c r="D881" s="48" t="s">
        <v>16</v>
      </c>
      <c r="E881" s="48" t="s">
        <v>1428</v>
      </c>
      <c r="F881" s="48" t="s">
        <v>1429</v>
      </c>
      <c r="G881" s="48" t="s">
        <v>2</v>
      </c>
      <c r="H881" s="48" t="s">
        <v>98</v>
      </c>
      <c r="I881" s="133" t="s">
        <v>48</v>
      </c>
      <c r="J881" s="13" t="s">
        <v>751</v>
      </c>
      <c r="K881" s="13" t="s">
        <v>50</v>
      </c>
      <c r="L881" s="13"/>
      <c r="M881" s="48"/>
      <c r="N881" s="34" t="s">
        <v>1446</v>
      </c>
      <c r="O881" s="34" t="s">
        <v>1446</v>
      </c>
      <c r="P881" s="34" t="s">
        <v>1446</v>
      </c>
      <c r="Q881" s="356" t="s">
        <v>1435</v>
      </c>
      <c r="R881" s="13"/>
      <c r="S881" s="48" t="s">
        <v>472</v>
      </c>
      <c r="T881" s="167"/>
      <c r="U881" s="167"/>
      <c r="V881" s="167"/>
      <c r="W881" s="48" t="str">
        <f>IFERROR(IF(G881="CRM_CUI",G881,(IF(G881="CRM_CMI",G881,IF(G881="CEOMO_ITD",G881,MID(G881,1,FIND("_",G881)-1))))),G881)</f>
        <v>DSS</v>
      </c>
      <c r="X881" s="13" t="str">
        <f>MID(A881,5,LEN(A881)-4)</f>
        <v>吉林电信</v>
      </c>
      <c r="Y881" s="37" t="str">
        <f>IF(N881=O881,IF(N881="","0","1"),IF(N881=P881,IF(N881="","0","1"),IF(O881=P881,IF(O881="","0","1"),IF(N881="","0","0"))))</f>
        <v>1</v>
      </c>
      <c r="Z881" s="167"/>
      <c r="AL881" s="227"/>
      <c r="AN881"/>
    </row>
    <row r="882" spans="1:40">
      <c r="A882" s="48" t="s">
        <v>234</v>
      </c>
      <c r="B882" s="48" t="s">
        <v>235</v>
      </c>
      <c r="C882" s="48" t="s">
        <v>360</v>
      </c>
      <c r="D882" s="48" t="s">
        <v>16</v>
      </c>
      <c r="E882" s="48" t="s">
        <v>1428</v>
      </c>
      <c r="F882" s="48" t="s">
        <v>1429</v>
      </c>
      <c r="G882" s="48" t="s">
        <v>2</v>
      </c>
      <c r="H882" s="48" t="s">
        <v>98</v>
      </c>
      <c r="I882" s="133" t="s">
        <v>48</v>
      </c>
      <c r="J882" s="48" t="s">
        <v>751</v>
      </c>
      <c r="K882" s="48" t="s">
        <v>120</v>
      </c>
      <c r="L882" s="48"/>
      <c r="M882" s="48"/>
      <c r="N882" s="320" t="s">
        <v>1449</v>
      </c>
      <c r="O882" s="320" t="s">
        <v>1449</v>
      </c>
      <c r="P882" s="320" t="s">
        <v>1449</v>
      </c>
      <c r="Q882" s="356" t="s">
        <v>87</v>
      </c>
      <c r="R882" s="13"/>
      <c r="S882" s="48" t="s">
        <v>472</v>
      </c>
      <c r="T882" s="167"/>
      <c r="U882" s="167"/>
      <c r="V882" s="167"/>
      <c r="W882" s="48" t="str">
        <f>IFERROR(IF(G882="CRM_CUI",G882,(IF(G882="CRM_CMI",G882,IF(G882="CEOMO_ITD",G882,MID(G882,1,FIND("_",G882)-1))))),G882)</f>
        <v>DSS</v>
      </c>
      <c r="X882" s="13" t="str">
        <f>MID(A882,5,LEN(A882)-4)</f>
        <v>山西电信</v>
      </c>
      <c r="Y882" s="37" t="str">
        <f>IF(N882=O882,IF(N882="","0","1"),IF(N882=P882,IF(N882="","0","1"),IF(O882=P882,IF(O882="","0","1"),IF(N882="","0","0"))))</f>
        <v>1</v>
      </c>
      <c r="Z882" s="167"/>
      <c r="AL882" s="227"/>
      <c r="AN882"/>
    </row>
    <row r="883" spans="1:40">
      <c r="A883" s="48" t="s">
        <v>234</v>
      </c>
      <c r="B883" s="48" t="s">
        <v>235</v>
      </c>
      <c r="C883" s="48" t="s">
        <v>360</v>
      </c>
      <c r="D883" s="48" t="s">
        <v>16</v>
      </c>
      <c r="E883" s="48" t="s">
        <v>1433</v>
      </c>
      <c r="F883" s="48" t="s">
        <v>1434</v>
      </c>
      <c r="G883" s="48" t="s">
        <v>2</v>
      </c>
      <c r="H883" s="48" t="s">
        <v>98</v>
      </c>
      <c r="I883" s="133" t="s">
        <v>48</v>
      </c>
      <c r="J883" s="48" t="s">
        <v>751</v>
      </c>
      <c r="K883" s="48" t="s">
        <v>120</v>
      </c>
      <c r="L883" s="48"/>
      <c r="M883" s="48"/>
      <c r="N883" s="320" t="s">
        <v>1449</v>
      </c>
      <c r="O883" s="320" t="s">
        <v>1449</v>
      </c>
      <c r="P883" s="320" t="s">
        <v>1449</v>
      </c>
      <c r="Q883" s="356" t="s">
        <v>87</v>
      </c>
      <c r="R883" s="13"/>
      <c r="S883" s="48" t="s">
        <v>472</v>
      </c>
      <c r="T883" s="167"/>
      <c r="U883" s="167"/>
      <c r="V883" s="167"/>
      <c r="W883" s="48" t="str">
        <f>IFERROR(IF(G883="CRM_CUI",G883,(IF(G883="CRM_CMI",G883,IF(G883="CEOMO_ITD",G883,MID(G883,1,FIND("_",G883)-1))))),G883)</f>
        <v>DSS</v>
      </c>
      <c r="X883" s="13" t="str">
        <f>MID(A883,5,LEN(A883)-4)</f>
        <v>山西电信</v>
      </c>
      <c r="Y883" s="37" t="str">
        <f>IF(N883=O883,IF(N883="","0","1"),IF(N883=P883,IF(N883="","0","1"),IF(O883=P883,IF(O883="","0","1"),IF(N883="","0","0"))))</f>
        <v>1</v>
      </c>
      <c r="Z883" s="167"/>
      <c r="AL883" s="227"/>
      <c r="AN883"/>
    </row>
    <row r="884" spans="1:40">
      <c r="A884" s="48" t="s">
        <v>635</v>
      </c>
      <c r="B884" s="48" t="s">
        <v>438</v>
      </c>
      <c r="C884" s="48" t="s">
        <v>1218</v>
      </c>
      <c r="D884" s="48" t="s">
        <v>16</v>
      </c>
      <c r="E884" s="89" t="s">
        <v>1444</v>
      </c>
      <c r="F884" s="48" t="s">
        <v>1438</v>
      </c>
      <c r="G884" s="48" t="s">
        <v>2</v>
      </c>
      <c r="H884" s="48" t="s">
        <v>98</v>
      </c>
      <c r="I884" s="133" t="s">
        <v>48</v>
      </c>
      <c r="J884" s="13" t="s">
        <v>751</v>
      </c>
      <c r="K884" s="13" t="s">
        <v>50</v>
      </c>
      <c r="L884" s="13"/>
      <c r="M884" s="13"/>
      <c r="N884" s="34" t="s">
        <v>1445</v>
      </c>
      <c r="O884" s="34" t="s">
        <v>1445</v>
      </c>
      <c r="P884" s="34" t="s">
        <v>1445</v>
      </c>
      <c r="Q884" s="356" t="s">
        <v>48</v>
      </c>
      <c r="R884" s="13"/>
      <c r="S884" s="48" t="s">
        <v>472</v>
      </c>
      <c r="T884" s="167"/>
      <c r="U884" s="167"/>
      <c r="V884" s="167"/>
      <c r="W884" s="48" t="str">
        <f>IFERROR(IF(G884="CRM_CUI",G884,(IF(G884="CRM_CMI",G884,IF(G884="CEOMO_ITD",G884,MID(G884,1,FIND("_",G884)-1))))),G884)</f>
        <v>DSS</v>
      </c>
      <c r="X884" s="13" t="str">
        <f>MID(A884,5,LEN(A884)-4)</f>
        <v>湖南联通</v>
      </c>
      <c r="Y884" s="37" t="str">
        <f>IF(N884=O884,IF(N884="","0","1"),IF(N884=P884,IF(N884="","0","1"),IF(O884=P884,IF(O884="","0","1"),IF(N884="","0","0"))))</f>
        <v>1</v>
      </c>
      <c r="Z884" s="167"/>
      <c r="AL884" s="227"/>
      <c r="AN884"/>
    </row>
    <row r="885" spans="1:40">
      <c r="A885" s="48" t="s">
        <v>114</v>
      </c>
      <c r="B885" s="48" t="s">
        <v>115</v>
      </c>
      <c r="C885" s="48" t="s">
        <v>1227</v>
      </c>
      <c r="D885" s="48" t="s">
        <v>1228</v>
      </c>
      <c r="E885" s="48" t="s">
        <v>1433</v>
      </c>
      <c r="F885" s="48" t="s">
        <v>1434</v>
      </c>
      <c r="G885" s="48" t="s">
        <v>2</v>
      </c>
      <c r="H885" s="48" t="s">
        <v>98</v>
      </c>
      <c r="I885" s="133" t="s">
        <v>48</v>
      </c>
      <c r="J885" s="48" t="s">
        <v>751</v>
      </c>
      <c r="K885" s="133" t="s">
        <v>50</v>
      </c>
      <c r="L885" s="48"/>
      <c r="M885" s="48"/>
      <c r="N885" s="320" t="s">
        <v>1448</v>
      </c>
      <c r="O885" s="320" t="s">
        <v>1448</v>
      </c>
      <c r="P885" s="320" t="s">
        <v>1448</v>
      </c>
      <c r="Q885" s="356" t="s">
        <v>86</v>
      </c>
      <c r="R885" s="13"/>
      <c r="S885" s="48" t="s">
        <v>472</v>
      </c>
      <c r="T885" s="167"/>
      <c r="U885" s="167"/>
      <c r="V885" s="167"/>
      <c r="W885" s="48" t="str">
        <f>IFERROR(IF(G885="CRM_CUI",G885,(IF(G885="CRM_CMI",G885,IF(G885="CEOMO_ITD",G885,MID(G885,1,FIND("_",G885)-1))))),G885)</f>
        <v>DSS</v>
      </c>
      <c r="X885" s="13" t="str">
        <f>MID(A885,5,LEN(A885)-4)</f>
        <v>山东联通</v>
      </c>
      <c r="Y885" s="37" t="str">
        <f>IF(N885=O885,IF(N885="","0","1"),IF(N885=P885,IF(N885="","0","1"),IF(O885=P885,IF(O885="","0","1"),IF(N885="","0","0"))))</f>
        <v>1</v>
      </c>
      <c r="Z885" s="167"/>
      <c r="AL885" s="227"/>
      <c r="AN885"/>
    </row>
    <row r="886" spans="1:40">
      <c r="A886" s="48" t="s">
        <v>114</v>
      </c>
      <c r="B886" s="48" t="s">
        <v>115</v>
      </c>
      <c r="C886" s="48" t="s">
        <v>1227</v>
      </c>
      <c r="D886" s="48" t="s">
        <v>1228</v>
      </c>
      <c r="E886" s="48" t="s">
        <v>1428</v>
      </c>
      <c r="F886" s="48" t="s">
        <v>1429</v>
      </c>
      <c r="G886" s="48" t="s">
        <v>2</v>
      </c>
      <c r="H886" s="48" t="s">
        <v>98</v>
      </c>
      <c r="I886" s="133" t="s">
        <v>48</v>
      </c>
      <c r="J886" s="48" t="s">
        <v>751</v>
      </c>
      <c r="K886" s="133" t="s">
        <v>50</v>
      </c>
      <c r="L886" s="48"/>
      <c r="M886" s="48"/>
      <c r="N886" s="320" t="s">
        <v>1448</v>
      </c>
      <c r="O886" s="320" t="s">
        <v>1448</v>
      </c>
      <c r="P886" s="320" t="s">
        <v>1448</v>
      </c>
      <c r="Q886" s="356" t="s">
        <v>86</v>
      </c>
      <c r="R886" s="13"/>
      <c r="S886" s="48" t="s">
        <v>472</v>
      </c>
      <c r="T886" s="167"/>
      <c r="U886" s="167"/>
      <c r="V886" s="167"/>
      <c r="W886" s="48" t="str">
        <f>IFERROR(IF(G886="CRM_CUI",G886,(IF(G886="CRM_CMI",G886,IF(G886="CEOMO_ITD",G886,MID(G886,1,FIND("_",G886)-1))))),G886)</f>
        <v>DSS</v>
      </c>
      <c r="X886" s="13" t="str">
        <f>MID(A886,5,LEN(A886)-4)</f>
        <v>山东联通</v>
      </c>
      <c r="Y886" s="37" t="str">
        <f>IF(N886=O886,IF(N886="","0","1"),IF(N886=P886,IF(N886="","0","1"),IF(O886=P886,IF(O886="","0","1"),IF(N886="","0","0"))))</f>
        <v>1</v>
      </c>
      <c r="Z886" s="167"/>
      <c r="AL886" s="227"/>
      <c r="AN886"/>
    </row>
    <row r="887" spans="1:40">
      <c r="A887" s="48" t="s">
        <v>237</v>
      </c>
      <c r="B887" s="48" t="s">
        <v>238</v>
      </c>
      <c r="C887" s="48" t="s">
        <v>360</v>
      </c>
      <c r="D887" s="48" t="s">
        <v>16</v>
      </c>
      <c r="E887" s="48" t="s">
        <v>1457</v>
      </c>
      <c r="F887" s="48" t="s">
        <v>1458</v>
      </c>
      <c r="G887" s="48" t="s">
        <v>2</v>
      </c>
      <c r="H887" s="48" t="s">
        <v>173</v>
      </c>
      <c r="I887" s="133" t="s">
        <v>48</v>
      </c>
      <c r="J887" s="48" t="s">
        <v>1512</v>
      </c>
      <c r="K887" s="48" t="s">
        <v>120</v>
      </c>
      <c r="L887" s="48" t="s">
        <v>1459</v>
      </c>
      <c r="M887" s="48" t="s">
        <v>17</v>
      </c>
      <c r="N887" s="34" t="s">
        <v>1460</v>
      </c>
      <c r="O887" s="34" t="s">
        <v>1460</v>
      </c>
      <c r="P887" s="34" t="s">
        <v>1460</v>
      </c>
      <c r="Q887" s="356" t="s">
        <v>1435</v>
      </c>
      <c r="R887" s="13"/>
      <c r="S887" s="48" t="s">
        <v>472</v>
      </c>
      <c r="T887" s="167"/>
      <c r="U887" s="167"/>
      <c r="V887" s="167"/>
      <c r="W887" s="48" t="str">
        <f>IFERROR(IF(G887="CRM_CUI",G887,(IF(G887="CRM_CMI",G887,IF(G887="CEOMO_ITD",G887,MID(G887,1,FIND("_",G887)-1))))),G887)</f>
        <v>DSS</v>
      </c>
      <c r="X887" s="13" t="str">
        <f>MID(A887,5,LEN(A887)-4)</f>
        <v>上海电信</v>
      </c>
      <c r="Y887" s="37" t="str">
        <f>IF(N887=O887,IF(N887="","0","1"),IF(N887=P887,IF(N887="","0","1"),IF(O887=P887,IF(O887="","0","1"),IF(N887="","0","0"))))</f>
        <v>1</v>
      </c>
      <c r="Z887" s="167"/>
      <c r="AL887" s="227"/>
      <c r="AN887"/>
    </row>
    <row r="888" spans="1:40">
      <c r="A888" s="48" t="s">
        <v>241</v>
      </c>
      <c r="B888" s="48" t="s">
        <v>242</v>
      </c>
      <c r="C888" s="48" t="s">
        <v>1462</v>
      </c>
      <c r="D888" s="48" t="s">
        <v>16</v>
      </c>
      <c r="E888" s="48" t="s">
        <v>1437</v>
      </c>
      <c r="F888" s="48" t="s">
        <v>1438</v>
      </c>
      <c r="G888" s="48" t="s">
        <v>2</v>
      </c>
      <c r="H888" s="48" t="s">
        <v>98</v>
      </c>
      <c r="I888" s="133" t="s">
        <v>48</v>
      </c>
      <c r="J888" s="48" t="s">
        <v>86</v>
      </c>
      <c r="K888" s="48" t="s">
        <v>50</v>
      </c>
      <c r="L888" s="48"/>
      <c r="M888" s="48"/>
      <c r="N888" s="34" t="s">
        <v>1463</v>
      </c>
      <c r="O888" s="34" t="s">
        <v>1463</v>
      </c>
      <c r="P888" s="34" t="s">
        <v>1463</v>
      </c>
      <c r="Q888" s="356" t="s">
        <v>1430</v>
      </c>
      <c r="R888" s="13"/>
      <c r="S888" s="48" t="s">
        <v>472</v>
      </c>
      <c r="T888" s="167"/>
      <c r="U888" s="167"/>
      <c r="V888" s="167"/>
      <c r="W888" s="48" t="str">
        <f>IFERROR(IF(G888="CRM_CUI",G888,(IF(G888="CRM_CMI",G888,IF(G888="CEOMO_ITD",G888,MID(G888,1,FIND("_",G888)-1))))),G888)</f>
        <v>DSS</v>
      </c>
      <c r="X888" s="13" t="str">
        <f>MID(A888,5,LEN(A888)-4)</f>
        <v>天津电信</v>
      </c>
      <c r="Y888" s="37" t="str">
        <f>IF(N888=O888,IF(N888="","0","1"),IF(N888=P888,IF(N888="","0","1"),IF(O888=P888,IF(O888="","0","1"),IF(N888="","0","0"))))</f>
        <v>1</v>
      </c>
      <c r="Z888" s="167"/>
      <c r="AL888" s="227"/>
      <c r="AN888"/>
    </row>
    <row r="889" spans="1:40">
      <c r="A889" s="48" t="s">
        <v>241</v>
      </c>
      <c r="B889" s="48" t="s">
        <v>242</v>
      </c>
      <c r="C889" s="48" t="s">
        <v>1464</v>
      </c>
      <c r="D889" s="48" t="s">
        <v>1465</v>
      </c>
      <c r="E889" s="48" t="s">
        <v>1428</v>
      </c>
      <c r="F889" s="48" t="s">
        <v>1429</v>
      </c>
      <c r="G889" s="48" t="s">
        <v>2</v>
      </c>
      <c r="H889" s="48" t="s">
        <v>98</v>
      </c>
      <c r="I889" s="133" t="s">
        <v>48</v>
      </c>
      <c r="J889" s="48" t="s">
        <v>86</v>
      </c>
      <c r="K889" s="48" t="s">
        <v>50</v>
      </c>
      <c r="L889" s="48"/>
      <c r="M889" s="48"/>
      <c r="N889" s="34" t="s">
        <v>1463</v>
      </c>
      <c r="O889" s="34" t="s">
        <v>1463</v>
      </c>
      <c r="P889" s="34" t="s">
        <v>1463</v>
      </c>
      <c r="Q889" s="356" t="s">
        <v>42</v>
      </c>
      <c r="R889" s="13"/>
      <c r="S889" s="48" t="s">
        <v>472</v>
      </c>
      <c r="T889" s="167"/>
      <c r="U889" s="167"/>
      <c r="V889" s="167"/>
      <c r="W889" s="48" t="str">
        <f>IFERROR(IF(G889="CRM_CUI",G889,(IF(G889="CRM_CMI",G889,IF(G889="CEOMO_ITD",G889,MID(G889,1,FIND("_",G889)-1))))),G889)</f>
        <v>DSS</v>
      </c>
      <c r="X889" s="13" t="str">
        <f>MID(A889,5,LEN(A889)-4)</f>
        <v>天津电信</v>
      </c>
      <c r="Y889" s="37" t="str">
        <f>IF(N889=O889,IF(N889="","0","1"),IF(N889=P889,IF(N889="","0","1"),IF(O889=P889,IF(O889="","0","1"),IF(N889="","0","0"))))</f>
        <v>1</v>
      </c>
      <c r="Z889" s="167"/>
      <c r="AL889" s="227"/>
      <c r="AN889"/>
    </row>
    <row r="890" spans="1:40">
      <c r="A890" s="48" t="s">
        <v>241</v>
      </c>
      <c r="B890" s="48" t="s">
        <v>242</v>
      </c>
      <c r="C890" s="48" t="s">
        <v>1464</v>
      </c>
      <c r="D890" s="48" t="s">
        <v>1465</v>
      </c>
      <c r="E890" s="48" t="s">
        <v>1433</v>
      </c>
      <c r="F890" s="48" t="s">
        <v>1434</v>
      </c>
      <c r="G890" s="48" t="s">
        <v>2</v>
      </c>
      <c r="H890" s="48" t="s">
        <v>98</v>
      </c>
      <c r="I890" s="133" t="s">
        <v>48</v>
      </c>
      <c r="J890" s="48" t="s">
        <v>86</v>
      </c>
      <c r="K890" s="48" t="s">
        <v>50</v>
      </c>
      <c r="L890" s="48"/>
      <c r="M890" s="48"/>
      <c r="N890" s="34" t="s">
        <v>1463</v>
      </c>
      <c r="O890" s="34" t="s">
        <v>1463</v>
      </c>
      <c r="P890" s="34" t="s">
        <v>1463</v>
      </c>
      <c r="Q890" s="356" t="s">
        <v>1435</v>
      </c>
      <c r="R890" s="13"/>
      <c r="S890" s="48" t="s">
        <v>472</v>
      </c>
      <c r="T890" s="167"/>
      <c r="U890" s="167"/>
      <c r="V890" s="167"/>
      <c r="W890" s="48" t="str">
        <f>IFERROR(IF(G890="CRM_CUI",G890,(IF(G890="CRM_CMI",G890,IF(G890="CEOMO_ITD",G890,MID(G890,1,FIND("_",G890)-1))))),G890)</f>
        <v>DSS</v>
      </c>
      <c r="X890" s="13" t="str">
        <f>MID(A890,5,LEN(A890)-4)</f>
        <v>天津电信</v>
      </c>
      <c r="Y890" s="37" t="str">
        <f>IF(N890=O890,IF(N890="","0","1"),IF(N890=P890,IF(N890="","0","1"),IF(O890=P890,IF(O890="","0","1"),IF(N890="","0","0"))))</f>
        <v>1</v>
      </c>
      <c r="Z890" s="167"/>
      <c r="AL890" s="227"/>
      <c r="AN890"/>
    </row>
    <row r="891" spans="1:40">
      <c r="A891" s="48" t="s">
        <v>241</v>
      </c>
      <c r="B891" s="48" t="s">
        <v>242</v>
      </c>
      <c r="C891" s="48" t="s">
        <v>360</v>
      </c>
      <c r="D891" s="48" t="s">
        <v>16</v>
      </c>
      <c r="E891" s="48" t="s">
        <v>1428</v>
      </c>
      <c r="F891" s="48" t="s">
        <v>1429</v>
      </c>
      <c r="G891" s="48" t="s">
        <v>2</v>
      </c>
      <c r="H891" s="48" t="s">
        <v>98</v>
      </c>
      <c r="I891" s="133" t="s">
        <v>48</v>
      </c>
      <c r="J891" s="48" t="s">
        <v>86</v>
      </c>
      <c r="K891" s="48" t="s">
        <v>50</v>
      </c>
      <c r="L891" s="48"/>
      <c r="M891" s="48"/>
      <c r="N891" s="34" t="s">
        <v>1463</v>
      </c>
      <c r="O891" s="34" t="s">
        <v>1463</v>
      </c>
      <c r="P891" s="34" t="s">
        <v>1463</v>
      </c>
      <c r="Q891" s="356" t="s">
        <v>42</v>
      </c>
      <c r="R891" s="13"/>
      <c r="S891" s="48" t="s">
        <v>472</v>
      </c>
      <c r="T891" s="167"/>
      <c r="U891" s="167"/>
      <c r="V891" s="167"/>
      <c r="W891" s="48" t="str">
        <f>IFERROR(IF(G891="CRM_CUI",G891,(IF(G891="CRM_CMI",G891,IF(G891="CEOMO_ITD",G891,MID(G891,1,FIND("_",G891)-1))))),G891)</f>
        <v>DSS</v>
      </c>
      <c r="X891" s="13" t="str">
        <f>MID(A891,5,LEN(A891)-4)</f>
        <v>天津电信</v>
      </c>
      <c r="Y891" s="37" t="str">
        <f>IF(N891=O891,IF(N891="","0","1"),IF(N891=P891,IF(N891="","0","1"),IF(O891=P891,IF(O891="","0","1"),IF(N891="","0","0"))))</f>
        <v>1</v>
      </c>
      <c r="Z891" s="167"/>
      <c r="AL891" s="227"/>
      <c r="AN891"/>
    </row>
    <row r="892" spans="1:40">
      <c r="A892" s="48" t="s">
        <v>241</v>
      </c>
      <c r="B892" s="48" t="s">
        <v>242</v>
      </c>
      <c r="C892" s="48" t="s">
        <v>360</v>
      </c>
      <c r="D892" s="48" t="s">
        <v>16</v>
      </c>
      <c r="E892" s="48" t="s">
        <v>1433</v>
      </c>
      <c r="F892" s="48" t="s">
        <v>1434</v>
      </c>
      <c r="G892" s="48" t="s">
        <v>2</v>
      </c>
      <c r="H892" s="48" t="s">
        <v>98</v>
      </c>
      <c r="I892" s="133" t="s">
        <v>48</v>
      </c>
      <c r="J892" s="48" t="s">
        <v>86</v>
      </c>
      <c r="K892" s="48" t="s">
        <v>50</v>
      </c>
      <c r="L892" s="48"/>
      <c r="M892" s="48"/>
      <c r="N892" s="34" t="s">
        <v>1463</v>
      </c>
      <c r="O892" s="34" t="s">
        <v>1463</v>
      </c>
      <c r="P892" s="34" t="s">
        <v>1463</v>
      </c>
      <c r="Q892" s="356" t="s">
        <v>1435</v>
      </c>
      <c r="R892" s="13"/>
      <c r="S892" s="48" t="s">
        <v>472</v>
      </c>
      <c r="T892" s="167"/>
      <c r="U892" s="167"/>
      <c r="V892" s="167"/>
      <c r="W892" s="48" t="str">
        <f>IFERROR(IF(G892="CRM_CUI",G892,(IF(G892="CRM_CMI",G892,IF(G892="CEOMO_ITD",G892,MID(G892,1,FIND("_",G892)-1))))),G892)</f>
        <v>DSS</v>
      </c>
      <c r="X892" s="13" t="str">
        <f>MID(A892,5,LEN(A892)-4)</f>
        <v>天津电信</v>
      </c>
      <c r="Y892" s="37" t="str">
        <f>IF(N892=O892,IF(N892="","0","1"),IF(N892=P892,IF(N892="","0","1"),IF(O892=P892,IF(O892="","0","1"),IF(N892="","0","0"))))</f>
        <v>1</v>
      </c>
      <c r="Z892" s="167"/>
      <c r="AL892" s="227"/>
      <c r="AN892"/>
    </row>
    <row r="893" spans="1:40">
      <c r="A893" s="48" t="s">
        <v>215</v>
      </c>
      <c r="B893" s="48" t="s">
        <v>214</v>
      </c>
      <c r="C893" s="48" t="s">
        <v>1219</v>
      </c>
      <c r="D893" s="48" t="s">
        <v>1220</v>
      </c>
      <c r="E893" s="48" t="s">
        <v>1437</v>
      </c>
      <c r="F893" s="48" t="s">
        <v>1438</v>
      </c>
      <c r="G893" s="48" t="s">
        <v>2</v>
      </c>
      <c r="H893" s="48" t="s">
        <v>98</v>
      </c>
      <c r="I893" s="133" t="s">
        <v>48</v>
      </c>
      <c r="J893" s="133" t="s">
        <v>1514</v>
      </c>
      <c r="K893" s="244" t="s">
        <v>50</v>
      </c>
      <c r="L893" s="245"/>
      <c r="M893" s="244" t="s">
        <v>56</v>
      </c>
      <c r="N893" s="328" t="s">
        <v>1443</v>
      </c>
      <c r="O893" s="328" t="s">
        <v>1443</v>
      </c>
      <c r="P893" s="328" t="s">
        <v>1443</v>
      </c>
      <c r="Q893" s="361" t="s">
        <v>1435</v>
      </c>
      <c r="R893" s="365"/>
      <c r="S893" s="48" t="s">
        <v>472</v>
      </c>
      <c r="T893" s="212"/>
      <c r="U893" s="212"/>
      <c r="V893" s="167"/>
      <c r="W893" s="48" t="str">
        <f>IFERROR(IF(G893="CRM_CUI",G893,(IF(G893="CRM_CMI",G893,IF(G893="CEOMO_ITD",G893,MID(G893,1,FIND("_",G893)-1))))),G893)</f>
        <v>DSS</v>
      </c>
      <c r="X893" s="13" t="str">
        <f>MID(A893,5,LEN(A893)-4)</f>
        <v>湖北移动</v>
      </c>
      <c r="Y893" s="37" t="str">
        <f>IF(N893=O893,IF(N893="","0","1"),IF(N893=P893,IF(N893="","0","1"),IF(O893=P893,IF(O893="","0","1"),IF(N893="","0","0"))))</f>
        <v>1</v>
      </c>
      <c r="Z893" s="167"/>
      <c r="AL893" s="227"/>
      <c r="AN893"/>
    </row>
    <row r="894" spans="1:40">
      <c r="A894" s="48" t="s">
        <v>127</v>
      </c>
      <c r="B894" s="48" t="s">
        <v>128</v>
      </c>
      <c r="C894" s="48" t="s">
        <v>1227</v>
      </c>
      <c r="D894" s="48" t="s">
        <v>1228</v>
      </c>
      <c r="E894" s="48" t="s">
        <v>1433</v>
      </c>
      <c r="F894" s="48" t="s">
        <v>1434</v>
      </c>
      <c r="G894" s="48" t="s">
        <v>2</v>
      </c>
      <c r="H894" s="48" t="s">
        <v>98</v>
      </c>
      <c r="I894" s="133" t="s">
        <v>48</v>
      </c>
      <c r="J894" s="48" t="s">
        <v>751</v>
      </c>
      <c r="K894" s="48" t="s">
        <v>120</v>
      </c>
      <c r="L894" s="48"/>
      <c r="M894" s="48"/>
      <c r="N894" s="34" t="s">
        <v>1466</v>
      </c>
      <c r="O894" s="34" t="s">
        <v>1466</v>
      </c>
      <c r="P894" s="34" t="s">
        <v>1466</v>
      </c>
      <c r="Q894" s="356" t="s">
        <v>42</v>
      </c>
      <c r="R894" s="13"/>
      <c r="S894" s="48" t="s">
        <v>472</v>
      </c>
      <c r="T894" s="167"/>
      <c r="U894" s="167"/>
      <c r="V894" s="167"/>
      <c r="W894" s="48" t="str">
        <f>IFERROR(IF(G894="CRM_CUI",G894,(IF(G894="CRM_CMI",G894,IF(G894="CEOMO_ITD",G894,MID(G894,1,FIND("_",G894)-1))))),G894)</f>
        <v>DSS</v>
      </c>
      <c r="X894" s="13" t="str">
        <f>MID(A894,5,LEN(A894)-4)</f>
        <v>新疆联通</v>
      </c>
      <c r="Y894" s="37" t="str">
        <f>IF(N894=O894,IF(N894="","0","1"),IF(N894=P894,IF(N894="","0","1"),IF(O894=P894,IF(O894="","0","1"),IF(N894="","0","0"))))</f>
        <v>1</v>
      </c>
      <c r="Z894" s="167"/>
      <c r="AL894" s="227"/>
      <c r="AN894"/>
    </row>
    <row r="895" spans="1:40">
      <c r="A895" s="48" t="s">
        <v>127</v>
      </c>
      <c r="B895" s="48" t="s">
        <v>128</v>
      </c>
      <c r="C895" s="48" t="s">
        <v>1227</v>
      </c>
      <c r="D895" s="48" t="s">
        <v>1228</v>
      </c>
      <c r="E895" s="48" t="s">
        <v>1428</v>
      </c>
      <c r="F895" s="48" t="s">
        <v>1429</v>
      </c>
      <c r="G895" s="48" t="s">
        <v>2</v>
      </c>
      <c r="H895" s="48" t="s">
        <v>98</v>
      </c>
      <c r="I895" s="133" t="s">
        <v>48</v>
      </c>
      <c r="J895" s="48" t="s">
        <v>751</v>
      </c>
      <c r="K895" s="48" t="s">
        <v>43</v>
      </c>
      <c r="L895" s="48"/>
      <c r="M895" s="48"/>
      <c r="N895" s="34" t="s">
        <v>1467</v>
      </c>
      <c r="O895" s="34" t="s">
        <v>1467</v>
      </c>
      <c r="P895" s="34" t="s">
        <v>1467</v>
      </c>
      <c r="Q895" s="356" t="s">
        <v>1435</v>
      </c>
      <c r="R895" s="13"/>
      <c r="S895" s="48" t="s">
        <v>472</v>
      </c>
      <c r="T895" s="167"/>
      <c r="U895" s="167"/>
      <c r="V895" s="167"/>
      <c r="W895" s="48" t="str">
        <f>IFERROR(IF(G895="CRM_CUI",G895,(IF(G895="CRM_CMI",G895,IF(G895="CEOMO_ITD",G895,MID(G895,1,FIND("_",G895)-1))))),G895)</f>
        <v>DSS</v>
      </c>
      <c r="X895" s="13" t="str">
        <f>MID(A895,5,LEN(A895)-4)</f>
        <v>新疆联通</v>
      </c>
      <c r="Y895" s="37" t="str">
        <f>IF(N895=O895,IF(N895="","0","1"),IF(N895=P895,IF(N895="","0","1"),IF(O895=P895,IF(O895="","0","1"),IF(N895="","0","0"))))</f>
        <v>1</v>
      </c>
      <c r="Z895" s="167"/>
      <c r="AL895" s="227"/>
      <c r="AN895"/>
    </row>
    <row r="896" spans="1:40">
      <c r="A896" s="48" t="s">
        <v>253</v>
      </c>
      <c r="B896" s="48" t="s">
        <v>254</v>
      </c>
      <c r="C896" s="48" t="s">
        <v>1227</v>
      </c>
      <c r="D896" s="48" t="s">
        <v>382</v>
      </c>
      <c r="E896" s="48" t="s">
        <v>1433</v>
      </c>
      <c r="F896" s="48" t="s">
        <v>1434</v>
      </c>
      <c r="G896" s="48" t="s">
        <v>2</v>
      </c>
      <c r="H896" s="48" t="s">
        <v>98</v>
      </c>
      <c r="I896" s="133" t="s">
        <v>48</v>
      </c>
      <c r="J896" s="48" t="s">
        <v>751</v>
      </c>
      <c r="K896" s="48" t="s">
        <v>50</v>
      </c>
      <c r="L896" s="48"/>
      <c r="M896" s="48"/>
      <c r="N896" s="34" t="s">
        <v>1472</v>
      </c>
      <c r="O896" s="34" t="s">
        <v>1472</v>
      </c>
      <c r="P896" s="34" t="s">
        <v>1472</v>
      </c>
      <c r="Q896" s="356" t="s">
        <v>42</v>
      </c>
      <c r="R896" s="13"/>
      <c r="S896" s="48" t="s">
        <v>472</v>
      </c>
      <c r="T896" s="167"/>
      <c r="U896" s="167"/>
      <c r="V896" s="167"/>
      <c r="W896" s="48" t="str">
        <f>IFERROR(IF(G896="CRM_CUI",G896,(IF(G896="CRM_CMI",G896,IF(G896="CEOMO_ITD",G896,MID(G896,1,FIND("_",G896)-1))))),G896)</f>
        <v>DSS</v>
      </c>
      <c r="X896" s="13" t="str">
        <f>MID(A896,5,LEN(A896)-4)</f>
        <v>浙江移动</v>
      </c>
      <c r="Y896" s="37" t="str">
        <f>IF(N896=O896,IF(N896="","0","1"),IF(N896=P896,IF(N896="","0","1"),IF(O896=P896,IF(O896="","0","1"),IF(N896="","0","0"))))</f>
        <v>1</v>
      </c>
      <c r="Z896" s="167"/>
      <c r="AL896" s="227"/>
      <c r="AN896"/>
    </row>
    <row r="897" spans="1:40">
      <c r="A897" s="48" t="s">
        <v>253</v>
      </c>
      <c r="B897" s="48" t="s">
        <v>254</v>
      </c>
      <c r="C897" s="48" t="s">
        <v>1227</v>
      </c>
      <c r="D897" s="48" t="s">
        <v>382</v>
      </c>
      <c r="E897" s="48" t="s">
        <v>1428</v>
      </c>
      <c r="F897" s="48" t="s">
        <v>1429</v>
      </c>
      <c r="G897" s="48" t="s">
        <v>2</v>
      </c>
      <c r="H897" s="48" t="s">
        <v>98</v>
      </c>
      <c r="I897" s="133" t="s">
        <v>48</v>
      </c>
      <c r="J897" s="48" t="s">
        <v>751</v>
      </c>
      <c r="K897" s="48" t="s">
        <v>50</v>
      </c>
      <c r="L897" s="48"/>
      <c r="M897" s="48"/>
      <c r="N897" s="34" t="s">
        <v>1472</v>
      </c>
      <c r="O897" s="34" t="s">
        <v>1472</v>
      </c>
      <c r="P897" s="34" t="s">
        <v>1472</v>
      </c>
      <c r="Q897" s="356" t="s">
        <v>42</v>
      </c>
      <c r="R897" s="13"/>
      <c r="S897" s="48" t="s">
        <v>472</v>
      </c>
      <c r="T897" s="167"/>
      <c r="U897" s="167"/>
      <c r="V897" s="167"/>
      <c r="W897" s="48" t="str">
        <f>IFERROR(IF(G897="CRM_CUI",G897,(IF(G897="CRM_CMI",G897,IF(G897="CEOMO_ITD",G897,MID(G897,1,FIND("_",G897)-1))))),G897)</f>
        <v>DSS</v>
      </c>
      <c r="X897" s="13" t="str">
        <f>MID(A897,5,LEN(A897)-4)</f>
        <v>浙江移动</v>
      </c>
      <c r="Y897" s="37" t="str">
        <f>IF(N897=O897,IF(N897="","0","1"),IF(N897=P897,IF(N897="","0","1"),IF(O897=P897,IF(O897="","0","1"),IF(N897="","0","0"))))</f>
        <v>1</v>
      </c>
      <c r="Z897" s="167"/>
      <c r="AL897" s="227"/>
      <c r="AN897"/>
    </row>
    <row r="898" spans="1:40">
      <c r="A898" s="48" t="s">
        <v>253</v>
      </c>
      <c r="B898" s="48" t="s">
        <v>254</v>
      </c>
      <c r="C898" s="48" t="s">
        <v>517</v>
      </c>
      <c r="D898" s="48" t="s">
        <v>518</v>
      </c>
      <c r="E898" s="48" t="s">
        <v>1450</v>
      </c>
      <c r="F898" s="48" t="s">
        <v>1451</v>
      </c>
      <c r="G898" s="48" t="s">
        <v>2</v>
      </c>
      <c r="H898" s="48" t="s">
        <v>98</v>
      </c>
      <c r="I898" s="133" t="s">
        <v>48</v>
      </c>
      <c r="J898" s="48" t="s">
        <v>751</v>
      </c>
      <c r="K898" s="48" t="s">
        <v>50</v>
      </c>
      <c r="L898" s="48"/>
      <c r="M898" s="48"/>
      <c r="N898" s="34" t="s">
        <v>1471</v>
      </c>
      <c r="O898" s="34" t="s">
        <v>1471</v>
      </c>
      <c r="P898" s="34" t="s">
        <v>1471</v>
      </c>
      <c r="Q898" s="356" t="s">
        <v>1435</v>
      </c>
      <c r="R898" s="13"/>
      <c r="S898" s="48" t="s">
        <v>472</v>
      </c>
      <c r="T898" s="167"/>
      <c r="U898" s="167"/>
      <c r="V898" s="167"/>
      <c r="W898" s="48" t="str">
        <f>IFERROR(IF(G898="CRM_CUI",G898,(IF(G898="CRM_CMI",G898,IF(G898="CEOMO_ITD",G898,MID(G898,1,FIND("_",G898)-1))))),G898)</f>
        <v>DSS</v>
      </c>
      <c r="X898" s="13" t="str">
        <f>MID(A898,5,LEN(A898)-4)</f>
        <v>浙江移动</v>
      </c>
      <c r="Y898" s="37" t="str">
        <f>IF(N898=O898,IF(N898="","0","1"),IF(N898=P898,IF(N898="","0","1"),IF(O898=P898,IF(O898="","0","1"),IF(N898="","0","0"))))</f>
        <v>1</v>
      </c>
      <c r="Z898" s="167"/>
      <c r="AL898" s="227"/>
      <c r="AN898"/>
    </row>
    <row r="899" spans="1:40">
      <c r="A899" s="48" t="s">
        <v>1217</v>
      </c>
      <c r="B899" s="48" t="s">
        <v>415</v>
      </c>
      <c r="C899" s="48" t="s">
        <v>1218</v>
      </c>
      <c r="D899" s="48" t="s">
        <v>16</v>
      </c>
      <c r="E899" s="48" t="s">
        <v>1437</v>
      </c>
      <c r="F899" s="48" t="s">
        <v>1438</v>
      </c>
      <c r="G899" s="48" t="s">
        <v>2</v>
      </c>
      <c r="H899" s="48" t="s">
        <v>98</v>
      </c>
      <c r="I899" s="133" t="s">
        <v>48</v>
      </c>
      <c r="J899" s="24"/>
      <c r="K899" s="24"/>
      <c r="L899" s="24"/>
      <c r="M899" s="24"/>
      <c r="N899" s="23"/>
      <c r="O899" s="23"/>
      <c r="P899" s="23"/>
      <c r="Q899" s="359"/>
      <c r="R899" s="13"/>
      <c r="S899" s="48" t="s">
        <v>472</v>
      </c>
      <c r="T899" s="167"/>
      <c r="U899" s="167"/>
      <c r="V899" s="167"/>
      <c r="W899" s="48" t="str">
        <f>IFERROR(IF(G899="CRM_CUI",G899,(IF(G899="CRM_CMI",G899,IF(G899="CEOMO_ITD",G899,MID(G899,1,FIND("_",G899)-1))))),G899)</f>
        <v>DSS</v>
      </c>
      <c r="X899" s="13" t="str">
        <f>MID(A899,5,LEN(A899)-4)</f>
        <v>广东联通</v>
      </c>
      <c r="Y899" s="37" t="str">
        <f>IF(N899=O899,IF(N899="","0","1"),IF(N899=P899,IF(N899="","0","1"),IF(O899=P899,IF(O899="","0","1"),IF(N899="","0","0"))))</f>
        <v>0</v>
      </c>
      <c r="Z899" s="167"/>
      <c r="AL899" s="227"/>
      <c r="AN899"/>
    </row>
    <row r="900" spans="1:40" ht="14.25">
      <c r="A900" s="48" t="s">
        <v>239</v>
      </c>
      <c r="B900" s="48" t="s">
        <v>240</v>
      </c>
      <c r="C900" s="48" t="s">
        <v>657</v>
      </c>
      <c r="D900" s="48" t="s">
        <v>652</v>
      </c>
      <c r="E900" s="48" t="s">
        <v>686</v>
      </c>
      <c r="F900" s="48" t="s">
        <v>687</v>
      </c>
      <c r="G900" s="48" t="s">
        <v>685</v>
      </c>
      <c r="H900" s="48" t="s">
        <v>688</v>
      </c>
      <c r="I900" s="89" t="s">
        <v>48</v>
      </c>
      <c r="J900" s="89" t="s">
        <v>751</v>
      </c>
      <c r="K900" s="89" t="s">
        <v>120</v>
      </c>
      <c r="L900" s="13"/>
      <c r="M900" s="13"/>
      <c r="N900" s="89" t="s">
        <v>803</v>
      </c>
      <c r="O900" s="13"/>
      <c r="P900" s="13"/>
      <c r="Q900" s="13" t="s">
        <v>48</v>
      </c>
      <c r="R900" s="13"/>
      <c r="S900" s="13" t="s">
        <v>472</v>
      </c>
      <c r="T900" s="168">
        <v>0</v>
      </c>
      <c r="U900" s="168">
        <v>0</v>
      </c>
      <c r="V900" s="168">
        <v>0</v>
      </c>
      <c r="W900" s="48" t="str">
        <f>IFERROR(IF(G900="CRM_CUI",G900,(IF(G900="CRM_CMI",G900,IF(G900="CEOMO_ITD",G900,MID(G900,1,FIND("_",G900)-1))))),G900)</f>
        <v>MISO</v>
      </c>
      <c r="X900" s="13" t="str">
        <f>MID(A900,5,LEN(A900)-4)</f>
        <v>四川移动</v>
      </c>
      <c r="Y900" s="37" t="str">
        <f>IF(N900=O900,IF(N900="","0","1"),IF(N900=P900,IF(N900="","0","1"),IF(O900=P900,IF(O900="","0","1"),IF(N900="","0","0"))))</f>
        <v>0</v>
      </c>
      <c r="Z900" s="167"/>
      <c r="AL900" s="227"/>
      <c r="AN900"/>
    </row>
    <row r="901" spans="1:40" ht="14.25">
      <c r="A901" s="48" t="s">
        <v>239</v>
      </c>
      <c r="B901" s="48" t="s">
        <v>240</v>
      </c>
      <c r="C901" s="48" t="s">
        <v>657</v>
      </c>
      <c r="D901" s="48" t="s">
        <v>652</v>
      </c>
      <c r="E901" s="48" t="s">
        <v>683</v>
      </c>
      <c r="F901" s="48" t="s">
        <v>684</v>
      </c>
      <c r="G901" s="48" t="s">
        <v>685</v>
      </c>
      <c r="H901" s="48" t="s">
        <v>41</v>
      </c>
      <c r="I901" s="89" t="s">
        <v>48</v>
      </c>
      <c r="J901" s="89" t="s">
        <v>751</v>
      </c>
      <c r="K901" s="89" t="s">
        <v>120</v>
      </c>
      <c r="L901" s="13"/>
      <c r="M901" s="13"/>
      <c r="N901" s="13" t="s">
        <v>802</v>
      </c>
      <c r="O901" s="13"/>
      <c r="P901" s="13"/>
      <c r="Q901" s="13" t="s">
        <v>48</v>
      </c>
      <c r="R901" s="13"/>
      <c r="S901" s="13" t="s">
        <v>472</v>
      </c>
      <c r="T901" s="168">
        <v>0</v>
      </c>
      <c r="U901" s="168">
        <v>0</v>
      </c>
      <c r="V901" s="168">
        <v>0</v>
      </c>
      <c r="W901" s="48" t="str">
        <f>IFERROR(IF(G901="CRM_CUI",G901,(IF(G901="CRM_CMI",G901,IF(G901="CEOMO_ITD",G901,MID(G901,1,FIND("_",G901)-1))))),G901)</f>
        <v>MISO</v>
      </c>
      <c r="X901" s="13" t="str">
        <f>MID(A901,5,LEN(A901)-4)</f>
        <v>四川移动</v>
      </c>
      <c r="Y901" s="37" t="str">
        <f>IF(N901=O901,IF(N901="","0","1"),IF(N901=P901,IF(N901="","0","1"),IF(O901=P901,IF(O901="","0","1"),IF(N901="","0","0"))))</f>
        <v>0</v>
      </c>
      <c r="Z901" s="167"/>
      <c r="AL901" s="227"/>
      <c r="AN901"/>
    </row>
    <row r="902" spans="1:40" ht="14.25">
      <c r="A902" s="48" t="s">
        <v>239</v>
      </c>
      <c r="B902" s="48" t="s">
        <v>240</v>
      </c>
      <c r="C902" s="48" t="s">
        <v>657</v>
      </c>
      <c r="D902" s="48" t="s">
        <v>652</v>
      </c>
      <c r="E902" s="48" t="s">
        <v>712</v>
      </c>
      <c r="F902" s="48" t="s">
        <v>713</v>
      </c>
      <c r="G902" s="48" t="s">
        <v>685</v>
      </c>
      <c r="H902" s="48" t="s">
        <v>714</v>
      </c>
      <c r="I902" s="89" t="s">
        <v>48</v>
      </c>
      <c r="J902" s="89" t="s">
        <v>751</v>
      </c>
      <c r="K902" s="89" t="s">
        <v>120</v>
      </c>
      <c r="L902" s="13"/>
      <c r="M902" s="13"/>
      <c r="N902" s="13" t="s">
        <v>802</v>
      </c>
      <c r="O902" s="13"/>
      <c r="P902" s="13"/>
      <c r="Q902" s="13" t="s">
        <v>48</v>
      </c>
      <c r="R902" s="13"/>
      <c r="S902" s="13" t="s">
        <v>472</v>
      </c>
      <c r="T902" s="168">
        <v>0</v>
      </c>
      <c r="U902" s="168">
        <v>0</v>
      </c>
      <c r="V902" s="168">
        <v>0</v>
      </c>
      <c r="W902" s="48" t="str">
        <f>IFERROR(IF(G902="CRM_CUI",G902,(IF(G902="CRM_CMI",G902,IF(G902="CEOMO_ITD",G902,MID(G902,1,FIND("_",G902)-1))))),G902)</f>
        <v>MISO</v>
      </c>
      <c r="X902" s="13" t="str">
        <f>MID(A902,5,LEN(A902)-4)</f>
        <v>四川移动</v>
      </c>
      <c r="Y902" s="37" t="str">
        <f>IF(N902=O902,IF(N902="","0","1"),IF(N902=P902,IF(N902="","0","1"),IF(O902=P902,IF(O902="","0","1"),IF(N902="","0","0"))))</f>
        <v>0</v>
      </c>
      <c r="Z902" s="167"/>
      <c r="AL902" s="227"/>
      <c r="AN902"/>
    </row>
    <row r="903" spans="1:40" ht="14.25">
      <c r="A903" s="48" t="s">
        <v>155</v>
      </c>
      <c r="B903" s="48" t="s">
        <v>156</v>
      </c>
      <c r="C903" s="48" t="s">
        <v>657</v>
      </c>
      <c r="D903" s="48" t="s">
        <v>652</v>
      </c>
      <c r="E903" s="48" t="s">
        <v>683</v>
      </c>
      <c r="F903" s="48" t="s">
        <v>684</v>
      </c>
      <c r="G903" s="48" t="s">
        <v>685</v>
      </c>
      <c r="H903" s="48" t="s">
        <v>41</v>
      </c>
      <c r="I903" s="48"/>
      <c r="J903" s="48"/>
      <c r="K903" s="48"/>
      <c r="L903" s="48"/>
      <c r="M903" s="48"/>
      <c r="N903" s="13"/>
      <c r="O903" s="13"/>
      <c r="P903" s="13"/>
      <c r="Q903" s="13"/>
      <c r="R903" s="13"/>
      <c r="S903" s="146" t="s">
        <v>472</v>
      </c>
      <c r="T903" s="168">
        <v>0</v>
      </c>
      <c r="U903" s="168">
        <v>0</v>
      </c>
      <c r="V903" s="168">
        <v>0</v>
      </c>
      <c r="W903" s="48" t="str">
        <f>IFERROR(IF(G903="CRM_CUI",G903,(IF(G903="CRM_CMI",G903,IF(G903="CEOMO_ITD",G903,MID(G903,1,FIND("_",G903)-1))))),G903)</f>
        <v>MISO</v>
      </c>
      <c r="X903" s="13" t="str">
        <f>MID(A903,5,LEN(A903)-4)</f>
        <v>安徽移动</v>
      </c>
      <c r="Y903" s="37" t="str">
        <f>IF(N903=O903,IF(N903="","0","1"),IF(N903=P903,IF(N903="","0","1"),IF(O903=P903,IF(O903="","0","1"),IF(N903="","0","0"))))</f>
        <v>0</v>
      </c>
      <c r="Z903" s="167"/>
      <c r="AL903" s="227"/>
      <c r="AN903"/>
    </row>
    <row r="904" spans="1:40" ht="14.25">
      <c r="A904" s="48" t="s">
        <v>155</v>
      </c>
      <c r="B904" s="48" t="s">
        <v>156</v>
      </c>
      <c r="C904" s="48" t="s">
        <v>657</v>
      </c>
      <c r="D904" s="48" t="s">
        <v>652</v>
      </c>
      <c r="E904" s="48" t="s">
        <v>686</v>
      </c>
      <c r="F904" s="48" t="s">
        <v>687</v>
      </c>
      <c r="G904" s="48" t="s">
        <v>685</v>
      </c>
      <c r="H904" s="48" t="s">
        <v>688</v>
      </c>
      <c r="I904" s="48"/>
      <c r="J904" s="48"/>
      <c r="K904" s="48"/>
      <c r="L904" s="48"/>
      <c r="M904" s="48"/>
      <c r="N904" s="13"/>
      <c r="O904" s="13"/>
      <c r="P904" s="13"/>
      <c r="Q904" s="13"/>
      <c r="R904" s="13"/>
      <c r="S904" s="146" t="s">
        <v>472</v>
      </c>
      <c r="T904" s="168">
        <v>0</v>
      </c>
      <c r="U904" s="168">
        <v>0</v>
      </c>
      <c r="V904" s="168">
        <v>0</v>
      </c>
      <c r="W904" s="48" t="str">
        <f>IFERROR(IF(G904="CRM_CUI",G904,(IF(G904="CRM_CMI",G904,IF(G904="CEOMO_ITD",G904,MID(G904,1,FIND("_",G904)-1))))),G904)</f>
        <v>MISO</v>
      </c>
      <c r="X904" s="13" t="str">
        <f>MID(A904,5,LEN(A904)-4)</f>
        <v>安徽移动</v>
      </c>
      <c r="Y904" s="37" t="str">
        <f>IF(N904=O904,IF(N904="","0","1"),IF(N904=P904,IF(N904="","0","1"),IF(O904=P904,IF(O904="","0","1"),IF(N904="","0","0"))))</f>
        <v>0</v>
      </c>
      <c r="Z904" s="167"/>
      <c r="AL904" s="227"/>
      <c r="AN904"/>
    </row>
    <row r="905" spans="1:40" ht="14.25">
      <c r="A905" s="48" t="s">
        <v>155</v>
      </c>
      <c r="B905" s="48" t="s">
        <v>156</v>
      </c>
      <c r="C905" s="48" t="s">
        <v>63</v>
      </c>
      <c r="D905" s="48" t="s">
        <v>157</v>
      </c>
      <c r="E905" s="48" t="s">
        <v>702</v>
      </c>
      <c r="F905" s="48" t="s">
        <v>703</v>
      </c>
      <c r="G905" s="48" t="s">
        <v>685</v>
      </c>
      <c r="H905" s="48" t="s">
        <v>41</v>
      </c>
      <c r="I905" s="48"/>
      <c r="J905" s="48"/>
      <c r="K905" s="48"/>
      <c r="L905" s="48"/>
      <c r="M905" s="48"/>
      <c r="N905" s="13"/>
      <c r="O905" s="13"/>
      <c r="P905" s="13"/>
      <c r="Q905" s="13"/>
      <c r="R905" s="13"/>
      <c r="S905" s="146" t="s">
        <v>472</v>
      </c>
      <c r="T905" s="168">
        <v>0</v>
      </c>
      <c r="U905" s="168">
        <v>0</v>
      </c>
      <c r="V905" s="168">
        <v>0</v>
      </c>
      <c r="W905" s="48" t="str">
        <f>IFERROR(IF(G905="CRM_CUI",G905,(IF(G905="CRM_CMI",G905,IF(G905="CEOMO_ITD",G905,MID(G905,1,FIND("_",G905)-1))))),G905)</f>
        <v>MISO</v>
      </c>
      <c r="X905" s="13" t="str">
        <f>MID(A905,5,LEN(A905)-4)</f>
        <v>安徽移动</v>
      </c>
      <c r="Y905" s="37" t="str">
        <f>IF(N905=O905,IF(N905="","0","1"),IF(N905=P905,IF(N905="","0","1"),IF(O905=P905,IF(O905="","0","1"),IF(N905="","0","0"))))</f>
        <v>0</v>
      </c>
      <c r="Z905" s="167"/>
      <c r="AL905" s="227"/>
      <c r="AN905"/>
    </row>
    <row r="906" spans="1:40" ht="14.25">
      <c r="A906" s="48" t="s">
        <v>155</v>
      </c>
      <c r="B906" s="48" t="s">
        <v>156</v>
      </c>
      <c r="C906" s="48" t="s">
        <v>63</v>
      </c>
      <c r="D906" s="48" t="s">
        <v>157</v>
      </c>
      <c r="E906" s="48" t="s">
        <v>686</v>
      </c>
      <c r="F906" s="48" t="s">
        <v>687</v>
      </c>
      <c r="G906" s="48" t="s">
        <v>685</v>
      </c>
      <c r="H906" s="48" t="s">
        <v>688</v>
      </c>
      <c r="I906" s="48"/>
      <c r="J906" s="48"/>
      <c r="K906" s="48"/>
      <c r="L906" s="48"/>
      <c r="M906" s="48"/>
      <c r="N906" s="13"/>
      <c r="O906" s="13"/>
      <c r="P906" s="13"/>
      <c r="Q906" s="13"/>
      <c r="R906" s="13"/>
      <c r="S906" s="146" t="s">
        <v>472</v>
      </c>
      <c r="T906" s="168">
        <v>0</v>
      </c>
      <c r="U906" s="168">
        <v>0</v>
      </c>
      <c r="V906" s="168">
        <v>0</v>
      </c>
      <c r="W906" s="48" t="str">
        <f>IFERROR(IF(G906="CRM_CUI",G906,(IF(G906="CRM_CMI",G906,IF(G906="CEOMO_ITD",G906,MID(G906,1,FIND("_",G906)-1))))),G906)</f>
        <v>MISO</v>
      </c>
      <c r="X906" s="13" t="str">
        <f>MID(A906,5,LEN(A906)-4)</f>
        <v>安徽移动</v>
      </c>
      <c r="Y906" s="37" t="str">
        <f>IF(N906=O906,IF(N906="","0","1"),IF(N906=P906,IF(N906="","0","1"),IF(O906=P906,IF(O906="","0","1"),IF(N906="","0","0"))))</f>
        <v>0</v>
      </c>
      <c r="Z906" s="167"/>
      <c r="AL906" s="227"/>
      <c r="AN906"/>
    </row>
    <row r="907" spans="1:40" ht="14.25">
      <c r="A907" s="48" t="s">
        <v>174</v>
      </c>
      <c r="B907" s="48" t="s">
        <v>175</v>
      </c>
      <c r="C907" s="48" t="s">
        <v>657</v>
      </c>
      <c r="D907" s="48" t="s">
        <v>652</v>
      </c>
      <c r="E907" s="48" t="s">
        <v>683</v>
      </c>
      <c r="F907" s="48" t="s">
        <v>684</v>
      </c>
      <c r="G907" s="48" t="s">
        <v>685</v>
      </c>
      <c r="H907" s="48" t="s">
        <v>41</v>
      </c>
      <c r="I907" s="48"/>
      <c r="J907" s="48"/>
      <c r="K907" s="48"/>
      <c r="L907" s="48"/>
      <c r="M907" s="48"/>
      <c r="N907" s="13"/>
      <c r="O907" s="13"/>
      <c r="P907" s="13"/>
      <c r="Q907" s="13"/>
      <c r="R907" s="13"/>
      <c r="S907" s="146" t="s">
        <v>472</v>
      </c>
      <c r="T907" s="168">
        <v>0</v>
      </c>
      <c r="U907" s="168">
        <v>0</v>
      </c>
      <c r="V907" s="168">
        <v>0</v>
      </c>
      <c r="W907" s="48" t="str">
        <f>IFERROR(IF(G907="CRM_CUI",G907,(IF(G907="CRM_CMI",G907,IF(G907="CEOMO_ITD",G907,MID(G907,1,FIND("_",G907)-1))))),G907)</f>
        <v>MISO</v>
      </c>
      <c r="X907" s="13" t="str">
        <f>MID(A907,5,LEN(A907)-4)</f>
        <v>北京电信</v>
      </c>
      <c r="Y907" s="37" t="str">
        <f>IF(N907=O907,IF(N907="","0","1"),IF(N907=P907,IF(N907="","0","1"),IF(O907=P907,IF(O907="","0","1"),IF(N907="","0","0"))))</f>
        <v>0</v>
      </c>
      <c r="Z907" s="167"/>
      <c r="AL907" s="227"/>
      <c r="AN907"/>
    </row>
    <row r="908" spans="1:40" ht="14.25">
      <c r="A908" s="48" t="s">
        <v>174</v>
      </c>
      <c r="B908" s="48" t="s">
        <v>175</v>
      </c>
      <c r="C908" s="48" t="s">
        <v>657</v>
      </c>
      <c r="D908" s="48" t="s">
        <v>652</v>
      </c>
      <c r="E908" s="48" t="s">
        <v>712</v>
      </c>
      <c r="F908" s="48" t="s">
        <v>713</v>
      </c>
      <c r="G908" s="48" t="s">
        <v>685</v>
      </c>
      <c r="H908" s="48" t="s">
        <v>714</v>
      </c>
      <c r="I908" s="48"/>
      <c r="J908" s="48"/>
      <c r="K908" s="48"/>
      <c r="L908" s="48"/>
      <c r="M908" s="48"/>
      <c r="N908" s="13"/>
      <c r="O908" s="13"/>
      <c r="P908" s="13"/>
      <c r="Q908" s="13"/>
      <c r="R908" s="13" t="s">
        <v>1550</v>
      </c>
      <c r="S908" s="146" t="s">
        <v>471</v>
      </c>
      <c r="T908" s="168">
        <v>0</v>
      </c>
      <c r="U908" s="168">
        <v>0</v>
      </c>
      <c r="V908" s="168">
        <v>0</v>
      </c>
      <c r="W908" s="48" t="str">
        <f>IFERROR(IF(G908="CRM_CUI",G908,(IF(G908="CRM_CMI",G908,IF(G908="CEOMO_ITD",G908,MID(G908,1,FIND("_",G908)-1))))),G908)</f>
        <v>MISO</v>
      </c>
      <c r="X908" s="13" t="str">
        <f>MID(A908,5,LEN(A908)-4)</f>
        <v>北京电信</v>
      </c>
      <c r="Y908" s="37" t="str">
        <f>IF(N908=O908,IF(N908="","0","1"),IF(N908=P908,IF(N908="","0","1"),IF(O908=P908,IF(O908="","0","1"),IF(N908="","0","0"))))</f>
        <v>0</v>
      </c>
      <c r="Z908" s="167"/>
      <c r="AL908" s="227"/>
      <c r="AN908"/>
    </row>
    <row r="909" spans="1:40" ht="14.25">
      <c r="A909" s="48" t="s">
        <v>93</v>
      </c>
      <c r="B909" s="48" t="s">
        <v>12</v>
      </c>
      <c r="C909" s="48" t="s">
        <v>657</v>
      </c>
      <c r="D909" s="48" t="s">
        <v>652</v>
      </c>
      <c r="E909" s="48" t="s">
        <v>686</v>
      </c>
      <c r="F909" s="48" t="s">
        <v>687</v>
      </c>
      <c r="G909" s="48" t="s">
        <v>685</v>
      </c>
      <c r="H909" s="48" t="s">
        <v>688</v>
      </c>
      <c r="I909" s="48"/>
      <c r="J909" s="48"/>
      <c r="K909" s="48"/>
      <c r="L909" s="48"/>
      <c r="M909" s="48"/>
      <c r="N909" s="13"/>
      <c r="O909" s="13"/>
      <c r="P909" s="13"/>
      <c r="Q909" s="13"/>
      <c r="R909" s="13"/>
      <c r="S909" s="146" t="s">
        <v>472</v>
      </c>
      <c r="T909" s="168">
        <v>0</v>
      </c>
      <c r="U909" s="168">
        <v>0</v>
      </c>
      <c r="V909" s="168">
        <v>0</v>
      </c>
      <c r="W909" s="48" t="str">
        <f>IFERROR(IF(G909="CRM_CUI",G909,(IF(G909="CRM_CMI",G909,IF(G909="CEOMO_ITD",G909,MID(G909,1,FIND("_",G909)-1))))),G909)</f>
        <v>MISO</v>
      </c>
      <c r="X909" s="13" t="str">
        <f>MID(A909,5,LEN(A909)-4)</f>
        <v>黑龙江移动</v>
      </c>
      <c r="Y909" s="37" t="str">
        <f>IF(N909=O909,IF(N909="","0","1"),IF(N909=P909,IF(N909="","0","1"),IF(O909=P909,IF(O909="","0","1"),IF(N909="","0","0"))))</f>
        <v>0</v>
      </c>
      <c r="Z909" s="167"/>
      <c r="AL909" s="227"/>
      <c r="AN909"/>
    </row>
    <row r="910" spans="1:40" ht="14.25">
      <c r="A910" s="48" t="s">
        <v>93</v>
      </c>
      <c r="B910" s="48" t="s">
        <v>12</v>
      </c>
      <c r="C910" s="48" t="s">
        <v>657</v>
      </c>
      <c r="D910" s="48" t="s">
        <v>652</v>
      </c>
      <c r="E910" s="48" t="s">
        <v>683</v>
      </c>
      <c r="F910" s="48" t="s">
        <v>684</v>
      </c>
      <c r="G910" s="48" t="s">
        <v>685</v>
      </c>
      <c r="H910" s="48" t="s">
        <v>41</v>
      </c>
      <c r="I910" s="48"/>
      <c r="J910" s="48"/>
      <c r="K910" s="48"/>
      <c r="L910" s="48"/>
      <c r="M910" s="48"/>
      <c r="N910" s="13"/>
      <c r="O910" s="13"/>
      <c r="P910" s="13"/>
      <c r="Q910" s="13"/>
      <c r="R910" s="13"/>
      <c r="S910" s="146" t="s">
        <v>472</v>
      </c>
      <c r="T910" s="168">
        <v>0</v>
      </c>
      <c r="U910" s="168">
        <v>0</v>
      </c>
      <c r="V910" s="168">
        <v>0</v>
      </c>
      <c r="W910" s="48" t="str">
        <f>IFERROR(IF(G910="CRM_CUI",G910,(IF(G910="CRM_CMI",G910,IF(G910="CEOMO_ITD",G910,MID(G910,1,FIND("_",G910)-1))))),G910)</f>
        <v>MISO</v>
      </c>
      <c r="X910" s="13" t="str">
        <f>MID(A910,5,LEN(A910)-4)</f>
        <v>黑龙江移动</v>
      </c>
      <c r="Y910" s="37" t="str">
        <f>IF(N910=O910,IF(N910="","0","1"),IF(N910=P910,IF(N910="","0","1"),IF(O910=P910,IF(O910="","0","1"),IF(N910="","0","0"))))</f>
        <v>0</v>
      </c>
      <c r="Z910" s="167"/>
      <c r="AL910" s="227"/>
      <c r="AN910"/>
    </row>
    <row r="911" spans="1:40" ht="14.25">
      <c r="A911" s="48" t="s">
        <v>93</v>
      </c>
      <c r="B911" s="48" t="s">
        <v>12</v>
      </c>
      <c r="C911" s="48" t="s">
        <v>63</v>
      </c>
      <c r="D911" s="48" t="s">
        <v>157</v>
      </c>
      <c r="E911" s="48" t="s">
        <v>686</v>
      </c>
      <c r="F911" s="48" t="s">
        <v>687</v>
      </c>
      <c r="G911" s="48" t="s">
        <v>685</v>
      </c>
      <c r="H911" s="48" t="s">
        <v>688</v>
      </c>
      <c r="I911" s="48"/>
      <c r="J911" s="48"/>
      <c r="K911" s="48"/>
      <c r="L911" s="48"/>
      <c r="M911" s="48"/>
      <c r="N911" s="13"/>
      <c r="O911" s="13"/>
      <c r="P911" s="13"/>
      <c r="Q911" s="13"/>
      <c r="R911" s="13"/>
      <c r="S911" s="146" t="s">
        <v>472</v>
      </c>
      <c r="T911" s="168">
        <v>0</v>
      </c>
      <c r="U911" s="168">
        <v>0</v>
      </c>
      <c r="V911" s="168">
        <v>0</v>
      </c>
      <c r="W911" s="48" t="str">
        <f>IFERROR(IF(G911="CRM_CUI",G911,(IF(G911="CRM_CMI",G911,IF(G911="CEOMO_ITD",G911,MID(G911,1,FIND("_",G911)-1))))),G911)</f>
        <v>MISO</v>
      </c>
      <c r="X911" s="13" t="str">
        <f>MID(A911,5,LEN(A911)-4)</f>
        <v>黑龙江移动</v>
      </c>
      <c r="Y911" s="37" t="str">
        <f>IF(N911=O911,IF(N911="","0","1"),IF(N911=P911,IF(N911="","0","1"),IF(O911=P911,IF(O911="","0","1"),IF(N911="","0","0"))))</f>
        <v>0</v>
      </c>
      <c r="Z911" s="167"/>
      <c r="AL911" s="227"/>
      <c r="AN911"/>
    </row>
    <row r="912" spans="1:40" ht="14.25">
      <c r="A912" s="48" t="s">
        <v>308</v>
      </c>
      <c r="B912" s="48" t="s">
        <v>309</v>
      </c>
      <c r="C912" s="48" t="s">
        <v>657</v>
      </c>
      <c r="D912" s="48" t="s">
        <v>652</v>
      </c>
      <c r="E912" s="48" t="s">
        <v>683</v>
      </c>
      <c r="F912" s="48" t="s">
        <v>684</v>
      </c>
      <c r="G912" s="48" t="s">
        <v>685</v>
      </c>
      <c r="H912" s="48" t="s">
        <v>41</v>
      </c>
      <c r="I912" s="48"/>
      <c r="J912" s="48"/>
      <c r="K912" s="48"/>
      <c r="L912" s="48"/>
      <c r="M912" s="48"/>
      <c r="N912" s="13"/>
      <c r="O912" s="13"/>
      <c r="P912" s="13"/>
      <c r="Q912" s="13"/>
      <c r="R912" s="13" t="s">
        <v>1552</v>
      </c>
      <c r="S912" s="146" t="s">
        <v>471</v>
      </c>
      <c r="T912" s="168">
        <v>0</v>
      </c>
      <c r="U912" s="168">
        <v>0</v>
      </c>
      <c r="V912" s="168">
        <v>0</v>
      </c>
      <c r="W912" s="48" t="str">
        <f>IFERROR(IF(G912="CRM_CUI",G912,(IF(G912="CRM_CMI",G912,IF(G912="CEOMO_ITD",G912,MID(G912,1,FIND("_",G912)-1))))),G912)</f>
        <v>MISO</v>
      </c>
      <c r="X912" s="13" t="str">
        <f>MID(A912,5,LEN(A912)-4)</f>
        <v>吉林电信</v>
      </c>
      <c r="Y912" s="37" t="str">
        <f>IF(N912=O912,IF(N912="","0","1"),IF(N912=P912,IF(N912="","0","1"),IF(O912=P912,IF(O912="","0","1"),IF(N912="","0","0"))))</f>
        <v>0</v>
      </c>
      <c r="Z912" s="167"/>
      <c r="AL912" s="227"/>
      <c r="AN912"/>
    </row>
    <row r="913" spans="1:40" ht="14.25">
      <c r="A913" s="48" t="s">
        <v>216</v>
      </c>
      <c r="B913" s="48" t="s">
        <v>217</v>
      </c>
      <c r="C913" s="48" t="s">
        <v>657</v>
      </c>
      <c r="D913" s="48" t="s">
        <v>652</v>
      </c>
      <c r="E913" s="48" t="s">
        <v>686</v>
      </c>
      <c r="F913" s="48" t="s">
        <v>687</v>
      </c>
      <c r="G913" s="48" t="s">
        <v>685</v>
      </c>
      <c r="H913" s="48" t="s">
        <v>688</v>
      </c>
      <c r="I913" s="48"/>
      <c r="J913" s="48"/>
      <c r="K913" s="48"/>
      <c r="L913" s="48"/>
      <c r="M913" s="48"/>
      <c r="N913" s="13"/>
      <c r="O913" s="13"/>
      <c r="P913" s="13"/>
      <c r="Q913" s="13"/>
      <c r="R913" s="13"/>
      <c r="S913" s="146" t="s">
        <v>472</v>
      </c>
      <c r="T913" s="168">
        <v>0</v>
      </c>
      <c r="U913" s="168">
        <v>0</v>
      </c>
      <c r="V913" s="168">
        <v>0</v>
      </c>
      <c r="W913" s="48" t="str">
        <f>IFERROR(IF(G913="CRM_CUI",G913,(IF(G913="CRM_CMI",G913,IF(G913="CEOMO_ITD",G913,MID(G913,1,FIND("_",G913)-1))))),G913)</f>
        <v>MISO</v>
      </c>
      <c r="X913" s="13" t="str">
        <f>MID(A913,5,LEN(A913)-4)</f>
        <v>吉林移动</v>
      </c>
      <c r="Y913" s="37" t="str">
        <f>IF(N913=O913,IF(N913="","0","1"),IF(N913=P913,IF(N913="","0","1"),IF(O913=P913,IF(O913="","0","1"),IF(N913="","0","0"))))</f>
        <v>0</v>
      </c>
      <c r="Z913" s="167"/>
      <c r="AL913" s="227"/>
      <c r="AN913"/>
    </row>
    <row r="914" spans="1:40" ht="14.25">
      <c r="A914" s="48" t="s">
        <v>216</v>
      </c>
      <c r="B914" s="48" t="s">
        <v>217</v>
      </c>
      <c r="C914" s="48" t="s">
        <v>63</v>
      </c>
      <c r="D914" s="48" t="s">
        <v>157</v>
      </c>
      <c r="E914" s="48" t="s">
        <v>686</v>
      </c>
      <c r="F914" s="48" t="s">
        <v>687</v>
      </c>
      <c r="G914" s="48" t="s">
        <v>685</v>
      </c>
      <c r="H914" s="48" t="s">
        <v>688</v>
      </c>
      <c r="I914" s="48"/>
      <c r="J914" s="48"/>
      <c r="K914" s="48"/>
      <c r="L914" s="48"/>
      <c r="M914" s="48"/>
      <c r="N914" s="13"/>
      <c r="O914" s="13"/>
      <c r="P914" s="13"/>
      <c r="Q914" s="13"/>
      <c r="R914" s="13"/>
      <c r="S914" s="146" t="s">
        <v>472</v>
      </c>
      <c r="T914" s="168">
        <v>0</v>
      </c>
      <c r="U914" s="168">
        <v>0</v>
      </c>
      <c r="V914" s="168">
        <v>0</v>
      </c>
      <c r="W914" s="48" t="str">
        <f>IFERROR(IF(G914="CRM_CUI",G914,(IF(G914="CRM_CMI",G914,IF(G914="CEOMO_ITD",G914,MID(G914,1,FIND("_",G914)-1))))),G914)</f>
        <v>MISO</v>
      </c>
      <c r="X914" s="13" t="str">
        <f>MID(A914,5,LEN(A914)-4)</f>
        <v>吉林移动</v>
      </c>
      <c r="Y914" s="37" t="str">
        <f>IF(N914=O914,IF(N914="","0","1"),IF(N914=P914,IF(N914="","0","1"),IF(O914=P914,IF(O914="","0","1"),IF(N914="","0","0"))))</f>
        <v>0</v>
      </c>
      <c r="Z914" s="167"/>
      <c r="AL914" s="227"/>
      <c r="AN914"/>
    </row>
    <row r="915" spans="1:40" ht="14.25">
      <c r="A915" s="48" t="s">
        <v>224</v>
      </c>
      <c r="B915" s="48" t="s">
        <v>225</v>
      </c>
      <c r="C915" s="48" t="s">
        <v>657</v>
      </c>
      <c r="D915" s="48" t="s">
        <v>652</v>
      </c>
      <c r="E915" s="48" t="s">
        <v>683</v>
      </c>
      <c r="F915" s="48" t="s">
        <v>684</v>
      </c>
      <c r="G915" s="48" t="s">
        <v>685</v>
      </c>
      <c r="H915" s="48" t="s">
        <v>41</v>
      </c>
      <c r="I915" s="48"/>
      <c r="J915" s="48"/>
      <c r="K915" s="48"/>
      <c r="L915" s="48"/>
      <c r="M915" s="48"/>
      <c r="N915" s="13"/>
      <c r="O915" s="13"/>
      <c r="P915" s="13"/>
      <c r="Q915" s="13"/>
      <c r="R915" s="13"/>
      <c r="S915" s="146" t="s">
        <v>472</v>
      </c>
      <c r="T915" s="168">
        <v>0</v>
      </c>
      <c r="U915" s="168">
        <v>0</v>
      </c>
      <c r="V915" s="168">
        <v>0</v>
      </c>
      <c r="W915" s="48" t="str">
        <f>IFERROR(IF(G915="CRM_CUI",G915,(IF(G915="CRM_CMI",G915,IF(G915="CEOMO_ITD",G915,MID(G915,1,FIND("_",G915)-1))))),G915)</f>
        <v>MISO</v>
      </c>
      <c r="X915" s="13" t="str">
        <f>MID(A915,5,LEN(A915)-4)</f>
        <v>江西电信</v>
      </c>
      <c r="Y915" s="37" t="str">
        <f>IF(N915=O915,IF(N915="","0","1"),IF(N915=P915,IF(N915="","0","1"),IF(O915=P915,IF(O915="","0","1"),IF(N915="","0","0"))))</f>
        <v>0</v>
      </c>
      <c r="Z915" s="167"/>
      <c r="AL915" s="227"/>
      <c r="AN915"/>
    </row>
    <row r="916" spans="1:40" ht="14.25">
      <c r="A916" s="48" t="s">
        <v>224</v>
      </c>
      <c r="B916" s="48" t="s">
        <v>225</v>
      </c>
      <c r="C916" s="48" t="s">
        <v>657</v>
      </c>
      <c r="D916" s="48" t="s">
        <v>652</v>
      </c>
      <c r="E916" s="48" t="s">
        <v>686</v>
      </c>
      <c r="F916" s="48" t="s">
        <v>687</v>
      </c>
      <c r="G916" s="48" t="s">
        <v>685</v>
      </c>
      <c r="H916" s="48" t="s">
        <v>688</v>
      </c>
      <c r="I916" s="48"/>
      <c r="J916" s="48"/>
      <c r="K916" s="48"/>
      <c r="L916" s="48"/>
      <c r="M916" s="48"/>
      <c r="N916" s="13"/>
      <c r="O916" s="13"/>
      <c r="P916" s="13"/>
      <c r="Q916" s="13"/>
      <c r="R916" s="13"/>
      <c r="S916" s="146" t="s">
        <v>472</v>
      </c>
      <c r="T916" s="168">
        <v>0</v>
      </c>
      <c r="U916" s="168">
        <v>0</v>
      </c>
      <c r="V916" s="168">
        <v>0</v>
      </c>
      <c r="W916" s="48" t="str">
        <f>IFERROR(IF(G916="CRM_CUI",G916,(IF(G916="CRM_CMI",G916,IF(G916="CEOMO_ITD",G916,MID(G916,1,FIND("_",G916)-1))))),G916)</f>
        <v>MISO</v>
      </c>
      <c r="X916" s="13" t="str">
        <f>MID(A916,5,LEN(A916)-4)</f>
        <v>江西电信</v>
      </c>
      <c r="Y916" s="37" t="str">
        <f>IF(N916=O916,IF(N916="","0","1"),IF(N916=P916,IF(N916="","0","1"),IF(O916=P916,IF(O916="","0","1"),IF(N916="","0","0"))))</f>
        <v>0</v>
      </c>
      <c r="Z916" s="167"/>
      <c r="AL916" s="227"/>
      <c r="AN916"/>
    </row>
    <row r="917" spans="1:40" ht="14.25">
      <c r="A917" s="48" t="s">
        <v>224</v>
      </c>
      <c r="B917" s="48" t="s">
        <v>225</v>
      </c>
      <c r="C917" s="48" t="s">
        <v>657</v>
      </c>
      <c r="D917" s="48" t="s">
        <v>652</v>
      </c>
      <c r="E917" s="48" t="s">
        <v>712</v>
      </c>
      <c r="F917" s="48" t="s">
        <v>713</v>
      </c>
      <c r="G917" s="48" t="s">
        <v>685</v>
      </c>
      <c r="H917" s="48" t="s">
        <v>714</v>
      </c>
      <c r="I917" s="48"/>
      <c r="J917" s="48"/>
      <c r="K917" s="48"/>
      <c r="L917" s="48"/>
      <c r="M917" s="48"/>
      <c r="N917" s="13"/>
      <c r="O917" s="13"/>
      <c r="P917" s="13"/>
      <c r="Q917" s="13"/>
      <c r="R917" s="13"/>
      <c r="S917" s="146" t="s">
        <v>472</v>
      </c>
      <c r="T917" s="168">
        <v>0</v>
      </c>
      <c r="U917" s="168">
        <v>0</v>
      </c>
      <c r="V917" s="168">
        <v>0</v>
      </c>
      <c r="W917" s="48" t="str">
        <f>IFERROR(IF(G917="CRM_CUI",G917,(IF(G917="CRM_CMI",G917,IF(G917="CEOMO_ITD",G917,MID(G917,1,FIND("_",G917)-1))))),G917)</f>
        <v>MISO</v>
      </c>
      <c r="X917" s="13" t="str">
        <f>MID(A917,5,LEN(A917)-4)</f>
        <v>江西电信</v>
      </c>
      <c r="Y917" s="37" t="str">
        <f>IF(N917=O917,IF(N917="","0","1"),IF(N917=P917,IF(N917="","0","1"),IF(O917=P917,IF(O917="","0","1"),IF(N917="","0","0"))))</f>
        <v>0</v>
      </c>
      <c r="Z917" s="167"/>
      <c r="AL917" s="227"/>
      <c r="AN917"/>
    </row>
    <row r="918" spans="1:40" ht="14.25">
      <c r="A918" s="48" t="s">
        <v>234</v>
      </c>
      <c r="B918" s="48" t="s">
        <v>235</v>
      </c>
      <c r="C918" s="48" t="s">
        <v>657</v>
      </c>
      <c r="D918" s="48" t="s">
        <v>652</v>
      </c>
      <c r="E918" s="48" t="s">
        <v>683</v>
      </c>
      <c r="F918" s="48" t="s">
        <v>684</v>
      </c>
      <c r="G918" s="48" t="s">
        <v>685</v>
      </c>
      <c r="H918" s="48" t="s">
        <v>41</v>
      </c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46" t="s">
        <v>472</v>
      </c>
      <c r="T918" s="168">
        <v>0</v>
      </c>
      <c r="U918" s="168">
        <v>0</v>
      </c>
      <c r="V918" s="168">
        <v>0</v>
      </c>
      <c r="W918" s="48" t="str">
        <f>IFERROR(IF(G918="CRM_CUI",G918,(IF(G918="CRM_CMI",G918,IF(G918="CEOMO_ITD",G918,MID(G918,1,FIND("_",G918)-1))))),G918)</f>
        <v>MISO</v>
      </c>
      <c r="X918" s="13" t="str">
        <f>MID(A918,5,LEN(A918)-4)</f>
        <v>山西电信</v>
      </c>
      <c r="Y918" s="37" t="str">
        <f>IF(N918=O918,IF(N918="","0","1"),IF(N918=P918,IF(N918="","0","1"),IF(O918=P918,IF(O918="","0","1"),IF(N918="","0","0"))))</f>
        <v>0</v>
      </c>
      <c r="Z918" s="167"/>
      <c r="AL918" s="227"/>
      <c r="AN918"/>
    </row>
    <row r="919" spans="1:40" ht="14.25">
      <c r="A919" s="48" t="s">
        <v>236</v>
      </c>
      <c r="B919" s="48" t="s">
        <v>14</v>
      </c>
      <c r="C919" s="48" t="s">
        <v>657</v>
      </c>
      <c r="D919" s="48" t="s">
        <v>652</v>
      </c>
      <c r="E919" s="48" t="s">
        <v>712</v>
      </c>
      <c r="F919" s="48" t="s">
        <v>713</v>
      </c>
      <c r="G919" s="48" t="s">
        <v>685</v>
      </c>
      <c r="H919" s="48" t="s">
        <v>714</v>
      </c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46" t="s">
        <v>472</v>
      </c>
      <c r="T919" s="168">
        <v>0</v>
      </c>
      <c r="U919" s="168">
        <v>0</v>
      </c>
      <c r="V919" s="168">
        <v>0</v>
      </c>
      <c r="W919" s="48" t="str">
        <f>IFERROR(IF(G919="CRM_CUI",G919,(IF(G919="CRM_CMI",G919,IF(G919="CEOMO_ITD",G919,MID(G919,1,FIND("_",G919)-1))))),G919)</f>
        <v>MISO</v>
      </c>
      <c r="X919" s="13" t="str">
        <f>MID(A919,5,LEN(A919)-4)</f>
        <v>山西移动</v>
      </c>
      <c r="Y919" s="37" t="str">
        <f>IF(N919=O919,IF(N919="","0","1"),IF(N919=P919,IF(N919="","0","1"),IF(O919=P919,IF(O919="","0","1"),IF(N919="","0","0"))))</f>
        <v>0</v>
      </c>
      <c r="Z919" s="167"/>
      <c r="AL919" s="227"/>
      <c r="AN919"/>
    </row>
    <row r="920" spans="1:40" ht="14.25">
      <c r="A920" s="48" t="s">
        <v>236</v>
      </c>
      <c r="B920" s="48" t="s">
        <v>14</v>
      </c>
      <c r="C920" s="48" t="s">
        <v>657</v>
      </c>
      <c r="D920" s="48" t="s">
        <v>652</v>
      </c>
      <c r="E920" s="48" t="s">
        <v>686</v>
      </c>
      <c r="F920" s="48" t="s">
        <v>687</v>
      </c>
      <c r="G920" s="48" t="s">
        <v>685</v>
      </c>
      <c r="H920" s="48" t="s">
        <v>688</v>
      </c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46" t="s">
        <v>472</v>
      </c>
      <c r="T920" s="168">
        <v>0</v>
      </c>
      <c r="U920" s="168">
        <v>0</v>
      </c>
      <c r="V920" s="168">
        <v>0</v>
      </c>
      <c r="W920" s="48" t="str">
        <f>IFERROR(IF(G920="CRM_CUI",G920,(IF(G920="CRM_CMI",G920,IF(G920="CEOMO_ITD",G920,MID(G920,1,FIND("_",G920)-1))))),G920)</f>
        <v>MISO</v>
      </c>
      <c r="X920" s="13" t="str">
        <f>MID(A920,5,LEN(A920)-4)</f>
        <v>山西移动</v>
      </c>
      <c r="Y920" s="37" t="str">
        <f>IF(N920=O920,IF(N920="","0","1"),IF(N920=P920,IF(N920="","0","1"),IF(O920=P920,IF(O920="","0","1"),IF(N920="","0","0"))))</f>
        <v>0</v>
      </c>
      <c r="Z920" s="167"/>
      <c r="AL920" s="227"/>
      <c r="AN920"/>
    </row>
    <row r="921" spans="1:40" ht="14.25">
      <c r="A921" s="48" t="s">
        <v>236</v>
      </c>
      <c r="B921" s="48" t="s">
        <v>14</v>
      </c>
      <c r="C921" s="48" t="s">
        <v>657</v>
      </c>
      <c r="D921" s="48" t="s">
        <v>652</v>
      </c>
      <c r="E921" s="48" t="s">
        <v>683</v>
      </c>
      <c r="F921" s="48" t="s">
        <v>684</v>
      </c>
      <c r="G921" s="48" t="s">
        <v>685</v>
      </c>
      <c r="H921" s="48" t="s">
        <v>41</v>
      </c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46" t="s">
        <v>472</v>
      </c>
      <c r="T921" s="168">
        <v>0</v>
      </c>
      <c r="U921" s="168">
        <v>0</v>
      </c>
      <c r="V921" s="168">
        <v>0</v>
      </c>
      <c r="W921" s="48" t="str">
        <f>IFERROR(IF(G921="CRM_CUI",G921,(IF(G921="CRM_CMI",G921,IF(G921="CEOMO_ITD",G921,MID(G921,1,FIND("_",G921)-1))))),G921)</f>
        <v>MISO</v>
      </c>
      <c r="X921" s="13" t="str">
        <f>MID(A921,5,LEN(A921)-4)</f>
        <v>山西移动</v>
      </c>
      <c r="Y921" s="37" t="str">
        <f>IF(N921=O921,IF(N921="","0","1"),IF(N921=P921,IF(N921="","0","1"),IF(O921=P921,IF(O921="","0","1"),IF(N921="","0","0"))))</f>
        <v>0</v>
      </c>
      <c r="Z921" s="167"/>
      <c r="AL921" s="227"/>
      <c r="AN921"/>
    </row>
    <row r="922" spans="1:40" ht="14.25">
      <c r="A922" s="48" t="s">
        <v>236</v>
      </c>
      <c r="B922" s="48" t="s">
        <v>14</v>
      </c>
      <c r="C922" s="48" t="s">
        <v>657</v>
      </c>
      <c r="D922" s="48" t="s">
        <v>652</v>
      </c>
      <c r="E922" s="48" t="s">
        <v>783</v>
      </c>
      <c r="F922" s="48" t="s">
        <v>784</v>
      </c>
      <c r="G922" s="48" t="s">
        <v>685</v>
      </c>
      <c r="H922" s="48" t="s">
        <v>41</v>
      </c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46" t="s">
        <v>472</v>
      </c>
      <c r="T922" s="168">
        <v>0</v>
      </c>
      <c r="U922" s="168">
        <v>0</v>
      </c>
      <c r="V922" s="168">
        <v>0</v>
      </c>
      <c r="W922" s="48" t="str">
        <f>IFERROR(IF(G922="CRM_CUI",G922,(IF(G922="CRM_CMI",G922,IF(G922="CEOMO_ITD",G922,MID(G922,1,FIND("_",G922)-1))))),G922)</f>
        <v>MISO</v>
      </c>
      <c r="X922" s="13" t="str">
        <f>MID(A922,5,LEN(A922)-4)</f>
        <v>山西移动</v>
      </c>
      <c r="Y922" s="37" t="str">
        <f>IF(N922=O922,IF(N922="","0","1"),IF(N922=P922,IF(N922="","0","1"),IF(O922=P922,IF(O922="","0","1"),IF(N922="","0","0"))))</f>
        <v>0</v>
      </c>
      <c r="Z922" s="167"/>
      <c r="AL922" s="227"/>
      <c r="AN922"/>
    </row>
    <row r="923" spans="1:40" ht="14.25">
      <c r="A923" s="48" t="s">
        <v>236</v>
      </c>
      <c r="B923" s="48" t="s">
        <v>14</v>
      </c>
      <c r="C923" s="48" t="s">
        <v>63</v>
      </c>
      <c r="D923" s="48" t="s">
        <v>157</v>
      </c>
      <c r="E923" s="48" t="s">
        <v>686</v>
      </c>
      <c r="F923" s="48" t="s">
        <v>687</v>
      </c>
      <c r="G923" s="48" t="s">
        <v>685</v>
      </c>
      <c r="H923" s="48" t="s">
        <v>688</v>
      </c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46" t="s">
        <v>472</v>
      </c>
      <c r="T923" s="168">
        <v>0</v>
      </c>
      <c r="U923" s="168">
        <v>0</v>
      </c>
      <c r="V923" s="168">
        <v>0</v>
      </c>
      <c r="W923" s="48" t="str">
        <f>IFERROR(IF(G923="CRM_CUI",G923,(IF(G923="CRM_CMI",G923,IF(G923="CEOMO_ITD",G923,MID(G923,1,FIND("_",G923)-1))))),G923)</f>
        <v>MISO</v>
      </c>
      <c r="X923" s="13" t="str">
        <f>MID(A923,5,LEN(A923)-4)</f>
        <v>山西移动</v>
      </c>
      <c r="Y923" s="37" t="str">
        <f>IF(N923=O923,IF(N923="","0","1"),IF(N923=P923,IF(N923="","0","1"),IF(O923=P923,IF(O923="","0","1"),IF(N923="","0","0"))))</f>
        <v>0</v>
      </c>
      <c r="Z923" s="167"/>
      <c r="AL923" s="227"/>
      <c r="AN923"/>
    </row>
    <row r="924" spans="1:40" ht="14.25">
      <c r="A924" s="48" t="s">
        <v>239</v>
      </c>
      <c r="B924" s="48" t="s">
        <v>240</v>
      </c>
      <c r="C924" s="48" t="s">
        <v>63</v>
      </c>
      <c r="D924" s="48" t="s">
        <v>157</v>
      </c>
      <c r="E924" s="48" t="s">
        <v>686</v>
      </c>
      <c r="F924" s="48" t="s">
        <v>687</v>
      </c>
      <c r="G924" s="48" t="s">
        <v>685</v>
      </c>
      <c r="H924" s="48" t="s">
        <v>688</v>
      </c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46" t="s">
        <v>472</v>
      </c>
      <c r="T924" s="168">
        <v>0</v>
      </c>
      <c r="U924" s="168">
        <v>0</v>
      </c>
      <c r="V924" s="168">
        <v>0</v>
      </c>
      <c r="W924" s="48" t="str">
        <f>IFERROR(IF(G924="CRM_CUI",G924,(IF(G924="CRM_CMI",G924,IF(G924="CEOMO_ITD",G924,MID(G924,1,FIND("_",G924)-1))))),G924)</f>
        <v>MISO</v>
      </c>
      <c r="X924" s="13" t="str">
        <f>MID(A924,5,LEN(A924)-4)</f>
        <v>四川移动</v>
      </c>
      <c r="Y924" s="37" t="str">
        <f>IF(N924=O924,IF(N924="","0","1"),IF(N924=P924,IF(N924="","0","1"),IF(O924=P924,IF(O924="","0","1"),IF(N924="","0","0"))))</f>
        <v>0</v>
      </c>
      <c r="Z924" s="167"/>
      <c r="AL924" s="227"/>
      <c r="AN924"/>
    </row>
    <row r="925" spans="1:40" ht="14.25">
      <c r="A925" s="48" t="s">
        <v>241</v>
      </c>
      <c r="B925" s="48" t="s">
        <v>242</v>
      </c>
      <c r="C925" s="48" t="s">
        <v>657</v>
      </c>
      <c r="D925" s="48" t="s">
        <v>652</v>
      </c>
      <c r="E925" s="48" t="s">
        <v>683</v>
      </c>
      <c r="F925" s="48" t="s">
        <v>684</v>
      </c>
      <c r="G925" s="48" t="s">
        <v>685</v>
      </c>
      <c r="H925" s="48" t="s">
        <v>41</v>
      </c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46" t="s">
        <v>472</v>
      </c>
      <c r="T925" s="168">
        <v>0</v>
      </c>
      <c r="U925" s="168">
        <v>0</v>
      </c>
      <c r="V925" s="168">
        <v>0</v>
      </c>
      <c r="W925" s="48" t="str">
        <f>IFERROR(IF(G925="CRM_CUI",G925,(IF(G925="CRM_CMI",G925,IF(G925="CEOMO_ITD",G925,MID(G925,1,FIND("_",G925)-1))))),G925)</f>
        <v>MISO</v>
      </c>
      <c r="X925" s="13" t="str">
        <f>MID(A925,5,LEN(A925)-4)</f>
        <v>天津电信</v>
      </c>
      <c r="Y925" s="37" t="str">
        <f>IF(N925=O925,IF(N925="","0","1"),IF(N925=P925,IF(N925="","0","1"),IF(O925=P925,IF(O925="","0","1"),IF(N925="","0","0"))))</f>
        <v>0</v>
      </c>
      <c r="Z925" s="167"/>
      <c r="AL925" s="227"/>
      <c r="AN925"/>
    </row>
    <row r="926" spans="1:40" ht="14.25">
      <c r="A926" s="48" t="s">
        <v>243</v>
      </c>
      <c r="B926" s="48" t="s">
        <v>244</v>
      </c>
      <c r="C926" s="48" t="s">
        <v>245</v>
      </c>
      <c r="D926" s="48" t="s">
        <v>246</v>
      </c>
      <c r="E926" s="48" t="s">
        <v>702</v>
      </c>
      <c r="F926" s="48" t="s">
        <v>703</v>
      </c>
      <c r="G926" s="48" t="s">
        <v>685</v>
      </c>
      <c r="H926" s="48" t="s">
        <v>41</v>
      </c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46" t="s">
        <v>472</v>
      </c>
      <c r="T926" s="168">
        <v>0</v>
      </c>
      <c r="U926" s="168">
        <v>0</v>
      </c>
      <c r="V926" s="168">
        <v>0</v>
      </c>
      <c r="W926" s="48" t="str">
        <f>IFERROR(IF(G926="CRM_CUI",G926,(IF(G926="CRM_CMI",G926,IF(G926="CEOMO_ITD",G926,MID(G926,1,FIND("_",G926)-1))))),G926)</f>
        <v>MISO</v>
      </c>
      <c r="X926" s="13" t="str">
        <f>MID(A926,5,LEN(A926)-4)</f>
        <v>虚拟运营商爱施德</v>
      </c>
      <c r="Y926" s="37" t="str">
        <f>IF(N926=O926,IF(N926="","0","1"),IF(N926=P926,IF(N926="","0","1"),IF(O926=P926,IF(O926="","0","1"),IF(N926="","0","0"))))</f>
        <v>0</v>
      </c>
      <c r="Z926" s="167"/>
      <c r="AL926" s="227"/>
      <c r="AN926"/>
    </row>
    <row r="927" spans="1:40" ht="14.25">
      <c r="A927" s="48" t="s">
        <v>243</v>
      </c>
      <c r="B927" s="48" t="s">
        <v>244</v>
      </c>
      <c r="C927" s="48" t="s">
        <v>245</v>
      </c>
      <c r="D927" s="48" t="s">
        <v>246</v>
      </c>
      <c r="E927" s="48" t="s">
        <v>683</v>
      </c>
      <c r="F927" s="48" t="s">
        <v>684</v>
      </c>
      <c r="G927" s="48" t="s">
        <v>685</v>
      </c>
      <c r="H927" s="48" t="s">
        <v>41</v>
      </c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46" t="s">
        <v>472</v>
      </c>
      <c r="T927" s="168">
        <v>0</v>
      </c>
      <c r="U927" s="168">
        <v>0</v>
      </c>
      <c r="V927" s="168">
        <v>0</v>
      </c>
      <c r="W927" s="48" t="str">
        <f>IFERROR(IF(G927="CRM_CUI",G927,(IF(G927="CRM_CMI",G927,IF(G927="CEOMO_ITD",G927,MID(G927,1,FIND("_",G927)-1))))),G927)</f>
        <v>MISO</v>
      </c>
      <c r="X927" s="13" t="str">
        <f>MID(A927,5,LEN(A927)-4)</f>
        <v>虚拟运营商爱施德</v>
      </c>
      <c r="Y927" s="37" t="str">
        <f>IF(N927=O927,IF(N927="","0","1"),IF(N927=P927,IF(N927="","0","1"),IF(O927=P927,IF(O927="","0","1"),IF(N927="","0","0"))))</f>
        <v>0</v>
      </c>
      <c r="Z927" s="167"/>
      <c r="AL927" s="227"/>
      <c r="AN927"/>
    </row>
    <row r="928" spans="1:40" ht="14.25">
      <c r="A928" s="48" t="s">
        <v>243</v>
      </c>
      <c r="B928" s="48" t="s">
        <v>244</v>
      </c>
      <c r="C928" s="48" t="s">
        <v>245</v>
      </c>
      <c r="D928" s="48" t="s">
        <v>246</v>
      </c>
      <c r="E928" s="48" t="s">
        <v>712</v>
      </c>
      <c r="F928" s="48" t="s">
        <v>713</v>
      </c>
      <c r="G928" s="48" t="s">
        <v>685</v>
      </c>
      <c r="H928" s="48" t="s">
        <v>714</v>
      </c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46" t="s">
        <v>472</v>
      </c>
      <c r="T928" s="168">
        <v>0</v>
      </c>
      <c r="U928" s="168">
        <v>0</v>
      </c>
      <c r="V928" s="168">
        <v>0</v>
      </c>
      <c r="W928" s="48" t="str">
        <f>IFERROR(IF(G928="CRM_CUI",G928,(IF(G928="CRM_CMI",G928,IF(G928="CEOMO_ITD",G928,MID(G928,1,FIND("_",G928)-1))))),G928)</f>
        <v>MISO</v>
      </c>
      <c r="X928" s="13" t="str">
        <f>MID(A928,5,LEN(A928)-4)</f>
        <v>虚拟运营商爱施德</v>
      </c>
      <c r="Y928" s="37" t="str">
        <f>IF(N928=O928,IF(N928="","0","1"),IF(N928=P928,IF(N928="","0","1"),IF(O928=P928,IF(O928="","0","1"),IF(N928="","0","0"))))</f>
        <v>0</v>
      </c>
      <c r="Z928" s="167"/>
      <c r="AL928" s="227"/>
      <c r="AN928"/>
    </row>
    <row r="929" spans="1:40" ht="14.25">
      <c r="A929" s="48" t="s">
        <v>247</v>
      </c>
      <c r="B929" s="48" t="s">
        <v>248</v>
      </c>
      <c r="C929" s="48" t="s">
        <v>245</v>
      </c>
      <c r="D929" s="48" t="s">
        <v>246</v>
      </c>
      <c r="E929" s="48" t="s">
        <v>841</v>
      </c>
      <c r="F929" s="48" t="s">
        <v>842</v>
      </c>
      <c r="G929" s="48" t="s">
        <v>685</v>
      </c>
      <c r="H929" s="48" t="s">
        <v>599</v>
      </c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46" t="s">
        <v>472</v>
      </c>
      <c r="T929" s="168">
        <v>0</v>
      </c>
      <c r="U929" s="168">
        <v>0</v>
      </c>
      <c r="V929" s="168">
        <v>0</v>
      </c>
      <c r="W929" s="48" t="str">
        <f>IFERROR(IF(G929="CRM_CUI",G929,(IF(G929="CRM_CMI",G929,IF(G929="CEOMO_ITD",G929,MID(G929,1,FIND("_",G929)-1))))),G929)</f>
        <v>MISO</v>
      </c>
      <c r="X929" s="13" t="str">
        <f>MID(A929,5,LEN(A929)-4)</f>
        <v>虚拟运营商天音</v>
      </c>
      <c r="Y929" s="37" t="str">
        <f>IF(N929=O929,IF(N929="","0","1"),IF(N929=P929,IF(N929="","0","1"),IF(O929=P929,IF(O929="","0","1"),IF(N929="","0","0"))))</f>
        <v>0</v>
      </c>
      <c r="Z929" s="167"/>
      <c r="AL929" s="227"/>
      <c r="AN929"/>
    </row>
    <row r="930" spans="1:40" ht="14.25">
      <c r="A930" s="48" t="s">
        <v>247</v>
      </c>
      <c r="B930" s="48" t="s">
        <v>248</v>
      </c>
      <c r="C930" s="48" t="s">
        <v>245</v>
      </c>
      <c r="D930" s="48" t="s">
        <v>246</v>
      </c>
      <c r="E930" s="48" t="s">
        <v>683</v>
      </c>
      <c r="F930" s="48" t="s">
        <v>684</v>
      </c>
      <c r="G930" s="48" t="s">
        <v>685</v>
      </c>
      <c r="H930" s="48" t="s">
        <v>41</v>
      </c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46" t="s">
        <v>472</v>
      </c>
      <c r="T930" s="168">
        <v>0</v>
      </c>
      <c r="U930" s="168">
        <v>0</v>
      </c>
      <c r="V930" s="168">
        <v>0</v>
      </c>
      <c r="W930" s="48" t="str">
        <f>IFERROR(IF(G930="CRM_CUI",G930,(IF(G930="CRM_CMI",G930,IF(G930="CEOMO_ITD",G930,MID(G930,1,FIND("_",G930)-1))))),G930)</f>
        <v>MISO</v>
      </c>
      <c r="X930" s="13" t="str">
        <f>MID(A930,5,LEN(A930)-4)</f>
        <v>虚拟运营商天音</v>
      </c>
      <c r="Y930" s="37" t="str">
        <f>IF(N930=O930,IF(N930="","0","1"),IF(N930=P930,IF(N930="","0","1"),IF(O930=P930,IF(O930="","0","1"),IF(N930="","0","0"))))</f>
        <v>0</v>
      </c>
      <c r="Z930" s="167"/>
      <c r="AL930" s="227"/>
      <c r="AN930"/>
    </row>
    <row r="931" spans="1:40" ht="14.25">
      <c r="A931" s="48" t="s">
        <v>247</v>
      </c>
      <c r="B931" s="48" t="s">
        <v>248</v>
      </c>
      <c r="C931" s="48" t="s">
        <v>245</v>
      </c>
      <c r="D931" s="48" t="s">
        <v>246</v>
      </c>
      <c r="E931" s="48" t="s">
        <v>702</v>
      </c>
      <c r="F931" s="48" t="s">
        <v>703</v>
      </c>
      <c r="G931" s="48" t="s">
        <v>685</v>
      </c>
      <c r="H931" s="48" t="s">
        <v>41</v>
      </c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46" t="s">
        <v>472</v>
      </c>
      <c r="T931" s="168">
        <v>0</v>
      </c>
      <c r="U931" s="168">
        <v>0</v>
      </c>
      <c r="V931" s="168">
        <v>0</v>
      </c>
      <c r="W931" s="48" t="str">
        <f>IFERROR(IF(G931="CRM_CUI",G931,(IF(G931="CRM_CMI",G931,IF(G931="CEOMO_ITD",G931,MID(G931,1,FIND("_",G931)-1))))),G931)</f>
        <v>MISO</v>
      </c>
      <c r="X931" s="13" t="str">
        <f>MID(A931,5,LEN(A931)-4)</f>
        <v>虚拟运营商天音</v>
      </c>
      <c r="Y931" s="37" t="str">
        <f>IF(N931=O931,IF(N931="","0","1"),IF(N931=P931,IF(N931="","0","1"),IF(O931=P931,IF(O931="","0","1"),IF(N931="","0","0"))))</f>
        <v>0</v>
      </c>
      <c r="Z931" s="167"/>
      <c r="AL931" s="227"/>
      <c r="AN931"/>
    </row>
    <row r="932" spans="1:40" ht="14.25">
      <c r="A932" s="48" t="s">
        <v>93</v>
      </c>
      <c r="B932" s="48" t="s">
        <v>12</v>
      </c>
      <c r="C932" s="48" t="s">
        <v>657</v>
      </c>
      <c r="D932" s="48" t="s">
        <v>652</v>
      </c>
      <c r="E932" s="48" t="s">
        <v>720</v>
      </c>
      <c r="F932" s="48" t="s">
        <v>721</v>
      </c>
      <c r="G932" s="48" t="s">
        <v>655</v>
      </c>
      <c r="H932" s="48" t="s">
        <v>722</v>
      </c>
      <c r="I932" s="48" t="s">
        <v>666</v>
      </c>
      <c r="J932" s="48" t="s">
        <v>751</v>
      </c>
      <c r="K932" s="48"/>
      <c r="L932" s="48" t="s">
        <v>676</v>
      </c>
      <c r="M932" s="48"/>
      <c r="N932" s="14" t="s">
        <v>730</v>
      </c>
      <c r="O932" s="13"/>
      <c r="P932" s="13"/>
      <c r="Q932" s="13" t="s">
        <v>666</v>
      </c>
      <c r="R932" s="13"/>
      <c r="S932" s="13" t="s">
        <v>472</v>
      </c>
      <c r="T932" s="168">
        <v>1</v>
      </c>
      <c r="U932" s="168">
        <v>0</v>
      </c>
      <c r="V932" s="168">
        <v>0</v>
      </c>
      <c r="W932" s="48" t="str">
        <f>IFERROR(IF(G932="CRM_CUI",G932,(IF(G932="CRM_CMI",G932,IF(G932="CEOMO_ITD",G932,MID(G932,1,FIND("_",G932)-1))))),G932)</f>
        <v>MISO</v>
      </c>
      <c r="X932" s="13" t="str">
        <f>MID(A932,5,LEN(A932)-4)</f>
        <v>黑龙江移动</v>
      </c>
      <c r="Y932" s="37" t="str">
        <f>IF(N932=O932,IF(N932="","0","1"),IF(N932=P932,IF(N932="","0","1"),IF(O932=P932,IF(O932="","0","1"),IF(N932="","0","0"))))</f>
        <v>0</v>
      </c>
      <c r="Z932" s="167"/>
      <c r="AL932" s="227"/>
      <c r="AN932"/>
    </row>
    <row r="933" spans="1:40" ht="14.25">
      <c r="A933" s="48" t="s">
        <v>174</v>
      </c>
      <c r="B933" s="48" t="s">
        <v>175</v>
      </c>
      <c r="C933" s="48" t="s">
        <v>657</v>
      </c>
      <c r="D933" s="48" t="s">
        <v>652</v>
      </c>
      <c r="E933" s="48" t="s">
        <v>720</v>
      </c>
      <c r="F933" s="48" t="s">
        <v>721</v>
      </c>
      <c r="G933" s="48" t="s">
        <v>655</v>
      </c>
      <c r="H933" s="48" t="s">
        <v>722</v>
      </c>
      <c r="I933" s="48" t="s">
        <v>666</v>
      </c>
      <c r="J933" s="89" t="s">
        <v>1512</v>
      </c>
      <c r="K933" s="89" t="s">
        <v>120</v>
      </c>
      <c r="L933" s="89" t="s">
        <v>847</v>
      </c>
      <c r="M933" s="48" t="s">
        <v>140</v>
      </c>
      <c r="N933" s="14" t="s">
        <v>724</v>
      </c>
      <c r="O933" s="13"/>
      <c r="P933" s="13"/>
      <c r="Q933" s="13" t="s">
        <v>666</v>
      </c>
      <c r="R933" s="13"/>
      <c r="S933" s="13" t="s">
        <v>472</v>
      </c>
      <c r="T933" s="168">
        <v>0</v>
      </c>
      <c r="U933" s="168">
        <v>0</v>
      </c>
      <c r="V933" s="168">
        <v>0</v>
      </c>
      <c r="W933" s="48" t="str">
        <f>IFERROR(IF(G933="CRM_CUI",G933,(IF(G933="CRM_CMI",G933,IF(G933="CEOMO_ITD",G933,MID(G933,1,FIND("_",G933)-1))))),G933)</f>
        <v>MISO</v>
      </c>
      <c r="X933" s="13" t="str">
        <f>MID(A933,5,LEN(A933)-4)</f>
        <v>北京电信</v>
      </c>
      <c r="Y933" s="37" t="str">
        <f>IF(N933=O933,IF(N933="","0","1"),IF(N933=P933,IF(N933="","0","1"),IF(O933=P933,IF(O933="","0","1"),IF(N933="","0","0"))))</f>
        <v>0</v>
      </c>
      <c r="Z933" s="167"/>
      <c r="AL933" s="227"/>
      <c r="AN933"/>
    </row>
    <row r="934" spans="1:40" ht="14.25">
      <c r="A934" s="48" t="s">
        <v>239</v>
      </c>
      <c r="B934" s="48" t="s">
        <v>240</v>
      </c>
      <c r="C934" s="48" t="s">
        <v>657</v>
      </c>
      <c r="D934" s="48" t="s">
        <v>652</v>
      </c>
      <c r="E934" s="48" t="s">
        <v>720</v>
      </c>
      <c r="F934" s="48" t="s">
        <v>721</v>
      </c>
      <c r="G934" s="48" t="s">
        <v>655</v>
      </c>
      <c r="H934" s="48" t="s">
        <v>722</v>
      </c>
      <c r="I934" s="89" t="s">
        <v>48</v>
      </c>
      <c r="J934" s="89" t="s">
        <v>751</v>
      </c>
      <c r="K934" s="89" t="s">
        <v>120</v>
      </c>
      <c r="L934" s="13"/>
      <c r="M934" s="13"/>
      <c r="N934" s="13" t="s">
        <v>801</v>
      </c>
      <c r="O934" s="13"/>
      <c r="P934" s="13"/>
      <c r="Q934" s="13" t="s">
        <v>48</v>
      </c>
      <c r="R934" s="13"/>
      <c r="S934" s="13" t="s">
        <v>472</v>
      </c>
      <c r="T934" s="168">
        <v>1</v>
      </c>
      <c r="U934" s="168">
        <v>0</v>
      </c>
      <c r="V934" s="168">
        <v>0</v>
      </c>
      <c r="W934" s="48" t="str">
        <f>IFERROR(IF(G934="CRM_CUI",G934,(IF(G934="CRM_CMI",G934,IF(G934="CEOMO_ITD",G934,MID(G934,1,FIND("_",G934)-1))))),G934)</f>
        <v>MISO</v>
      </c>
      <c r="X934" s="13" t="str">
        <f>MID(A934,5,LEN(A934)-4)</f>
        <v>四川移动</v>
      </c>
      <c r="Y934" s="37" t="str">
        <f>IF(N934=O934,IF(N934="","0","1"),IF(N934=P934,IF(N934="","0","1"),IF(O934=P934,IF(O934="","0","1"),IF(N934="","0","0"))))</f>
        <v>0</v>
      </c>
      <c r="Z934" s="167"/>
      <c r="AL934" s="227"/>
      <c r="AN934"/>
    </row>
    <row r="935" spans="1:40" ht="15" customHeight="1">
      <c r="A935" s="48" t="s">
        <v>239</v>
      </c>
      <c r="B935" s="48" t="s">
        <v>240</v>
      </c>
      <c r="C935" s="48" t="s">
        <v>657</v>
      </c>
      <c r="D935" s="48" t="s">
        <v>652</v>
      </c>
      <c r="E935" s="48" t="s">
        <v>715</v>
      </c>
      <c r="F935" s="48" t="s">
        <v>716</v>
      </c>
      <c r="G935" s="48" t="s">
        <v>655</v>
      </c>
      <c r="H935" s="48" t="s">
        <v>137</v>
      </c>
      <c r="I935" s="89" t="s">
        <v>48</v>
      </c>
      <c r="J935" s="89" t="s">
        <v>751</v>
      </c>
      <c r="K935" s="89" t="s">
        <v>120</v>
      </c>
      <c r="L935" s="13"/>
      <c r="M935" s="13"/>
      <c r="N935" s="13" t="s">
        <v>800</v>
      </c>
      <c r="O935" s="13"/>
      <c r="P935" s="13"/>
      <c r="Q935" s="13" t="s">
        <v>48</v>
      </c>
      <c r="R935" s="13"/>
      <c r="S935" s="13" t="s">
        <v>472</v>
      </c>
      <c r="T935" s="168">
        <v>0</v>
      </c>
      <c r="U935" s="168">
        <v>0</v>
      </c>
      <c r="V935" s="168">
        <v>0</v>
      </c>
      <c r="W935" s="48" t="str">
        <f>IFERROR(IF(G935="CRM_CUI",G935,(IF(G935="CRM_CMI",G935,IF(G935="CEOMO_ITD",G935,MID(G935,1,FIND("_",G935)-1))))),G935)</f>
        <v>MISO</v>
      </c>
      <c r="X935" s="13" t="str">
        <f>MID(A935,5,LEN(A935)-4)</f>
        <v>四川移动</v>
      </c>
      <c r="Y935" s="37" t="str">
        <f>IF(N935=O935,IF(N935="","0","1"),IF(N935=P935,IF(N935="","0","1"),IF(O935=P935,IF(O935="","0","1"),IF(N935="","0","0"))))</f>
        <v>0</v>
      </c>
      <c r="Z935" s="167"/>
      <c r="AL935" s="227"/>
      <c r="AN935"/>
    </row>
    <row r="936" spans="1:40" ht="15" customHeight="1">
      <c r="A936" s="48" t="s">
        <v>224</v>
      </c>
      <c r="B936" s="48" t="s">
        <v>225</v>
      </c>
      <c r="C936" s="48" t="s">
        <v>657</v>
      </c>
      <c r="D936" s="48" t="s">
        <v>652</v>
      </c>
      <c r="E936" s="48" t="s">
        <v>720</v>
      </c>
      <c r="F936" s="48" t="s">
        <v>721</v>
      </c>
      <c r="G936" s="48" t="s">
        <v>655</v>
      </c>
      <c r="H936" s="48" t="s">
        <v>722</v>
      </c>
      <c r="I936" s="48" t="s">
        <v>42</v>
      </c>
      <c r="J936" s="48" t="s">
        <v>751</v>
      </c>
      <c r="K936" s="48"/>
      <c r="L936" s="48" t="s">
        <v>676</v>
      </c>
      <c r="M936" s="48"/>
      <c r="N936" s="14" t="s">
        <v>753</v>
      </c>
      <c r="O936" s="13"/>
      <c r="P936" s="13"/>
      <c r="Q936" s="13" t="s">
        <v>42</v>
      </c>
      <c r="R936" s="13"/>
      <c r="S936" s="13" t="s">
        <v>472</v>
      </c>
      <c r="T936" s="168">
        <v>46</v>
      </c>
      <c r="U936" s="168">
        <v>0</v>
      </c>
      <c r="V936" s="168">
        <v>0</v>
      </c>
      <c r="W936" s="48" t="str">
        <f>IFERROR(IF(G936="CRM_CUI",G936,(IF(G936="CRM_CMI",G936,IF(G936="CEOMO_ITD",G936,MID(G936,1,FIND("_",G936)-1))))),G936)</f>
        <v>MISO</v>
      </c>
      <c r="X936" s="13" t="str">
        <f>MID(A936,5,LEN(A936)-4)</f>
        <v>江西电信</v>
      </c>
      <c r="Y936" s="37" t="str">
        <f>IF(N936=O936,IF(N936="","0","1"),IF(N936=P936,IF(N936="","0","1"),IF(O936=P936,IF(O936="","0","1"),IF(N936="","0","0"))))</f>
        <v>0</v>
      </c>
      <c r="Z936" s="167"/>
      <c r="AL936" s="227"/>
      <c r="AN936"/>
    </row>
    <row r="937" spans="1:40" ht="15" customHeight="1">
      <c r="A937" s="48" t="s">
        <v>243</v>
      </c>
      <c r="B937" s="48" t="s">
        <v>244</v>
      </c>
      <c r="C937" s="48" t="s">
        <v>245</v>
      </c>
      <c r="D937" s="48" t="s">
        <v>246</v>
      </c>
      <c r="E937" s="48" t="s">
        <v>720</v>
      </c>
      <c r="F937" s="48" t="s">
        <v>721</v>
      </c>
      <c r="G937" s="48" t="s">
        <v>655</v>
      </c>
      <c r="H937" s="48" t="s">
        <v>722</v>
      </c>
      <c r="I937" s="48" t="s">
        <v>42</v>
      </c>
      <c r="J937" s="155" t="s">
        <v>1512</v>
      </c>
      <c r="K937" s="89" t="s">
        <v>120</v>
      </c>
      <c r="L937" s="48" t="s">
        <v>847</v>
      </c>
      <c r="M937" s="13" t="s">
        <v>140</v>
      </c>
      <c r="N937" s="14" t="s">
        <v>826</v>
      </c>
      <c r="O937" s="13"/>
      <c r="P937" s="13"/>
      <c r="Q937" s="13" t="s">
        <v>42</v>
      </c>
      <c r="R937" s="13"/>
      <c r="S937" s="13" t="s">
        <v>472</v>
      </c>
      <c r="T937" s="168">
        <v>110</v>
      </c>
      <c r="U937" s="168">
        <v>0</v>
      </c>
      <c r="V937" s="168">
        <v>0</v>
      </c>
      <c r="W937" s="48" t="str">
        <f>IFERROR(IF(G937="CRM_CUI",G937,(IF(G937="CRM_CMI",G937,IF(G937="CEOMO_ITD",G937,MID(G937,1,FIND("_",G937)-1))))),G937)</f>
        <v>MISO</v>
      </c>
      <c r="X937" s="13" t="str">
        <f>MID(A937,5,LEN(A937)-4)</f>
        <v>虚拟运营商爱施德</v>
      </c>
      <c r="Y937" s="37" t="str">
        <f>IF(N937=O937,IF(N937="","0","1"),IF(N937=P937,IF(N937="","0","1"),IF(O937=P937,IF(O937="","0","1"),IF(N937="","0","0"))))</f>
        <v>0</v>
      </c>
      <c r="Z937" s="167"/>
      <c r="AL937" s="227"/>
      <c r="AN937"/>
    </row>
    <row r="938" spans="1:40" ht="15" customHeight="1">
      <c r="A938" s="48" t="s">
        <v>247</v>
      </c>
      <c r="B938" s="48" t="s">
        <v>248</v>
      </c>
      <c r="C938" s="48" t="s">
        <v>245</v>
      </c>
      <c r="D938" s="48" t="s">
        <v>246</v>
      </c>
      <c r="E938" s="48" t="s">
        <v>720</v>
      </c>
      <c r="F938" s="48" t="s">
        <v>721</v>
      </c>
      <c r="G938" s="48" t="s">
        <v>655</v>
      </c>
      <c r="H938" s="48" t="s">
        <v>722</v>
      </c>
      <c r="I938" s="48" t="s">
        <v>42</v>
      </c>
      <c r="J938" s="155" t="s">
        <v>1512</v>
      </c>
      <c r="K938" s="89" t="s">
        <v>120</v>
      </c>
      <c r="L938" s="48" t="s">
        <v>847</v>
      </c>
      <c r="M938" s="13" t="s">
        <v>140</v>
      </c>
      <c r="N938" s="14" t="s">
        <v>848</v>
      </c>
      <c r="O938" s="13"/>
      <c r="P938" s="13"/>
      <c r="Q938" s="13" t="s">
        <v>42</v>
      </c>
      <c r="R938" s="13"/>
      <c r="S938" s="13" t="s">
        <v>472</v>
      </c>
      <c r="T938" s="168">
        <v>172</v>
      </c>
      <c r="U938" s="168">
        <v>0</v>
      </c>
      <c r="V938" s="168">
        <v>0</v>
      </c>
      <c r="W938" s="48" t="str">
        <f>IFERROR(IF(G938="CRM_CUI",G938,(IF(G938="CRM_CMI",G938,IF(G938="CEOMO_ITD",G938,MID(G938,1,FIND("_",G938)-1))))),G938)</f>
        <v>MISO</v>
      </c>
      <c r="X938" s="13" t="str">
        <f>MID(A938,5,LEN(A938)-4)</f>
        <v>虚拟运营商天音</v>
      </c>
      <c r="Y938" s="37" t="str">
        <f>IF(N938=O938,IF(N938="","0","1"),IF(N938=P938,IF(N938="","0","1"),IF(O938=P938,IF(O938="","0","1"),IF(N938="","0","0"))))</f>
        <v>0</v>
      </c>
      <c r="Z938" s="167"/>
      <c r="AL938" s="227"/>
      <c r="AN938"/>
    </row>
    <row r="939" spans="1:40" ht="15" customHeight="1">
      <c r="A939" s="48" t="s">
        <v>142</v>
      </c>
      <c r="B939" s="48" t="s">
        <v>143</v>
      </c>
      <c r="C939" s="48" t="s">
        <v>651</v>
      </c>
      <c r="D939" s="48" t="s">
        <v>652</v>
      </c>
      <c r="E939" s="48" t="s">
        <v>653</v>
      </c>
      <c r="F939" s="48" t="s">
        <v>654</v>
      </c>
      <c r="G939" s="48" t="s">
        <v>655</v>
      </c>
      <c r="H939" s="48" t="s">
        <v>656</v>
      </c>
      <c r="I939" s="48"/>
      <c r="J939" s="48"/>
      <c r="K939" s="48"/>
      <c r="L939" s="48"/>
      <c r="M939" s="48"/>
      <c r="N939" s="13"/>
      <c r="O939" s="13"/>
      <c r="P939" s="13"/>
      <c r="Q939" s="13"/>
      <c r="R939" s="13"/>
      <c r="S939" s="146" t="s">
        <v>472</v>
      </c>
      <c r="T939" s="168">
        <v>0</v>
      </c>
      <c r="U939" s="168">
        <v>0</v>
      </c>
      <c r="V939" s="168">
        <v>0</v>
      </c>
      <c r="W939" s="48" t="str">
        <f>IFERROR(IF(G939="CRM_CUI",G939,(IF(G939="CRM_CMI",G939,IF(G939="CEOMO_ITD",G939,MID(G939,1,FIND("_",G939)-1))))),G939)</f>
        <v>MISO</v>
      </c>
      <c r="X939" s="13" t="str">
        <f>MID(A939,5,LEN(A939)-4)</f>
        <v>安徽广电</v>
      </c>
      <c r="Y939" s="37" t="str">
        <f>IF(N939=O939,IF(N939="","0","1"),IF(N939=P939,IF(N939="","0","1"),IF(O939=P939,IF(O939="","0","1"),IF(N939="","0","0"))))</f>
        <v>0</v>
      </c>
      <c r="Z939" s="167"/>
      <c r="AL939" s="227"/>
      <c r="AN939"/>
    </row>
    <row r="940" spans="1:40" ht="15" customHeight="1">
      <c r="A940" s="48" t="s">
        <v>174</v>
      </c>
      <c r="B940" s="48" t="s">
        <v>175</v>
      </c>
      <c r="C940" s="48" t="s">
        <v>657</v>
      </c>
      <c r="D940" s="48" t="s">
        <v>652</v>
      </c>
      <c r="E940" s="48" t="s">
        <v>715</v>
      </c>
      <c r="F940" s="48" t="s">
        <v>716</v>
      </c>
      <c r="G940" s="48" t="s">
        <v>655</v>
      </c>
      <c r="H940" s="48" t="s">
        <v>137</v>
      </c>
      <c r="I940" s="48"/>
      <c r="J940" s="48"/>
      <c r="K940" s="48"/>
      <c r="L940" s="48"/>
      <c r="M940" s="48"/>
      <c r="N940" s="13"/>
      <c r="O940" s="13"/>
      <c r="P940" s="13"/>
      <c r="Q940" s="13"/>
      <c r="R940" s="13"/>
      <c r="S940" s="146" t="s">
        <v>472</v>
      </c>
      <c r="T940" s="168">
        <v>0</v>
      </c>
      <c r="U940" s="168">
        <v>0</v>
      </c>
      <c r="V940" s="168">
        <v>0</v>
      </c>
      <c r="W940" s="48" t="str">
        <f>IFERROR(IF(G940="CRM_CUI",G940,(IF(G940="CRM_CMI",G940,IF(G940="CEOMO_ITD",G940,MID(G940,1,FIND("_",G940)-1))))),G940)</f>
        <v>MISO</v>
      </c>
      <c r="X940" s="13" t="str">
        <f>MID(A940,5,LEN(A940)-4)</f>
        <v>北京电信</v>
      </c>
      <c r="Y940" s="37" t="str">
        <f>IF(N940=O940,IF(N940="","0","1"),IF(N940=P940,IF(N940="","0","1"),IF(O940=P940,IF(O940="","0","1"),IF(N940="","0","0"))))</f>
        <v>0</v>
      </c>
      <c r="Z940" s="167"/>
      <c r="AL940" s="227"/>
      <c r="AN940"/>
    </row>
    <row r="941" spans="1:40" ht="15" customHeight="1">
      <c r="A941" s="48" t="s">
        <v>296</v>
      </c>
      <c r="B941" s="48" t="s">
        <v>297</v>
      </c>
      <c r="C941" s="48" t="s">
        <v>651</v>
      </c>
      <c r="D941" s="48" t="s">
        <v>652</v>
      </c>
      <c r="E941" s="48" t="s">
        <v>653</v>
      </c>
      <c r="F941" s="48" t="s">
        <v>654</v>
      </c>
      <c r="G941" s="48" t="s">
        <v>655</v>
      </c>
      <c r="H941" s="48" t="s">
        <v>656</v>
      </c>
      <c r="I941" s="48"/>
      <c r="J941" s="48"/>
      <c r="K941" s="48"/>
      <c r="L941" s="48"/>
      <c r="M941" s="48"/>
      <c r="N941" s="13"/>
      <c r="O941" s="13"/>
      <c r="P941" s="13"/>
      <c r="Q941" s="13"/>
      <c r="R941" s="13"/>
      <c r="S941" s="146" t="s">
        <v>472</v>
      </c>
      <c r="T941" s="168">
        <v>0</v>
      </c>
      <c r="U941" s="168">
        <v>0</v>
      </c>
      <c r="V941" s="168">
        <v>0</v>
      </c>
      <c r="W941" s="48" t="str">
        <f>IFERROR(IF(G941="CRM_CUI",G941,(IF(G941="CRM_CMI",G941,IF(G941="CEOMO_ITD",G941,MID(G941,1,FIND("_",G941)-1))))),G941)</f>
        <v>MISO</v>
      </c>
      <c r="X941" s="13" t="str">
        <f>MID(A941,5,LEN(A941)-4)</f>
        <v>广东广电</v>
      </c>
      <c r="Y941" s="37" t="str">
        <f>IF(N941=O941,IF(N941="","0","1"),IF(N941=P941,IF(N941="","0","1"),IF(O941=P941,IF(O941="","0","1"),IF(N941="","0","0"))))</f>
        <v>0</v>
      </c>
      <c r="Z941" s="167"/>
      <c r="AL941" s="227"/>
      <c r="AN941"/>
    </row>
    <row r="942" spans="1:40" ht="15" customHeight="1">
      <c r="A942" s="48" t="s">
        <v>93</v>
      </c>
      <c r="B942" s="48" t="s">
        <v>12</v>
      </c>
      <c r="C942" s="48" t="s">
        <v>657</v>
      </c>
      <c r="D942" s="48" t="s">
        <v>652</v>
      </c>
      <c r="E942" s="48" t="s">
        <v>715</v>
      </c>
      <c r="F942" s="48" t="s">
        <v>716</v>
      </c>
      <c r="G942" s="48" t="s">
        <v>655</v>
      </c>
      <c r="H942" s="48" t="s">
        <v>137</v>
      </c>
      <c r="I942" s="48"/>
      <c r="J942" s="48"/>
      <c r="K942" s="48"/>
      <c r="L942" s="48"/>
      <c r="M942" s="48"/>
      <c r="N942" s="13"/>
      <c r="O942" s="13"/>
      <c r="P942" s="13"/>
      <c r="Q942" s="13"/>
      <c r="R942" s="13"/>
      <c r="S942" s="146" t="s">
        <v>472</v>
      </c>
      <c r="T942" s="168">
        <v>0</v>
      </c>
      <c r="U942" s="168">
        <v>0</v>
      </c>
      <c r="V942" s="168">
        <v>0</v>
      </c>
      <c r="W942" s="48" t="str">
        <f>IFERROR(IF(G942="CRM_CUI",G942,(IF(G942="CRM_CMI",G942,IF(G942="CEOMO_ITD",G942,MID(G942,1,FIND("_",G942)-1))))),G942)</f>
        <v>MISO</v>
      </c>
      <c r="X942" s="13" t="str">
        <f>MID(A942,5,LEN(A942)-4)</f>
        <v>黑龙江移动</v>
      </c>
      <c r="Y942" s="37" t="str">
        <f>IF(N942=O942,IF(N942="","0","1"),IF(N942=P942,IF(N942="","0","1"),IF(O942=P942,IF(O942="","0","1"),IF(N942="","0","0"))))</f>
        <v>0</v>
      </c>
      <c r="Z942" s="167"/>
      <c r="AL942" s="227"/>
      <c r="AN942"/>
    </row>
    <row r="943" spans="1:40" ht="15" customHeight="1">
      <c r="A943" s="48" t="s">
        <v>93</v>
      </c>
      <c r="B943" s="48" t="s">
        <v>12</v>
      </c>
      <c r="C943" s="48" t="s">
        <v>731</v>
      </c>
      <c r="D943" s="48" t="s">
        <v>16</v>
      </c>
      <c r="E943" s="48" t="s">
        <v>732</v>
      </c>
      <c r="F943" s="48" t="s">
        <v>733</v>
      </c>
      <c r="G943" s="48" t="s">
        <v>655</v>
      </c>
      <c r="H943" s="48" t="s">
        <v>599</v>
      </c>
      <c r="I943" s="48"/>
      <c r="J943" s="48"/>
      <c r="K943" s="48"/>
      <c r="L943" s="48"/>
      <c r="M943" s="48"/>
      <c r="N943" s="13"/>
      <c r="O943" s="13"/>
      <c r="P943" s="13"/>
      <c r="Q943" s="13"/>
      <c r="R943" s="13"/>
      <c r="S943" s="146" t="s">
        <v>472</v>
      </c>
      <c r="T943" s="168">
        <v>0</v>
      </c>
      <c r="U943" s="168">
        <v>0</v>
      </c>
      <c r="V943" s="168">
        <v>0</v>
      </c>
      <c r="W943" s="48" t="str">
        <f>IFERROR(IF(G943="CRM_CUI",G943,(IF(G943="CRM_CMI",G943,IF(G943="CEOMO_ITD",G943,MID(G943,1,FIND("_",G943)-1))))),G943)</f>
        <v>MISO</v>
      </c>
      <c r="X943" s="13" t="str">
        <f>MID(A943,5,LEN(A943)-4)</f>
        <v>黑龙江移动</v>
      </c>
      <c r="Y943" s="37" t="str">
        <f>IF(N943=O943,IF(N943="","0","1"),IF(N943=P943,IF(N943="","0","1"),IF(O943=P943,IF(O943="","0","1"),IF(N943="","0","0"))))</f>
        <v>0</v>
      </c>
      <c r="Z943" s="167"/>
      <c r="AL943" s="227"/>
      <c r="AN943"/>
    </row>
    <row r="944" spans="1:40" ht="15" customHeight="1">
      <c r="A944" s="48" t="s">
        <v>734</v>
      </c>
      <c r="B944" s="48" t="s">
        <v>430</v>
      </c>
      <c r="C944" s="48" t="s">
        <v>657</v>
      </c>
      <c r="D944" s="48" t="s">
        <v>652</v>
      </c>
      <c r="E944" s="48" t="s">
        <v>735</v>
      </c>
      <c r="F944" s="48" t="s">
        <v>736</v>
      </c>
      <c r="G944" s="48" t="s">
        <v>655</v>
      </c>
      <c r="H944" s="48" t="s">
        <v>737</v>
      </c>
      <c r="I944" s="48"/>
      <c r="J944" s="48"/>
      <c r="K944" s="48"/>
      <c r="L944" s="48"/>
      <c r="M944" s="48"/>
      <c r="N944" s="13"/>
      <c r="O944" s="13"/>
      <c r="P944" s="13"/>
      <c r="Q944" s="13"/>
      <c r="R944" s="13"/>
      <c r="S944" s="146" t="s">
        <v>472</v>
      </c>
      <c r="T944" s="168">
        <v>0</v>
      </c>
      <c r="U944" s="168">
        <v>0</v>
      </c>
      <c r="V944" s="168">
        <v>0</v>
      </c>
      <c r="W944" s="48" t="str">
        <f>IFERROR(IF(G944="CRM_CUI",G944,(IF(G944="CRM_CMI",G944,IF(G944="CEOMO_ITD",G944,MID(G944,1,FIND("_",G944)-1))))),G944)</f>
        <v>MISO</v>
      </c>
      <c r="X944" s="13" t="str">
        <f>MID(A944,5,LEN(A944)-4)</f>
        <v>湖南电信</v>
      </c>
      <c r="Y944" s="37" t="str">
        <f>IF(N944=O944,IF(N944="","0","1"),IF(N944=P944,IF(N944="","0","1"),IF(O944=P944,IF(O944="","0","1"),IF(N944="","0","0"))))</f>
        <v>0</v>
      </c>
      <c r="Z944" s="167"/>
      <c r="AL944" s="227"/>
      <c r="AN944"/>
    </row>
    <row r="945" spans="1:40" ht="15" customHeight="1">
      <c r="A945" s="48" t="s">
        <v>216</v>
      </c>
      <c r="B945" s="48" t="s">
        <v>217</v>
      </c>
      <c r="C945" s="48" t="s">
        <v>657</v>
      </c>
      <c r="D945" s="48" t="s">
        <v>652</v>
      </c>
      <c r="E945" s="48" t="s">
        <v>744</v>
      </c>
      <c r="F945" s="48" t="s">
        <v>745</v>
      </c>
      <c r="G945" s="48" t="s">
        <v>655</v>
      </c>
      <c r="H945" s="48" t="s">
        <v>746</v>
      </c>
      <c r="I945" s="48"/>
      <c r="J945" s="48"/>
      <c r="K945" s="48"/>
      <c r="L945" s="48"/>
      <c r="M945" s="48"/>
      <c r="N945" s="13"/>
      <c r="O945" s="13"/>
      <c r="P945" s="13"/>
      <c r="Q945" s="13"/>
      <c r="R945" s="13" t="s">
        <v>1551</v>
      </c>
      <c r="S945" s="146" t="s">
        <v>471</v>
      </c>
      <c r="T945" s="168">
        <v>0</v>
      </c>
      <c r="U945" s="168">
        <v>0</v>
      </c>
      <c r="V945" s="168">
        <v>0</v>
      </c>
      <c r="W945" s="48" t="str">
        <f>IFERROR(IF(G945="CRM_CUI",G945,(IF(G945="CRM_CMI",G945,IF(G945="CEOMO_ITD",G945,MID(G945,1,FIND("_",G945)-1))))),G945)</f>
        <v>MISO</v>
      </c>
      <c r="X945" s="13" t="str">
        <f>MID(A945,5,LEN(A945)-4)</f>
        <v>吉林移动</v>
      </c>
      <c r="Y945" s="37" t="str">
        <f>IF(N945=O945,IF(N945="","0","1"),IF(N945=P945,IF(N945="","0","1"),IF(O945=P945,IF(O945="","0","1"),IF(N945="","0","0"))))</f>
        <v>0</v>
      </c>
      <c r="Z945" s="167"/>
      <c r="AL945" s="227"/>
      <c r="AN945"/>
    </row>
    <row r="946" spans="1:40" ht="15" customHeight="1">
      <c r="A946" s="48" t="s">
        <v>224</v>
      </c>
      <c r="B946" s="48" t="s">
        <v>225</v>
      </c>
      <c r="C946" s="48" t="s">
        <v>657</v>
      </c>
      <c r="D946" s="48" t="s">
        <v>652</v>
      </c>
      <c r="E946" s="48" t="s">
        <v>715</v>
      </c>
      <c r="F946" s="48" t="s">
        <v>716</v>
      </c>
      <c r="G946" s="48" t="s">
        <v>655</v>
      </c>
      <c r="H946" s="48" t="s">
        <v>137</v>
      </c>
      <c r="I946" s="48"/>
      <c r="J946" s="48"/>
      <c r="K946" s="48"/>
      <c r="L946" s="48"/>
      <c r="M946" s="48"/>
      <c r="N946" s="13"/>
      <c r="O946" s="13"/>
      <c r="P946" s="13"/>
      <c r="Q946" s="13"/>
      <c r="R946" s="13"/>
      <c r="S946" s="146" t="s">
        <v>472</v>
      </c>
      <c r="T946" s="168">
        <v>0</v>
      </c>
      <c r="U946" s="168">
        <v>0</v>
      </c>
      <c r="V946" s="168">
        <v>0</v>
      </c>
      <c r="W946" s="48" t="str">
        <f>IFERROR(IF(G946="CRM_CUI",G946,(IF(G946="CRM_CMI",G946,IF(G946="CEOMO_ITD",G946,MID(G946,1,FIND("_",G946)-1))))),G946)</f>
        <v>MISO</v>
      </c>
      <c r="X946" s="13" t="str">
        <f>MID(A946,5,LEN(A946)-4)</f>
        <v>江西电信</v>
      </c>
      <c r="Y946" s="37" t="str">
        <f>IF(N946=O946,IF(N946="","0","1"),IF(N946=P946,IF(N946="","0","1"),IF(O946=P946,IF(O946="","0","1"),IF(N946="","0","0"))))</f>
        <v>0</v>
      </c>
      <c r="Z946" s="167"/>
      <c r="AL946" s="227"/>
      <c r="AN946"/>
    </row>
    <row r="947" spans="1:40" ht="15" customHeight="1">
      <c r="A947" s="48" t="s">
        <v>313</v>
      </c>
      <c r="B947" s="48" t="s">
        <v>229</v>
      </c>
      <c r="C947" s="48" t="s">
        <v>651</v>
      </c>
      <c r="D947" s="48" t="s">
        <v>652</v>
      </c>
      <c r="E947" s="48" t="s">
        <v>653</v>
      </c>
      <c r="F947" s="48" t="s">
        <v>654</v>
      </c>
      <c r="G947" s="48" t="s">
        <v>655</v>
      </c>
      <c r="H947" s="48" t="s">
        <v>656</v>
      </c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46" t="s">
        <v>472</v>
      </c>
      <c r="T947" s="168">
        <v>0</v>
      </c>
      <c r="U947" s="168">
        <v>0</v>
      </c>
      <c r="V947" s="168">
        <v>0</v>
      </c>
      <c r="W947" s="48" t="str">
        <f>IFERROR(IF(G947="CRM_CUI",G947,(IF(G947="CRM_CMI",G947,IF(G947="CEOMO_ITD",G947,MID(G947,1,FIND("_",G947)-1))))),G947)</f>
        <v>MISO</v>
      </c>
      <c r="X947" s="13" t="str">
        <f>MID(A947,5,LEN(A947)-4)</f>
        <v>内蒙古广电</v>
      </c>
      <c r="Y947" s="37" t="str">
        <f>IF(N947=O947,IF(N947="","0","1"),IF(N947=P947,IF(N947="","0","1"),IF(O947=P947,IF(O947="","0","1"),IF(N947="","0","0"))))</f>
        <v>0</v>
      </c>
      <c r="Z947" s="167"/>
      <c r="AL947" s="227"/>
      <c r="AN947"/>
    </row>
    <row r="948" spans="1:40" ht="15" customHeight="1">
      <c r="A948" s="48" t="s">
        <v>759</v>
      </c>
      <c r="B948" s="48" t="s">
        <v>231</v>
      </c>
      <c r="C948" s="48" t="s">
        <v>657</v>
      </c>
      <c r="D948" s="48" t="s">
        <v>652</v>
      </c>
      <c r="E948" s="48" t="s">
        <v>735</v>
      </c>
      <c r="F948" s="48" t="s">
        <v>736</v>
      </c>
      <c r="G948" s="48" t="s">
        <v>655</v>
      </c>
      <c r="H948" s="48" t="s">
        <v>737</v>
      </c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46" t="s">
        <v>472</v>
      </c>
      <c r="T948" s="168">
        <v>0</v>
      </c>
      <c r="U948" s="168">
        <v>0</v>
      </c>
      <c r="V948" s="168">
        <v>0</v>
      </c>
      <c r="W948" s="48" t="str">
        <f>IFERROR(IF(G948="CRM_CUI",G948,(IF(G948="CRM_CMI",G948,IF(G948="CEOMO_ITD",G948,MID(G948,1,FIND("_",G948)-1))))),G948)</f>
        <v>MISO</v>
      </c>
      <c r="X948" s="13" t="str">
        <f>MID(A948,5,LEN(A948)-4)</f>
        <v>青海移动</v>
      </c>
      <c r="Y948" s="37" t="str">
        <f>IF(N948=O948,IF(N948="","0","1"),IF(N948=P948,IF(N948="","0","1"),IF(O948=P948,IF(O948="","0","1"),IF(N948="","0","0"))))</f>
        <v>0</v>
      </c>
      <c r="Z948" s="167"/>
      <c r="AL948" s="227"/>
      <c r="AN948"/>
    </row>
    <row r="949" spans="1:40" ht="15" customHeight="1">
      <c r="A949" s="48" t="s">
        <v>759</v>
      </c>
      <c r="B949" s="48" t="s">
        <v>231</v>
      </c>
      <c r="C949" s="48" t="s">
        <v>657</v>
      </c>
      <c r="D949" s="48" t="s">
        <v>652</v>
      </c>
      <c r="E949" s="48" t="s">
        <v>744</v>
      </c>
      <c r="F949" s="48" t="s">
        <v>745</v>
      </c>
      <c r="G949" s="48" t="s">
        <v>655</v>
      </c>
      <c r="H949" s="48" t="s">
        <v>746</v>
      </c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46" t="s">
        <v>472</v>
      </c>
      <c r="T949" s="168">
        <v>0</v>
      </c>
      <c r="U949" s="168">
        <v>0</v>
      </c>
      <c r="V949" s="168">
        <v>0</v>
      </c>
      <c r="W949" s="48" t="str">
        <f>IFERROR(IF(G949="CRM_CUI",G949,(IF(G949="CRM_CMI",G949,IF(G949="CEOMO_ITD",G949,MID(G949,1,FIND("_",G949)-1))))),G949)</f>
        <v>MISO</v>
      </c>
      <c r="X949" s="13" t="str">
        <f>MID(A949,5,LEN(A949)-4)</f>
        <v>青海移动</v>
      </c>
      <c r="Y949" s="37" t="str">
        <f>IF(N949=O949,IF(N949="","0","1"),IF(N949=P949,IF(N949="","0","1"),IF(O949=P949,IF(O949="","0","1"),IF(N949="","0","0"))))</f>
        <v>0</v>
      </c>
      <c r="Z949" s="167"/>
      <c r="AL949" s="227"/>
      <c r="AN949"/>
    </row>
    <row r="950" spans="1:40" ht="15" customHeight="1">
      <c r="A950" s="48" t="s">
        <v>236</v>
      </c>
      <c r="B950" s="48" t="s">
        <v>14</v>
      </c>
      <c r="C950" s="48" t="s">
        <v>657</v>
      </c>
      <c r="D950" s="48" t="s">
        <v>652</v>
      </c>
      <c r="E950" s="48" t="s">
        <v>735</v>
      </c>
      <c r="F950" s="48" t="s">
        <v>736</v>
      </c>
      <c r="G950" s="48" t="s">
        <v>655</v>
      </c>
      <c r="H950" s="48" t="s">
        <v>737</v>
      </c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46" t="s">
        <v>472</v>
      </c>
      <c r="T950" s="168">
        <v>0</v>
      </c>
      <c r="U950" s="168">
        <v>0</v>
      </c>
      <c r="V950" s="168">
        <v>0</v>
      </c>
      <c r="W950" s="48" t="str">
        <f>IFERROR(IF(G950="CRM_CUI",G950,(IF(G950="CRM_CMI",G950,IF(G950="CEOMO_ITD",G950,MID(G950,1,FIND("_",G950)-1))))),G950)</f>
        <v>MISO</v>
      </c>
      <c r="X950" s="13" t="str">
        <f>MID(A950,5,LEN(A950)-4)</f>
        <v>山西移动</v>
      </c>
      <c r="Y950" s="37" t="str">
        <f>IF(N950=O950,IF(N950="","0","1"),IF(N950=P950,IF(N950="","0","1"),IF(O950=P950,IF(O950="","0","1"),IF(N950="","0","0"))))</f>
        <v>0</v>
      </c>
      <c r="Z950" s="167"/>
      <c r="AL950" s="227"/>
      <c r="AN950"/>
    </row>
    <row r="951" spans="1:40" ht="15" customHeight="1">
      <c r="A951" s="48" t="s">
        <v>236</v>
      </c>
      <c r="B951" s="48" t="s">
        <v>14</v>
      </c>
      <c r="C951" s="48" t="s">
        <v>657</v>
      </c>
      <c r="D951" s="48" t="s">
        <v>652</v>
      </c>
      <c r="E951" s="48" t="s">
        <v>744</v>
      </c>
      <c r="F951" s="48" t="s">
        <v>745</v>
      </c>
      <c r="G951" s="48" t="s">
        <v>655</v>
      </c>
      <c r="H951" s="48" t="s">
        <v>746</v>
      </c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46" t="s">
        <v>472</v>
      </c>
      <c r="T951" s="168">
        <v>0</v>
      </c>
      <c r="U951" s="168">
        <v>0</v>
      </c>
      <c r="V951" s="168">
        <v>0</v>
      </c>
      <c r="W951" s="48" t="str">
        <f>IFERROR(IF(G951="CRM_CUI",G951,(IF(G951="CRM_CMI",G951,IF(G951="CEOMO_ITD",G951,MID(G951,1,FIND("_",G951)-1))))),G951)</f>
        <v>MISO</v>
      </c>
      <c r="X951" s="13" t="str">
        <f>MID(A951,5,LEN(A951)-4)</f>
        <v>山西移动</v>
      </c>
      <c r="Y951" s="37" t="str">
        <f>IF(N951=O951,IF(N951="","0","1"),IF(N951=P951,IF(N951="","0","1"),IF(O951=P951,IF(O951="","0","1"),IF(N951="","0","0"))))</f>
        <v>0</v>
      </c>
      <c r="Z951" s="167"/>
      <c r="AL951" s="227"/>
      <c r="AN951"/>
    </row>
    <row r="952" spans="1:40" ht="15" customHeight="1">
      <c r="A952" s="48" t="s">
        <v>236</v>
      </c>
      <c r="B952" s="48" t="s">
        <v>14</v>
      </c>
      <c r="C952" s="48" t="s">
        <v>792</v>
      </c>
      <c r="D952" s="48" t="s">
        <v>16</v>
      </c>
      <c r="E952" s="48" t="s">
        <v>793</v>
      </c>
      <c r="F952" s="48" t="s">
        <v>794</v>
      </c>
      <c r="G952" s="48" t="s">
        <v>655</v>
      </c>
      <c r="H952" s="48" t="s">
        <v>746</v>
      </c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46" t="s">
        <v>472</v>
      </c>
      <c r="T952" s="168">
        <v>0</v>
      </c>
      <c r="U952" s="168">
        <v>0</v>
      </c>
      <c r="V952" s="168">
        <v>0</v>
      </c>
      <c r="W952" s="48" t="str">
        <f>IFERROR(IF(G952="CRM_CUI",G952,(IF(G952="CRM_CMI",G952,IF(G952="CEOMO_ITD",G952,MID(G952,1,FIND("_",G952)-1))))),G952)</f>
        <v>MISO</v>
      </c>
      <c r="X952" s="13" t="str">
        <f>MID(A952,5,LEN(A952)-4)</f>
        <v>山西移动</v>
      </c>
      <c r="Y952" s="37" t="str">
        <f>IF(N952=O952,IF(N952="","0","1"),IF(N952=P952,IF(N952="","0","1"),IF(O952=P952,IF(O952="","0","1"),IF(N952="","0","0"))))</f>
        <v>0</v>
      </c>
      <c r="Z952" s="167"/>
      <c r="AL952" s="227"/>
      <c r="AN952"/>
    </row>
    <row r="953" spans="1:40" ht="15" customHeight="1">
      <c r="A953" s="48" t="s">
        <v>824</v>
      </c>
      <c r="B953" s="48" t="s">
        <v>242</v>
      </c>
      <c r="C953" s="48" t="s">
        <v>651</v>
      </c>
      <c r="D953" s="48" t="s">
        <v>652</v>
      </c>
      <c r="E953" s="48" t="s">
        <v>653</v>
      </c>
      <c r="F953" s="48" t="s">
        <v>654</v>
      </c>
      <c r="G953" s="48" t="s">
        <v>655</v>
      </c>
      <c r="H953" s="48" t="s">
        <v>656</v>
      </c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46" t="s">
        <v>472</v>
      </c>
      <c r="T953" s="168">
        <v>0</v>
      </c>
      <c r="U953" s="168">
        <v>0</v>
      </c>
      <c r="V953" s="168">
        <v>0</v>
      </c>
      <c r="W953" s="48" t="str">
        <f>IFERROR(IF(G953="CRM_CUI",G953,(IF(G953="CRM_CMI",G953,IF(G953="CEOMO_ITD",G953,MID(G953,1,FIND("_",G953)-1))))),G953)</f>
        <v>MISO</v>
      </c>
      <c r="X953" s="13" t="str">
        <f>MID(A953,5,LEN(A953)-4)</f>
        <v>天津广电</v>
      </c>
      <c r="Y953" s="37" t="str">
        <f>IF(N953=O953,IF(N953="","0","1"),IF(N953=P953,IF(N953="","0","1"),IF(O953=P953,IF(O953="","0","1"),IF(N953="","0","0"))))</f>
        <v>0</v>
      </c>
      <c r="Z953" s="167"/>
      <c r="AL953" s="227"/>
      <c r="AN953"/>
    </row>
    <row r="954" spans="1:40" ht="15" customHeight="1">
      <c r="A954" s="48" t="s">
        <v>243</v>
      </c>
      <c r="B954" s="48" t="s">
        <v>244</v>
      </c>
      <c r="C954" s="48" t="s">
        <v>245</v>
      </c>
      <c r="D954" s="48" t="s">
        <v>246</v>
      </c>
      <c r="E954" s="48" t="s">
        <v>715</v>
      </c>
      <c r="F954" s="48" t="s">
        <v>716</v>
      </c>
      <c r="G954" s="48" t="s">
        <v>655</v>
      </c>
      <c r="H954" s="48" t="s">
        <v>137</v>
      </c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46" t="s">
        <v>472</v>
      </c>
      <c r="T954" s="168">
        <v>0</v>
      </c>
      <c r="U954" s="168">
        <v>0</v>
      </c>
      <c r="V954" s="168">
        <v>0</v>
      </c>
      <c r="W954" s="48" t="str">
        <f>IFERROR(IF(G954="CRM_CUI",G954,(IF(G954="CRM_CMI",G954,IF(G954="CEOMO_ITD",G954,MID(G954,1,FIND("_",G954)-1))))),G954)</f>
        <v>MISO</v>
      </c>
      <c r="X954" s="13" t="str">
        <f>MID(A954,5,LEN(A954)-4)</f>
        <v>虚拟运营商爱施德</v>
      </c>
      <c r="Y954" s="37" t="str">
        <f>IF(N954=O954,IF(N954="","0","1"),IF(N954=P954,IF(N954="","0","1"),IF(O954=P954,IF(O954="","0","1"),IF(N954="","0","0"))))</f>
        <v>0</v>
      </c>
      <c r="Z954" s="167"/>
      <c r="AL954" s="227"/>
      <c r="AN954"/>
    </row>
    <row r="955" spans="1:40" ht="15" customHeight="1">
      <c r="A955" s="48" t="s">
        <v>247</v>
      </c>
      <c r="B955" s="48" t="s">
        <v>248</v>
      </c>
      <c r="C955" s="48" t="s">
        <v>245</v>
      </c>
      <c r="D955" s="48" t="s">
        <v>246</v>
      </c>
      <c r="E955" s="48" t="s">
        <v>715</v>
      </c>
      <c r="F955" s="48" t="s">
        <v>716</v>
      </c>
      <c r="G955" s="48" t="s">
        <v>655</v>
      </c>
      <c r="H955" s="48" t="s">
        <v>137</v>
      </c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46" t="s">
        <v>472</v>
      </c>
      <c r="T955" s="168">
        <v>0</v>
      </c>
      <c r="U955" s="168">
        <v>0</v>
      </c>
      <c r="V955" s="168">
        <v>0</v>
      </c>
      <c r="W955" s="48" t="str">
        <f>IFERROR(IF(G955="CRM_CUI",G955,(IF(G955="CRM_CMI",G955,IF(G955="CEOMO_ITD",G955,MID(G955,1,FIND("_",G955)-1))))),G955)</f>
        <v>MISO</v>
      </c>
      <c r="X955" s="13" t="str">
        <f>MID(A955,5,LEN(A955)-4)</f>
        <v>虚拟运营商天音</v>
      </c>
      <c r="Y955" s="37" t="str">
        <f>IF(N955=O955,IF(N955="","0","1"),IF(N955=P955,IF(N955="","0","1"),IF(O955=P955,IF(O955="","0","1"),IF(N955="","0","0"))))</f>
        <v>0</v>
      </c>
      <c r="Z955" s="167"/>
      <c r="AL955" s="227"/>
      <c r="AN955"/>
    </row>
    <row r="956" spans="1:40" ht="15" customHeight="1">
      <c r="A956" s="48" t="s">
        <v>247</v>
      </c>
      <c r="B956" s="48" t="s">
        <v>248</v>
      </c>
      <c r="C956" s="48" t="s">
        <v>245</v>
      </c>
      <c r="D956" s="48" t="s">
        <v>246</v>
      </c>
      <c r="E956" s="48" t="s">
        <v>692</v>
      </c>
      <c r="F956" s="48" t="s">
        <v>693</v>
      </c>
      <c r="G956" s="48" t="s">
        <v>665</v>
      </c>
      <c r="H956" s="48" t="s">
        <v>98</v>
      </c>
      <c r="I956" s="89" t="s">
        <v>42</v>
      </c>
      <c r="J956" s="89" t="s">
        <v>751</v>
      </c>
      <c r="K956" s="89"/>
      <c r="L956" s="13"/>
      <c r="M956" s="89"/>
      <c r="N956" s="13" t="s">
        <v>844</v>
      </c>
      <c r="O956" s="14" t="s">
        <v>845</v>
      </c>
      <c r="P956" s="13" t="s">
        <v>844</v>
      </c>
      <c r="Q956" s="13" t="s">
        <v>42</v>
      </c>
      <c r="R956" s="13"/>
      <c r="S956" s="146" t="s">
        <v>472</v>
      </c>
      <c r="T956" s="168">
        <v>0</v>
      </c>
      <c r="U956" s="168">
        <v>0</v>
      </c>
      <c r="V956" s="168">
        <v>0</v>
      </c>
      <c r="W956" s="48" t="str">
        <f>IFERROR(IF(G956="CRM_CUI",G956,(IF(G956="CRM_CMI",G956,IF(G956="CEOMO_ITD",G956,MID(G956,1,FIND("_",G956)-1))))),G956)</f>
        <v>MISO</v>
      </c>
      <c r="X956" s="13" t="str">
        <f>MID(A956,5,LEN(A956)-4)</f>
        <v>虚拟运营商天音</v>
      </c>
      <c r="Y956" s="37" t="str">
        <f>IF(N956=O956,IF(N956="","0","1"),IF(N956=P956,IF(N956="","0","1"),IF(O956=P956,IF(O956="","0","1"),IF(N956="","0","0"))))</f>
        <v>1</v>
      </c>
      <c r="Z956" s="167"/>
      <c r="AL956" s="227"/>
      <c r="AN956"/>
    </row>
    <row r="957" spans="1:40" ht="15" customHeight="1">
      <c r="A957" s="48" t="s">
        <v>247</v>
      </c>
      <c r="B957" s="48" t="s">
        <v>248</v>
      </c>
      <c r="C957" s="48" t="s">
        <v>245</v>
      </c>
      <c r="D957" s="48" t="s">
        <v>246</v>
      </c>
      <c r="E957" s="48" t="s">
        <v>707</v>
      </c>
      <c r="F957" s="48" t="s">
        <v>664</v>
      </c>
      <c r="G957" s="48" t="s">
        <v>665</v>
      </c>
      <c r="H957" s="48" t="s">
        <v>708</v>
      </c>
      <c r="I957" s="89" t="s">
        <v>48</v>
      </c>
      <c r="J957" s="240" t="s">
        <v>1512</v>
      </c>
      <c r="K957" s="89" t="s">
        <v>120</v>
      </c>
      <c r="L957" s="230" t="s">
        <v>830</v>
      </c>
      <c r="M957" s="89" t="s">
        <v>56</v>
      </c>
      <c r="N957" s="161" t="s">
        <v>851</v>
      </c>
      <c r="O957" s="161" t="s">
        <v>851</v>
      </c>
      <c r="P957" s="14" t="s">
        <v>851</v>
      </c>
      <c r="Q957" s="13" t="s">
        <v>42</v>
      </c>
      <c r="R957" s="13"/>
      <c r="S957" s="146" t="s">
        <v>472</v>
      </c>
      <c r="T957" s="168">
        <v>112</v>
      </c>
      <c r="U957" s="168">
        <v>112</v>
      </c>
      <c r="V957" s="168">
        <v>112</v>
      </c>
      <c r="W957" s="48" t="str">
        <f>IFERROR(IF(G957="CRM_CUI",G957,(IF(G957="CRM_CMI",G957,IF(G957="CEOMO_ITD",G957,MID(G957,1,FIND("_",G957)-1))))),G957)</f>
        <v>MISO</v>
      </c>
      <c r="X957" s="13" t="str">
        <f>MID(A957,5,LEN(A957)-4)</f>
        <v>虚拟运营商天音</v>
      </c>
      <c r="Y957" s="37" t="str">
        <f>IF(N957=O957,IF(N957="","0","1"),IF(N957=P957,IF(N957="","0","1"),IF(O957=P957,IF(O957="","0","1"),IF(N957="","0","0"))))</f>
        <v>1</v>
      </c>
      <c r="Z957" s="167"/>
      <c r="AL957" s="227"/>
      <c r="AN957"/>
    </row>
    <row r="958" spans="1:40" ht="15" customHeight="1">
      <c r="A958" s="11" t="s">
        <v>243</v>
      </c>
      <c r="B958" s="11" t="s">
        <v>244</v>
      </c>
      <c r="C958" s="11" t="s">
        <v>245</v>
      </c>
      <c r="D958" s="11" t="s">
        <v>246</v>
      </c>
      <c r="E958" s="11" t="s">
        <v>707</v>
      </c>
      <c r="F958" s="11" t="s">
        <v>664</v>
      </c>
      <c r="G958" s="11" t="s">
        <v>665</v>
      </c>
      <c r="H958" s="11" t="s">
        <v>708</v>
      </c>
      <c r="I958" s="262" t="s">
        <v>48</v>
      </c>
      <c r="J958" s="240" t="s">
        <v>1512</v>
      </c>
      <c r="K958" s="89" t="s">
        <v>120</v>
      </c>
      <c r="L958" s="230" t="s">
        <v>830</v>
      </c>
      <c r="M958" s="262" t="s">
        <v>56</v>
      </c>
      <c r="N958" s="332" t="s">
        <v>831</v>
      </c>
      <c r="O958" s="332" t="s">
        <v>831</v>
      </c>
      <c r="P958" s="313" t="s">
        <v>831</v>
      </c>
      <c r="Q958" s="60" t="s">
        <v>42</v>
      </c>
      <c r="R958" s="60"/>
      <c r="S958" s="146" t="s">
        <v>472</v>
      </c>
      <c r="T958" s="168">
        <v>26</v>
      </c>
      <c r="U958" s="168">
        <v>26</v>
      </c>
      <c r="V958" s="367">
        <v>26</v>
      </c>
      <c r="W958" s="48" t="str">
        <f>IFERROR(IF(G958="CRM_CUI",G958,(IF(G958="CRM_CMI",G958,IF(G958="CEOMO_ITD",G958,MID(G958,1,FIND("_",G958)-1))))),G958)</f>
        <v>MISO</v>
      </c>
      <c r="X958" s="13" t="str">
        <f>MID(A958,5,LEN(A958)-4)</f>
        <v>虚拟运营商爱施德</v>
      </c>
      <c r="Y958" s="37" t="str">
        <f>IF(N958=O958,IF(N958="","0","1"),IF(N958=P958,IF(N958="","0","1"),IF(O958=P958,IF(O958="","0","1"),IF(N958="","0","0"))))</f>
        <v>1</v>
      </c>
      <c r="Z958" s="167"/>
      <c r="AL958" s="227"/>
      <c r="AN958"/>
    </row>
    <row r="959" spans="1:40" ht="15" customHeight="1">
      <c r="A959" s="11" t="s">
        <v>155</v>
      </c>
      <c r="B959" s="11" t="s">
        <v>156</v>
      </c>
      <c r="C959" s="11" t="s">
        <v>657</v>
      </c>
      <c r="D959" s="11" t="s">
        <v>652</v>
      </c>
      <c r="E959" s="11" t="s">
        <v>692</v>
      </c>
      <c r="F959" s="11" t="s">
        <v>693</v>
      </c>
      <c r="G959" s="11" t="s">
        <v>665</v>
      </c>
      <c r="H959" s="11" t="s">
        <v>98</v>
      </c>
      <c r="I959" s="193" t="s">
        <v>48</v>
      </c>
      <c r="J959" s="48" t="s">
        <v>751</v>
      </c>
      <c r="K959" s="48"/>
      <c r="L959" s="48"/>
      <c r="M959" s="193"/>
      <c r="N959" s="313" t="s">
        <v>694</v>
      </c>
      <c r="O959" s="262" t="s">
        <v>676</v>
      </c>
      <c r="P959" s="313" t="s">
        <v>694</v>
      </c>
      <c r="Q959" s="60" t="s">
        <v>48</v>
      </c>
      <c r="R959" s="60"/>
      <c r="S959" s="146" t="s">
        <v>472</v>
      </c>
      <c r="T959" s="168">
        <v>0</v>
      </c>
      <c r="U959" s="168">
        <v>0</v>
      </c>
      <c r="V959" s="367">
        <v>0</v>
      </c>
      <c r="W959" s="48" t="str">
        <f>IFERROR(IF(G959="CRM_CUI",G959,(IF(G959="CRM_CMI",G959,IF(G959="CEOMO_ITD",G959,MID(G959,1,FIND("_",G959)-1))))),G959)</f>
        <v>MISO</v>
      </c>
      <c r="X959" s="13" t="str">
        <f>MID(A959,5,LEN(A959)-4)</f>
        <v>安徽移动</v>
      </c>
      <c r="Y959" s="37" t="str">
        <f>IF(N959=O959,IF(N959="","0","1"),IF(N959=P959,IF(N959="","0","1"),IF(O959=P959,IF(O959="","0","1"),IF(N959="","0","0"))))</f>
        <v>1</v>
      </c>
      <c r="Z959" s="167"/>
      <c r="AL959" s="227"/>
      <c r="AN959"/>
    </row>
    <row r="960" spans="1:40" ht="15" customHeight="1">
      <c r="A960" s="11" t="s">
        <v>155</v>
      </c>
      <c r="B960" s="11" t="s">
        <v>156</v>
      </c>
      <c r="C960" s="11" t="s">
        <v>657</v>
      </c>
      <c r="D960" s="11" t="s">
        <v>652</v>
      </c>
      <c r="E960" s="11" t="s">
        <v>671</v>
      </c>
      <c r="F960" s="11" t="s">
        <v>672</v>
      </c>
      <c r="G960" s="11" t="s">
        <v>665</v>
      </c>
      <c r="H960" s="11" t="s">
        <v>673</v>
      </c>
      <c r="I960" s="193" t="s">
        <v>48</v>
      </c>
      <c r="J960" s="48" t="s">
        <v>751</v>
      </c>
      <c r="K960" s="48"/>
      <c r="L960" s="48"/>
      <c r="M960" s="193"/>
      <c r="N960" s="313" t="s">
        <v>675</v>
      </c>
      <c r="O960" s="262" t="s">
        <v>676</v>
      </c>
      <c r="P960" s="313" t="s">
        <v>675</v>
      </c>
      <c r="Q960" s="60" t="s">
        <v>48</v>
      </c>
      <c r="R960" s="60"/>
      <c r="S960" s="146" t="s">
        <v>472</v>
      </c>
      <c r="T960" s="168">
        <v>0</v>
      </c>
      <c r="U960" s="168">
        <v>0</v>
      </c>
      <c r="V960" s="367">
        <v>0</v>
      </c>
      <c r="W960" s="48" t="str">
        <f>IFERROR(IF(G960="CRM_CUI",G960,(IF(G960="CRM_CMI",G960,IF(G960="CEOMO_ITD",G960,MID(G960,1,FIND("_",G960)-1))))),G960)</f>
        <v>MISO</v>
      </c>
      <c r="X960" s="13" t="str">
        <f>MID(A960,5,LEN(A960)-4)</f>
        <v>安徽移动</v>
      </c>
      <c r="Y960" s="37" t="str">
        <f>IF(N960=O960,IF(N960="","0","1"),IF(N960=P960,IF(N960="","0","1"),IF(O960=P960,IF(O960="","0","1"),IF(N960="","0","0"))))</f>
        <v>1</v>
      </c>
      <c r="Z960" s="167"/>
      <c r="AL960" s="227"/>
      <c r="AN960"/>
    </row>
    <row r="961" spans="1:40" ht="15" customHeight="1">
      <c r="A961" s="11" t="s">
        <v>155</v>
      </c>
      <c r="B961" s="11" t="s">
        <v>156</v>
      </c>
      <c r="C961" s="11" t="s">
        <v>657</v>
      </c>
      <c r="D961" s="11" t="s">
        <v>652</v>
      </c>
      <c r="E961" s="11" t="s">
        <v>689</v>
      </c>
      <c r="F961" s="11" t="s">
        <v>690</v>
      </c>
      <c r="G961" s="11" t="s">
        <v>665</v>
      </c>
      <c r="H961" s="11" t="s">
        <v>98</v>
      </c>
      <c r="I961" s="193" t="s">
        <v>48</v>
      </c>
      <c r="J961" s="48" t="s">
        <v>751</v>
      </c>
      <c r="K961" s="48"/>
      <c r="L961" s="48"/>
      <c r="M961" s="193"/>
      <c r="N961" s="313" t="s">
        <v>691</v>
      </c>
      <c r="O961" s="262" t="s">
        <v>676</v>
      </c>
      <c r="P961" s="313" t="s">
        <v>691</v>
      </c>
      <c r="Q961" s="60" t="s">
        <v>48</v>
      </c>
      <c r="R961" s="60"/>
      <c r="S961" s="146" t="s">
        <v>472</v>
      </c>
      <c r="T961" s="168">
        <v>0</v>
      </c>
      <c r="U961" s="168">
        <v>0</v>
      </c>
      <c r="V961" s="367">
        <v>0</v>
      </c>
      <c r="W961" s="48" t="str">
        <f>IFERROR(IF(G961="CRM_CUI",G961,(IF(G961="CRM_CMI",G961,IF(G961="CEOMO_ITD",G961,MID(G961,1,FIND("_",G961)-1))))),G961)</f>
        <v>MISO</v>
      </c>
      <c r="X961" s="13" t="str">
        <f>MID(A961,5,LEN(A961)-4)</f>
        <v>安徽移动</v>
      </c>
      <c r="Y961" s="37" t="str">
        <f>IF(N961=O961,IF(N961="","0","1"),IF(N961=P961,IF(N961="","0","1"),IF(O961=P961,IF(O961="","0","1"),IF(N961="","0","0"))))</f>
        <v>1</v>
      </c>
      <c r="Z961" s="167"/>
      <c r="AL961" s="227"/>
      <c r="AN961"/>
    </row>
    <row r="962" spans="1:40" ht="15" customHeight="1">
      <c r="A962" s="11" t="s">
        <v>155</v>
      </c>
      <c r="B962" s="11" t="s">
        <v>156</v>
      </c>
      <c r="C962" s="11" t="s">
        <v>657</v>
      </c>
      <c r="D962" s="11" t="s">
        <v>652</v>
      </c>
      <c r="E962" s="11" t="s">
        <v>695</v>
      </c>
      <c r="F962" s="11" t="s">
        <v>696</v>
      </c>
      <c r="G962" s="11" t="s">
        <v>665</v>
      </c>
      <c r="H962" s="11" t="s">
        <v>599</v>
      </c>
      <c r="I962" s="193" t="s">
        <v>48</v>
      </c>
      <c r="J962" s="155" t="s">
        <v>1514</v>
      </c>
      <c r="K962" s="48" t="s">
        <v>50</v>
      </c>
      <c r="L962" s="48" t="s">
        <v>667</v>
      </c>
      <c r="M962" s="193" t="s">
        <v>56</v>
      </c>
      <c r="N962" s="313" t="s">
        <v>697</v>
      </c>
      <c r="O962" s="262" t="s">
        <v>669</v>
      </c>
      <c r="P962" s="313" t="s">
        <v>698</v>
      </c>
      <c r="Q962" s="60" t="s">
        <v>48</v>
      </c>
      <c r="R962" s="60"/>
      <c r="S962" s="146" t="s">
        <v>472</v>
      </c>
      <c r="T962" s="168">
        <v>0</v>
      </c>
      <c r="U962" s="168">
        <v>0</v>
      </c>
      <c r="V962" s="367">
        <v>0</v>
      </c>
      <c r="W962" s="48" t="str">
        <f>IFERROR(IF(G962="CRM_CUI",G962,(IF(G962="CRM_CMI",G962,IF(G962="CEOMO_ITD",G962,MID(G962,1,FIND("_",G962)-1))))),G962)</f>
        <v>MISO</v>
      </c>
      <c r="X962" s="13" t="str">
        <f>MID(A962,5,LEN(A962)-4)</f>
        <v>安徽移动</v>
      </c>
      <c r="Y962" s="37" t="str">
        <f>IF(N962=O962,IF(N962="","0","1"),IF(N962=P962,IF(N962="","0","1"),IF(O962=P962,IF(O962="","0","1"),IF(N962="","0","0"))))</f>
        <v>0</v>
      </c>
      <c r="Z962" s="167"/>
      <c r="AL962" s="227"/>
      <c r="AN962"/>
    </row>
    <row r="963" spans="1:40" ht="15" customHeight="1">
      <c r="A963" s="11" t="s">
        <v>155</v>
      </c>
      <c r="B963" s="11" t="s">
        <v>156</v>
      </c>
      <c r="C963" s="11" t="s">
        <v>657</v>
      </c>
      <c r="D963" s="11" t="s">
        <v>652</v>
      </c>
      <c r="E963" s="11" t="s">
        <v>663</v>
      </c>
      <c r="F963" s="11" t="s">
        <v>664</v>
      </c>
      <c r="G963" s="11" t="s">
        <v>665</v>
      </c>
      <c r="H963" s="11" t="s">
        <v>209</v>
      </c>
      <c r="I963" s="193" t="s">
        <v>48</v>
      </c>
      <c r="J963" s="155" t="s">
        <v>1514</v>
      </c>
      <c r="K963" s="48" t="s">
        <v>50</v>
      </c>
      <c r="L963" s="48" t="s">
        <v>667</v>
      </c>
      <c r="M963" s="193" t="s">
        <v>56</v>
      </c>
      <c r="N963" s="313" t="s">
        <v>668</v>
      </c>
      <c r="O963" s="262" t="s">
        <v>669</v>
      </c>
      <c r="P963" s="313" t="s">
        <v>670</v>
      </c>
      <c r="Q963" s="60" t="s">
        <v>48</v>
      </c>
      <c r="R963" s="60"/>
      <c r="S963" s="146" t="s">
        <v>472</v>
      </c>
      <c r="T963" s="168">
        <v>254</v>
      </c>
      <c r="U963" s="168">
        <v>0</v>
      </c>
      <c r="V963" s="367">
        <v>149</v>
      </c>
      <c r="W963" s="48" t="str">
        <f>IFERROR(IF(G963="CRM_CUI",G963,(IF(G963="CRM_CMI",G963,IF(G963="CEOMO_ITD",G963,MID(G963,1,FIND("_",G963)-1))))),G963)</f>
        <v>MISO</v>
      </c>
      <c r="X963" s="13" t="str">
        <f>MID(A963,5,LEN(A963)-4)</f>
        <v>安徽移动</v>
      </c>
      <c r="Y963" s="37" t="str">
        <f>IF(N963=O963,IF(N963="","0","1"),IF(N963=P963,IF(N963="","0","1"),IF(O963=P963,IF(O963="","0","1"),IF(N963="","0","0"))))</f>
        <v>0</v>
      </c>
      <c r="Z963" s="167"/>
      <c r="AL963" s="227"/>
      <c r="AN963"/>
    </row>
    <row r="964" spans="1:40" ht="15" customHeight="1">
      <c r="A964" s="11" t="s">
        <v>155</v>
      </c>
      <c r="B964" s="11" t="s">
        <v>156</v>
      </c>
      <c r="C964" s="11" t="s">
        <v>657</v>
      </c>
      <c r="D964" s="11" t="s">
        <v>652</v>
      </c>
      <c r="E964" s="11" t="s">
        <v>681</v>
      </c>
      <c r="F964" s="11" t="s">
        <v>664</v>
      </c>
      <c r="G964" s="11" t="s">
        <v>665</v>
      </c>
      <c r="H964" s="11" t="s">
        <v>209</v>
      </c>
      <c r="I964" s="193" t="s">
        <v>48</v>
      </c>
      <c r="J964" s="48" t="s">
        <v>751</v>
      </c>
      <c r="K964" s="48"/>
      <c r="L964" s="48"/>
      <c r="M964" s="193"/>
      <c r="N964" s="313" t="s">
        <v>682</v>
      </c>
      <c r="O964" s="262" t="s">
        <v>676</v>
      </c>
      <c r="P964" s="313" t="s">
        <v>682</v>
      </c>
      <c r="Q964" s="60" t="s">
        <v>48</v>
      </c>
      <c r="R964" s="60"/>
      <c r="S964" s="146" t="s">
        <v>472</v>
      </c>
      <c r="T964" s="168">
        <v>0</v>
      </c>
      <c r="U964" s="168">
        <v>0</v>
      </c>
      <c r="V964" s="367">
        <v>0</v>
      </c>
      <c r="W964" s="48" t="str">
        <f>IFERROR(IF(G964="CRM_CUI",G964,(IF(G964="CRM_CMI",G964,IF(G964="CEOMO_ITD",G964,MID(G964,1,FIND("_",G964)-1))))),G964)</f>
        <v>MISO</v>
      </c>
      <c r="X964" s="13" t="str">
        <f>MID(A964,5,LEN(A964)-4)</f>
        <v>安徽移动</v>
      </c>
      <c r="Y964" s="37" t="str">
        <f>IF(N964=O964,IF(N964="","0","1"),IF(N964=P964,IF(N964="","0","1"),IF(O964=P964,IF(O964="","0","1"),IF(N964="","0","0"))))</f>
        <v>1</v>
      </c>
      <c r="Z964" s="167"/>
      <c r="AL964" s="227"/>
      <c r="AN964"/>
    </row>
    <row r="965" spans="1:40" ht="15" customHeight="1">
      <c r="A965" s="11" t="s">
        <v>155</v>
      </c>
      <c r="B965" s="11" t="s">
        <v>156</v>
      </c>
      <c r="C965" s="11" t="s">
        <v>657</v>
      </c>
      <c r="D965" s="11" t="s">
        <v>652</v>
      </c>
      <c r="E965" s="11" t="s">
        <v>677</v>
      </c>
      <c r="F965" s="11" t="s">
        <v>678</v>
      </c>
      <c r="G965" s="11" t="s">
        <v>665</v>
      </c>
      <c r="H965" s="11" t="s">
        <v>137</v>
      </c>
      <c r="I965" s="193" t="s">
        <v>48</v>
      </c>
      <c r="J965" s="155" t="s">
        <v>1514</v>
      </c>
      <c r="K965" s="48" t="s">
        <v>50</v>
      </c>
      <c r="L965" s="48" t="s">
        <v>667</v>
      </c>
      <c r="M965" s="193" t="s">
        <v>56</v>
      </c>
      <c r="N965" s="313" t="s">
        <v>679</v>
      </c>
      <c r="O965" s="262" t="s">
        <v>669</v>
      </c>
      <c r="P965" s="332" t="s">
        <v>680</v>
      </c>
      <c r="Q965" s="60" t="s">
        <v>48</v>
      </c>
      <c r="R965" s="60"/>
      <c r="S965" s="146" t="s">
        <v>472</v>
      </c>
      <c r="T965" s="168">
        <v>1</v>
      </c>
      <c r="U965" s="168">
        <v>0</v>
      </c>
      <c r="V965" s="367">
        <v>0</v>
      </c>
      <c r="W965" s="48" t="str">
        <f>IFERROR(IF(G965="CRM_CUI",G965,(IF(G965="CRM_CMI",G965,IF(G965="CEOMO_ITD",G965,MID(G965,1,FIND("_",G965)-1))))),G965)</f>
        <v>MISO</v>
      </c>
      <c r="X965" s="13" t="str">
        <f>MID(A965,5,LEN(A965)-4)</f>
        <v>安徽移动</v>
      </c>
      <c r="Y965" s="37" t="str">
        <f>IF(N965=O965,IF(N965="","0","1"),IF(N965=P965,IF(N965="","0","1"),IF(O965=P965,IF(O965="","0","1"),IF(N965="","0","0"))))</f>
        <v>0</v>
      </c>
      <c r="Z965" s="167"/>
      <c r="AL965" s="227"/>
      <c r="AN965"/>
    </row>
    <row r="966" spans="1:40" ht="15" customHeight="1">
      <c r="A966" s="11" t="s">
        <v>236</v>
      </c>
      <c r="B966" s="11" t="s">
        <v>14</v>
      </c>
      <c r="C966" s="11" t="s">
        <v>657</v>
      </c>
      <c r="D966" s="11" t="s">
        <v>652</v>
      </c>
      <c r="E966" s="11" t="s">
        <v>681</v>
      </c>
      <c r="F966" s="11" t="s">
        <v>664</v>
      </c>
      <c r="G966" s="11" t="s">
        <v>665</v>
      </c>
      <c r="H966" s="11" t="s">
        <v>209</v>
      </c>
      <c r="I966" s="262" t="s">
        <v>48</v>
      </c>
      <c r="J966" s="89" t="s">
        <v>751</v>
      </c>
      <c r="K966" s="13"/>
      <c r="L966" s="13"/>
      <c r="M966" s="262" t="s">
        <v>56</v>
      </c>
      <c r="N966" s="313" t="s">
        <v>780</v>
      </c>
      <c r="O966" s="60" t="s">
        <v>762</v>
      </c>
      <c r="P966" s="313" t="s">
        <v>780</v>
      </c>
      <c r="Q966" s="60" t="s">
        <v>48</v>
      </c>
      <c r="R966" s="60"/>
      <c r="S966" s="146" t="s">
        <v>472</v>
      </c>
      <c r="T966" s="168">
        <v>0</v>
      </c>
      <c r="U966" s="168">
        <v>0</v>
      </c>
      <c r="V966" s="367">
        <v>0</v>
      </c>
      <c r="W966" s="48" t="str">
        <f>IFERROR(IF(G966="CRM_CUI",G966,(IF(G966="CRM_CMI",G966,IF(G966="CEOMO_ITD",G966,MID(G966,1,FIND("_",G966)-1))))),G966)</f>
        <v>MISO</v>
      </c>
      <c r="X966" s="13" t="str">
        <f>MID(A966,5,LEN(A966)-4)</f>
        <v>山西移动</v>
      </c>
      <c r="Y966" s="37" t="str">
        <f>IF(N966=O966,IF(N966="","0","1"),IF(N966=P966,IF(N966="","0","1"),IF(O966=P966,IF(O966="","0","1"),IF(N966="","0","0"))))</f>
        <v>1</v>
      </c>
      <c r="Z966" s="167"/>
      <c r="AL966" s="227"/>
      <c r="AN966"/>
    </row>
    <row r="967" spans="1:40" ht="15" customHeight="1">
      <c r="A967" s="11" t="s">
        <v>308</v>
      </c>
      <c r="B967" s="11" t="s">
        <v>309</v>
      </c>
      <c r="C967" s="11" t="s">
        <v>657</v>
      </c>
      <c r="D967" s="11" t="s">
        <v>652</v>
      </c>
      <c r="E967" s="11" t="s">
        <v>709</v>
      </c>
      <c r="F967" s="11" t="s">
        <v>710</v>
      </c>
      <c r="G967" s="11" t="s">
        <v>665</v>
      </c>
      <c r="H967" s="11" t="s">
        <v>711</v>
      </c>
      <c r="I967" s="193" t="s">
        <v>48</v>
      </c>
      <c r="J967" s="89" t="s">
        <v>1512</v>
      </c>
      <c r="K967" s="89" t="s">
        <v>50</v>
      </c>
      <c r="L967" s="230" t="s">
        <v>738</v>
      </c>
      <c r="M967" s="193" t="s">
        <v>56</v>
      </c>
      <c r="N967" s="313" t="s">
        <v>739</v>
      </c>
      <c r="O967" s="313" t="s">
        <v>739</v>
      </c>
      <c r="P967" s="313" t="s">
        <v>740</v>
      </c>
      <c r="Q967" s="60" t="s">
        <v>48</v>
      </c>
      <c r="R967" s="60"/>
      <c r="S967" s="146" t="s">
        <v>472</v>
      </c>
      <c r="T967" s="168">
        <v>21</v>
      </c>
      <c r="U967" s="168">
        <v>21</v>
      </c>
      <c r="V967" s="367">
        <v>0</v>
      </c>
      <c r="W967" s="48" t="str">
        <f>IFERROR(IF(G967="CRM_CUI",G967,(IF(G967="CRM_CMI",G967,IF(G967="CEOMO_ITD",G967,MID(G967,1,FIND("_",G967)-1))))),G967)</f>
        <v>MISO</v>
      </c>
      <c r="X967" s="13" t="str">
        <f>MID(A967,5,LEN(A967)-4)</f>
        <v>吉林电信</v>
      </c>
      <c r="Y967" s="37" t="str">
        <f>IF(N967=O967,IF(N967="","0","1"),IF(N967=P967,IF(N967="","0","1"),IF(O967=P967,IF(O967="","0","1"),IF(N967="","0","0"))))</f>
        <v>1</v>
      </c>
      <c r="Z967" s="167"/>
      <c r="AL967" s="227"/>
      <c r="AN967"/>
    </row>
    <row r="968" spans="1:40" ht="15" customHeight="1">
      <c r="A968" s="11" t="s">
        <v>308</v>
      </c>
      <c r="B968" s="11" t="s">
        <v>309</v>
      </c>
      <c r="C968" s="11" t="s">
        <v>657</v>
      </c>
      <c r="D968" s="11" t="s">
        <v>652</v>
      </c>
      <c r="E968" s="11" t="s">
        <v>707</v>
      </c>
      <c r="F968" s="11" t="s">
        <v>664</v>
      </c>
      <c r="G968" s="11" t="s">
        <v>665</v>
      </c>
      <c r="H968" s="11" t="s">
        <v>708</v>
      </c>
      <c r="I968" s="193" t="s">
        <v>48</v>
      </c>
      <c r="J968" s="89" t="s">
        <v>1512</v>
      </c>
      <c r="K968" s="89" t="s">
        <v>50</v>
      </c>
      <c r="L968" s="230" t="s">
        <v>738</v>
      </c>
      <c r="M968" s="193" t="s">
        <v>56</v>
      </c>
      <c r="N968" s="313" t="s">
        <v>741</v>
      </c>
      <c r="O968" s="313" t="s">
        <v>741</v>
      </c>
      <c r="P968" s="313" t="s">
        <v>742</v>
      </c>
      <c r="Q968" s="60" t="s">
        <v>48</v>
      </c>
      <c r="R968" s="60"/>
      <c r="S968" s="146" t="s">
        <v>472</v>
      </c>
      <c r="T968" s="168">
        <v>0</v>
      </c>
      <c r="U968" s="168">
        <v>0</v>
      </c>
      <c r="V968" s="367">
        <v>0</v>
      </c>
      <c r="W968" s="48" t="str">
        <f>IFERROR(IF(G968="CRM_CUI",G968,(IF(G968="CRM_CMI",G968,IF(G968="CEOMO_ITD",G968,MID(G968,1,FIND("_",G968)-1))))),G968)</f>
        <v>MISO</v>
      </c>
      <c r="X968" s="13" t="str">
        <f>MID(A968,5,LEN(A968)-4)</f>
        <v>吉林电信</v>
      </c>
      <c r="Y968" s="37" t="str">
        <f>IF(N968=O968,IF(N968="","0","1"),IF(N968=P968,IF(N968="","0","1"),IF(O968=P968,IF(O968="","0","1"),IF(N968="","0","0"))))</f>
        <v>1</v>
      </c>
      <c r="Z968" s="167"/>
      <c r="AL968" s="227"/>
      <c r="AN968"/>
    </row>
    <row r="969" spans="1:40" ht="15" customHeight="1">
      <c r="A969" s="11" t="s">
        <v>216</v>
      </c>
      <c r="B969" s="11" t="s">
        <v>217</v>
      </c>
      <c r="C969" s="11" t="s">
        <v>657</v>
      </c>
      <c r="D969" s="11" t="s">
        <v>652</v>
      </c>
      <c r="E969" s="11" t="s">
        <v>681</v>
      </c>
      <c r="F969" s="11" t="s">
        <v>664</v>
      </c>
      <c r="G969" s="11" t="s">
        <v>665</v>
      </c>
      <c r="H969" s="11" t="s">
        <v>209</v>
      </c>
      <c r="I969" s="193" t="s">
        <v>48</v>
      </c>
      <c r="J969" s="48" t="s">
        <v>751</v>
      </c>
      <c r="K969" s="48"/>
      <c r="L969" s="48"/>
      <c r="M969" s="193"/>
      <c r="N969" s="313" t="s">
        <v>747</v>
      </c>
      <c r="O969" s="313" t="s">
        <v>747</v>
      </c>
      <c r="P969" s="313" t="s">
        <v>747</v>
      </c>
      <c r="Q969" s="60" t="s">
        <v>48</v>
      </c>
      <c r="R969" s="60"/>
      <c r="S969" s="146" t="s">
        <v>472</v>
      </c>
      <c r="T969" s="168">
        <v>0</v>
      </c>
      <c r="U969" s="168">
        <v>0</v>
      </c>
      <c r="V969" s="367">
        <v>0</v>
      </c>
      <c r="W969" s="48" t="str">
        <f>IFERROR(IF(G969="CRM_CUI",G969,(IF(G969="CRM_CMI",G969,IF(G969="CEOMO_ITD",G969,MID(G969,1,FIND("_",G969)-1))))),G969)</f>
        <v>MISO</v>
      </c>
      <c r="X969" s="13" t="str">
        <f>MID(A969,5,LEN(A969)-4)</f>
        <v>吉林移动</v>
      </c>
      <c r="Y969" s="37" t="str">
        <f>IF(N969=O969,IF(N969="","0","1"),IF(N969=P969,IF(N969="","0","1"),IF(O969=P969,IF(O969="","0","1"),IF(N969="","0","0"))))</f>
        <v>1</v>
      </c>
      <c r="Z969" s="167"/>
      <c r="AL969" s="227"/>
      <c r="AN969"/>
    </row>
    <row r="970" spans="1:40" ht="15" customHeight="1">
      <c r="A970" s="11" t="s">
        <v>216</v>
      </c>
      <c r="B970" s="11" t="s">
        <v>217</v>
      </c>
      <c r="C970" s="11" t="s">
        <v>657</v>
      </c>
      <c r="D970" s="11" t="s">
        <v>652</v>
      </c>
      <c r="E970" s="11" t="s">
        <v>677</v>
      </c>
      <c r="F970" s="11" t="s">
        <v>678</v>
      </c>
      <c r="G970" s="11" t="s">
        <v>665</v>
      </c>
      <c r="H970" s="11" t="s">
        <v>137</v>
      </c>
      <c r="I970" s="193" t="s">
        <v>48</v>
      </c>
      <c r="J970" s="48" t="s">
        <v>751</v>
      </c>
      <c r="K970" s="48"/>
      <c r="L970" s="48"/>
      <c r="M970" s="193"/>
      <c r="N970" s="313" t="s">
        <v>748</v>
      </c>
      <c r="O970" s="313" t="s">
        <v>749</v>
      </c>
      <c r="P970" s="313" t="s">
        <v>749</v>
      </c>
      <c r="Q970" s="60" t="s">
        <v>48</v>
      </c>
      <c r="R970" s="60"/>
      <c r="S970" s="146" t="s">
        <v>472</v>
      </c>
      <c r="T970" s="168">
        <v>0</v>
      </c>
      <c r="U970" s="168">
        <v>6</v>
      </c>
      <c r="V970" s="367">
        <v>6</v>
      </c>
      <c r="W970" s="48" t="str">
        <f>IFERROR(IF(G970="CRM_CUI",G970,(IF(G970="CRM_CMI",G970,IF(G970="CEOMO_ITD",G970,MID(G970,1,FIND("_",G970)-1))))),G970)</f>
        <v>MISO</v>
      </c>
      <c r="X970" s="13" t="str">
        <f>MID(A970,5,LEN(A970)-4)</f>
        <v>吉林移动</v>
      </c>
      <c r="Y970" s="37" t="str">
        <f>IF(N970=O970,IF(N970="","0","1"),IF(N970=P970,IF(N970="","0","1"),IF(O970=P970,IF(O970="","0","1"),IF(N970="","0","0"))))</f>
        <v>1</v>
      </c>
      <c r="Z970" s="167"/>
      <c r="AL970" s="227"/>
      <c r="AN970"/>
    </row>
    <row r="971" spans="1:40" ht="15" customHeight="1">
      <c r="A971" s="11" t="s">
        <v>234</v>
      </c>
      <c r="B971" s="11" t="s">
        <v>235</v>
      </c>
      <c r="C971" s="11" t="s">
        <v>657</v>
      </c>
      <c r="D971" s="11" t="s">
        <v>652</v>
      </c>
      <c r="E971" s="11" t="s">
        <v>709</v>
      </c>
      <c r="F971" s="11" t="s">
        <v>710</v>
      </c>
      <c r="G971" s="11" t="s">
        <v>665</v>
      </c>
      <c r="H971" s="11" t="s">
        <v>711</v>
      </c>
      <c r="I971" s="262" t="s">
        <v>48</v>
      </c>
      <c r="J971" s="13" t="s">
        <v>1520</v>
      </c>
      <c r="K971" s="13"/>
      <c r="L971" s="13"/>
      <c r="M971" s="60"/>
      <c r="N971" s="313" t="s">
        <v>761</v>
      </c>
      <c r="O971" s="60" t="s">
        <v>762</v>
      </c>
      <c r="P971" s="313" t="s">
        <v>761</v>
      </c>
      <c r="Q971" s="60" t="s">
        <v>48</v>
      </c>
      <c r="R971" s="60"/>
      <c r="S971" s="146" t="s">
        <v>472</v>
      </c>
      <c r="T971" s="168">
        <v>0</v>
      </c>
      <c r="U971" s="168">
        <v>0</v>
      </c>
      <c r="V971" s="367">
        <v>0</v>
      </c>
      <c r="W971" s="48" t="str">
        <f>IFERROR(IF(G971="CRM_CUI",G971,(IF(G971="CRM_CMI",G971,IF(G971="CEOMO_ITD",G971,MID(G971,1,FIND("_",G971)-1))))),G971)</f>
        <v>MISO</v>
      </c>
      <c r="X971" s="13" t="str">
        <f>MID(A971,5,LEN(A971)-4)</f>
        <v>山西电信</v>
      </c>
      <c r="Y971" s="37" t="str">
        <f>IF(N971=O971,IF(N971="","0","1"),IF(N971=P971,IF(N971="","0","1"),IF(O971=P971,IF(O971="","0","1"),IF(N971="","0","0"))))</f>
        <v>1</v>
      </c>
      <c r="Z971" s="167"/>
      <c r="AL971" s="227"/>
      <c r="AN971"/>
    </row>
    <row r="972" spans="1:40" ht="15" customHeight="1">
      <c r="A972" s="11" t="s">
        <v>234</v>
      </c>
      <c r="B972" s="11" t="s">
        <v>235</v>
      </c>
      <c r="C972" s="11" t="s">
        <v>657</v>
      </c>
      <c r="D972" s="11" t="s">
        <v>652</v>
      </c>
      <c r="E972" s="11" t="s">
        <v>707</v>
      </c>
      <c r="F972" s="11" t="s">
        <v>664</v>
      </c>
      <c r="G972" s="11" t="s">
        <v>665</v>
      </c>
      <c r="H972" s="11" t="s">
        <v>708</v>
      </c>
      <c r="I972" s="262" t="s">
        <v>48</v>
      </c>
      <c r="J972" s="89" t="s">
        <v>751</v>
      </c>
      <c r="K972" s="13"/>
      <c r="L972" s="13"/>
      <c r="M972" s="60"/>
      <c r="N972" s="313" t="s">
        <v>764</v>
      </c>
      <c r="O972" s="60" t="s">
        <v>762</v>
      </c>
      <c r="P972" s="313" t="s">
        <v>765</v>
      </c>
      <c r="Q972" s="60" t="s">
        <v>48</v>
      </c>
      <c r="R972" s="60"/>
      <c r="S972" s="146" t="s">
        <v>472</v>
      </c>
      <c r="T972" s="168">
        <v>11</v>
      </c>
      <c r="U972" s="168">
        <v>0</v>
      </c>
      <c r="V972" s="367">
        <v>8</v>
      </c>
      <c r="W972" s="48" t="str">
        <f>IFERROR(IF(G972="CRM_CUI",G972,(IF(G972="CRM_CMI",G972,IF(G972="CEOMO_ITD",G972,MID(G972,1,FIND("_",G972)-1))))),G972)</f>
        <v>MISO</v>
      </c>
      <c r="X972" s="13" t="str">
        <f>MID(A972,5,LEN(A972)-4)</f>
        <v>山西电信</v>
      </c>
      <c r="Y972" s="37" t="str">
        <f>IF(N972=O972,IF(N972="","0","1"),IF(N972=P972,IF(N972="","0","1"),IF(O972=P972,IF(O972="","0","1"),IF(N972="","0","0"))))</f>
        <v>0</v>
      </c>
      <c r="Z972" s="167"/>
      <c r="AL972" s="227"/>
      <c r="AN972"/>
    </row>
    <row r="973" spans="1:40" ht="15" customHeight="1">
      <c r="A973" s="11" t="s">
        <v>236</v>
      </c>
      <c r="B973" s="11" t="s">
        <v>14</v>
      </c>
      <c r="C973" s="11" t="s">
        <v>657</v>
      </c>
      <c r="D973" s="11" t="s">
        <v>652</v>
      </c>
      <c r="E973" s="11" t="s">
        <v>663</v>
      </c>
      <c r="F973" s="11" t="s">
        <v>664</v>
      </c>
      <c r="G973" s="11" t="s">
        <v>665</v>
      </c>
      <c r="H973" s="11" t="s">
        <v>209</v>
      </c>
      <c r="I973" s="262" t="s">
        <v>48</v>
      </c>
      <c r="J973" s="89" t="s">
        <v>751</v>
      </c>
      <c r="K973" s="13" t="s">
        <v>120</v>
      </c>
      <c r="L973" s="13"/>
      <c r="M973" s="262" t="s">
        <v>56</v>
      </c>
      <c r="N973" s="313" t="s">
        <v>777</v>
      </c>
      <c r="O973" s="60" t="s">
        <v>762</v>
      </c>
      <c r="P973" s="313" t="s">
        <v>778</v>
      </c>
      <c r="Q973" s="60" t="s">
        <v>48</v>
      </c>
      <c r="R973" s="60"/>
      <c r="S973" s="146" t="s">
        <v>472</v>
      </c>
      <c r="T973" s="168">
        <v>137</v>
      </c>
      <c r="U973" s="168">
        <v>0</v>
      </c>
      <c r="V973" s="367">
        <v>17</v>
      </c>
      <c r="W973" s="48" t="str">
        <f>IFERROR(IF(G973="CRM_CUI",G973,(IF(G973="CRM_CMI",G973,IF(G973="CEOMO_ITD",G973,MID(G973,1,FIND("_",G973)-1))))),G973)</f>
        <v>MISO</v>
      </c>
      <c r="X973" s="13" t="str">
        <f>MID(A973,5,LEN(A973)-4)</f>
        <v>山西移动</v>
      </c>
      <c r="Y973" s="37" t="str">
        <f>IF(N973=O973,IF(N973="","0","1"),IF(N973=P973,IF(N973="","0","1"),IF(O973=P973,IF(O973="","0","1"),IF(N973="","0","0"))))</f>
        <v>0</v>
      </c>
      <c r="Z973" s="167"/>
      <c r="AL973" s="227"/>
      <c r="AN973"/>
    </row>
    <row r="974" spans="1:40" ht="15" customHeight="1">
      <c r="A974" s="11" t="s">
        <v>236</v>
      </c>
      <c r="B974" s="11" t="s">
        <v>14</v>
      </c>
      <c r="C974" s="11" t="s">
        <v>657</v>
      </c>
      <c r="D974" s="11" t="s">
        <v>652</v>
      </c>
      <c r="E974" s="11" t="s">
        <v>689</v>
      </c>
      <c r="F974" s="11" t="s">
        <v>690</v>
      </c>
      <c r="G974" s="11" t="s">
        <v>665</v>
      </c>
      <c r="H974" s="11" t="s">
        <v>98</v>
      </c>
      <c r="I974" s="262" t="s">
        <v>48</v>
      </c>
      <c r="J974" s="89" t="s">
        <v>751</v>
      </c>
      <c r="K974" s="13"/>
      <c r="L974" s="13"/>
      <c r="M974" s="60" t="s">
        <v>56</v>
      </c>
      <c r="N974" s="313" t="s">
        <v>781</v>
      </c>
      <c r="O974" s="60" t="s">
        <v>762</v>
      </c>
      <c r="P974" s="313" t="s">
        <v>782</v>
      </c>
      <c r="Q974" s="60" t="s">
        <v>48</v>
      </c>
      <c r="R974" s="60"/>
      <c r="S974" s="146" t="s">
        <v>472</v>
      </c>
      <c r="T974" s="168">
        <v>5</v>
      </c>
      <c r="U974" s="168">
        <v>0</v>
      </c>
      <c r="V974" s="367">
        <v>0</v>
      </c>
      <c r="W974" s="48" t="str">
        <f>IFERROR(IF(G974="CRM_CUI",G974,(IF(G974="CRM_CMI",G974,IF(G974="CEOMO_ITD",G974,MID(G974,1,FIND("_",G974)-1))))),G974)</f>
        <v>MISO</v>
      </c>
      <c r="X974" s="13" t="str">
        <f>MID(A974,5,LEN(A974)-4)</f>
        <v>山西移动</v>
      </c>
      <c r="Y974" s="37" t="str">
        <f>IF(N974=O974,IF(N974="","0","1"),IF(N974=P974,IF(N974="","0","1"),IF(O974=P974,IF(O974="","0","1"),IF(N974="","0","0"))))</f>
        <v>0</v>
      </c>
      <c r="Z974" s="167"/>
      <c r="AL974" s="227"/>
      <c r="AN974"/>
    </row>
    <row r="975" spans="1:40" ht="15" customHeight="1">
      <c r="A975" s="11" t="s">
        <v>236</v>
      </c>
      <c r="B975" s="11" t="s">
        <v>14</v>
      </c>
      <c r="C975" s="11" t="s">
        <v>657</v>
      </c>
      <c r="D975" s="11" t="s">
        <v>652</v>
      </c>
      <c r="E975" s="11" t="s">
        <v>677</v>
      </c>
      <c r="F975" s="11" t="s">
        <v>678</v>
      </c>
      <c r="G975" s="11" t="s">
        <v>665</v>
      </c>
      <c r="H975" s="11" t="s">
        <v>137</v>
      </c>
      <c r="I975" s="262" t="s">
        <v>48</v>
      </c>
      <c r="J975" s="89" t="s">
        <v>751</v>
      </c>
      <c r="K975" s="13" t="s">
        <v>120</v>
      </c>
      <c r="L975" s="13"/>
      <c r="M975" s="262" t="s">
        <v>56</v>
      </c>
      <c r="N975" s="313" t="s">
        <v>775</v>
      </c>
      <c r="O975" s="60" t="s">
        <v>762</v>
      </c>
      <c r="P975" s="313" t="s">
        <v>776</v>
      </c>
      <c r="Q975" s="60" t="s">
        <v>48</v>
      </c>
      <c r="R975" s="60"/>
      <c r="S975" s="146" t="s">
        <v>472</v>
      </c>
      <c r="T975" s="168">
        <v>7</v>
      </c>
      <c r="U975" s="168">
        <v>0</v>
      </c>
      <c r="V975" s="367">
        <v>10</v>
      </c>
      <c r="W975" s="48" t="str">
        <f>IFERROR(IF(G975="CRM_CUI",G975,(IF(G975="CRM_CMI",G975,IF(G975="CEOMO_ITD",G975,MID(G975,1,FIND("_",G975)-1))))),G975)</f>
        <v>MISO</v>
      </c>
      <c r="X975" s="13" t="str">
        <f>MID(A975,5,LEN(A975)-4)</f>
        <v>山西移动</v>
      </c>
      <c r="Y975" s="37" t="str">
        <f>IF(N975=O975,IF(N975="","0","1"),IF(N975=P975,IF(N975="","0","1"),IF(O975=P975,IF(O975="","0","1"),IF(N975="","0","0"))))</f>
        <v>0</v>
      </c>
      <c r="Z975" s="167"/>
      <c r="AL975" s="227"/>
      <c r="AN975"/>
    </row>
    <row r="976" spans="1:40" ht="15" customHeight="1">
      <c r="A976" s="11" t="s">
        <v>241</v>
      </c>
      <c r="B976" s="11" t="s">
        <v>242</v>
      </c>
      <c r="C976" s="11" t="s">
        <v>657</v>
      </c>
      <c r="D976" s="11" t="s">
        <v>652</v>
      </c>
      <c r="E976" s="11" t="s">
        <v>707</v>
      </c>
      <c r="F976" s="11" t="s">
        <v>664</v>
      </c>
      <c r="G976" s="11" t="s">
        <v>665</v>
      </c>
      <c r="H976" s="11" t="s">
        <v>708</v>
      </c>
      <c r="I976" s="262" t="s">
        <v>48</v>
      </c>
      <c r="J976" s="240" t="s">
        <v>1512</v>
      </c>
      <c r="K976" s="89" t="s">
        <v>50</v>
      </c>
      <c r="L976" s="230" t="s">
        <v>738</v>
      </c>
      <c r="M976" s="262" t="s">
        <v>56</v>
      </c>
      <c r="N976" s="313" t="s">
        <v>819</v>
      </c>
      <c r="O976" s="313" t="s">
        <v>819</v>
      </c>
      <c r="P976" s="313" t="s">
        <v>820</v>
      </c>
      <c r="Q976" s="60" t="s">
        <v>42</v>
      </c>
      <c r="R976" s="60"/>
      <c r="S976" s="146" t="s">
        <v>472</v>
      </c>
      <c r="T976" s="168">
        <v>114</v>
      </c>
      <c r="U976" s="168">
        <v>114</v>
      </c>
      <c r="V976" s="367">
        <v>0</v>
      </c>
      <c r="W976" s="48" t="str">
        <f>IFERROR(IF(G976="CRM_CUI",G976,(IF(G976="CRM_CMI",G976,IF(G976="CEOMO_ITD",G976,MID(G976,1,FIND("_",G976)-1))))),G976)</f>
        <v>MISO</v>
      </c>
      <c r="X976" s="13" t="str">
        <f>MID(A976,5,LEN(A976)-4)</f>
        <v>天津电信</v>
      </c>
      <c r="Y976" s="37" t="str">
        <f>IF(N976=O976,IF(N976="","0","1"),IF(N976=P976,IF(N976="","0","1"),IF(O976=P976,IF(O976="","0","1"),IF(N976="","0","0"))))</f>
        <v>1</v>
      </c>
      <c r="Z976" s="167"/>
      <c r="AL976" s="227"/>
      <c r="AN976"/>
    </row>
    <row r="977" spans="1:40" ht="15" customHeight="1">
      <c r="A977" s="11" t="s">
        <v>241</v>
      </c>
      <c r="B977" s="11" t="s">
        <v>242</v>
      </c>
      <c r="C977" s="11" t="s">
        <v>657</v>
      </c>
      <c r="D977" s="11" t="s">
        <v>652</v>
      </c>
      <c r="E977" s="11" t="s">
        <v>709</v>
      </c>
      <c r="F977" s="11" t="s">
        <v>710</v>
      </c>
      <c r="G977" s="11" t="s">
        <v>665</v>
      </c>
      <c r="H977" s="11" t="s">
        <v>711</v>
      </c>
      <c r="I977" s="262" t="s">
        <v>48</v>
      </c>
      <c r="J977" s="240" t="s">
        <v>1512</v>
      </c>
      <c r="K977" s="89" t="s">
        <v>50</v>
      </c>
      <c r="L977" s="230" t="s">
        <v>738</v>
      </c>
      <c r="M977" s="262" t="s">
        <v>56</v>
      </c>
      <c r="N977" s="313" t="s">
        <v>819</v>
      </c>
      <c r="O977" s="313" t="s">
        <v>819</v>
      </c>
      <c r="P977" s="313" t="s">
        <v>820</v>
      </c>
      <c r="Q977" s="60" t="s">
        <v>42</v>
      </c>
      <c r="R977" s="60"/>
      <c r="S977" s="146" t="s">
        <v>472</v>
      </c>
      <c r="T977" s="168">
        <v>114</v>
      </c>
      <c r="U977" s="168">
        <v>114</v>
      </c>
      <c r="V977" s="367">
        <v>0</v>
      </c>
      <c r="W977" s="48" t="str">
        <f>IFERROR(IF(G977="CRM_CUI",G977,(IF(G977="CRM_CMI",G977,IF(G977="CEOMO_ITD",G977,MID(G977,1,FIND("_",G977)-1))))),G977)</f>
        <v>MISO</v>
      </c>
      <c r="X977" s="13" t="str">
        <f>MID(A977,5,LEN(A977)-4)</f>
        <v>天津电信</v>
      </c>
      <c r="Y977" s="37" t="str">
        <f>IF(N977=O977,IF(N977="","0","1"),IF(N977=P977,IF(N977="","0","1"),IF(O977=P977,IF(O977="","0","1"),IF(N977="","0","0"))))</f>
        <v>1</v>
      </c>
      <c r="Z977" s="167"/>
      <c r="AL977" s="227"/>
      <c r="AN977"/>
    </row>
    <row r="978" spans="1:40" ht="15" customHeight="1">
      <c r="A978" s="11" t="s">
        <v>852</v>
      </c>
      <c r="B978" s="11" t="s">
        <v>409</v>
      </c>
      <c r="C978" s="11" t="s">
        <v>657</v>
      </c>
      <c r="D978" s="11" t="s">
        <v>652</v>
      </c>
      <c r="E978" s="11" t="s">
        <v>663</v>
      </c>
      <c r="F978" s="11" t="s">
        <v>664</v>
      </c>
      <c r="G978" s="11" t="s">
        <v>665</v>
      </c>
      <c r="H978" s="11" t="s">
        <v>209</v>
      </c>
      <c r="I978" s="262" t="s">
        <v>48</v>
      </c>
      <c r="J978" s="155" t="s">
        <v>1514</v>
      </c>
      <c r="K978" s="89" t="s">
        <v>120</v>
      </c>
      <c r="L978" s="13" t="s">
        <v>1527</v>
      </c>
      <c r="M978" s="262" t="s">
        <v>17</v>
      </c>
      <c r="N978" s="318" t="s">
        <v>854</v>
      </c>
      <c r="O978" s="60" t="s">
        <v>855</v>
      </c>
      <c r="P978" s="318" t="s">
        <v>854</v>
      </c>
      <c r="Q978" s="60" t="s">
        <v>48</v>
      </c>
      <c r="R978" s="60"/>
      <c r="S978" s="146" t="s">
        <v>472</v>
      </c>
      <c r="T978" s="168">
        <v>489</v>
      </c>
      <c r="U978" s="168">
        <v>91</v>
      </c>
      <c r="V978" s="367">
        <v>489</v>
      </c>
      <c r="W978" s="48" t="str">
        <f>IFERROR(IF(G978="CRM_CUI",G978,(IF(G978="CRM_CMI",G978,IF(G978="CEOMO_ITD",G978,MID(G978,1,FIND("_",G978)-1))))),G978)</f>
        <v>MISO</v>
      </c>
      <c r="X978" s="13" t="str">
        <f>MID(A978,5,LEN(A978)-4)</f>
        <v>移动总部</v>
      </c>
      <c r="Y978" s="37" t="str">
        <f>IF(N978=O978,IF(N978="","0","1"),IF(N978=P978,IF(N978="","0","1"),IF(O978=P978,IF(O978="","0","1"),IF(N978="","0","0"))))</f>
        <v>1</v>
      </c>
      <c r="Z978" s="167"/>
      <c r="AL978" s="227"/>
      <c r="AN978"/>
    </row>
    <row r="979" spans="1:40" ht="15" customHeight="1">
      <c r="A979" s="11" t="s">
        <v>155</v>
      </c>
      <c r="B979" s="11" t="s">
        <v>156</v>
      </c>
      <c r="C979" s="11" t="s">
        <v>63</v>
      </c>
      <c r="D979" s="11" t="s">
        <v>157</v>
      </c>
      <c r="E979" s="11" t="s">
        <v>695</v>
      </c>
      <c r="F979" s="11" t="s">
        <v>696</v>
      </c>
      <c r="G979" s="11" t="s">
        <v>665</v>
      </c>
      <c r="H979" s="11" t="s">
        <v>599</v>
      </c>
      <c r="I979" s="193"/>
      <c r="J979" s="48"/>
      <c r="K979" s="48"/>
      <c r="L979" s="48"/>
      <c r="M979" s="193"/>
      <c r="N979" s="60"/>
      <c r="O979" s="60"/>
      <c r="P979" s="60"/>
      <c r="Q979" s="60"/>
      <c r="R979" s="60"/>
      <c r="S979" s="146" t="s">
        <v>472</v>
      </c>
      <c r="T979" s="168">
        <v>0</v>
      </c>
      <c r="U979" s="168">
        <v>0</v>
      </c>
      <c r="V979" s="367">
        <v>0</v>
      </c>
      <c r="W979" s="48" t="str">
        <f>IFERROR(IF(G979="CRM_CUI",G979,(IF(G979="CRM_CMI",G979,IF(G979="CEOMO_ITD",G979,MID(G979,1,FIND("_",G979)-1))))),G979)</f>
        <v>MISO</v>
      </c>
      <c r="X979" s="13" t="str">
        <f>MID(A979,5,LEN(A979)-4)</f>
        <v>安徽移动</v>
      </c>
      <c r="Y979" s="37" t="str">
        <f>IF(N979=O979,IF(N979="","0","1"),IF(N979=P979,IF(N979="","0","1"),IF(O979=P979,IF(O979="","0","1"),IF(N979="","0","0"))))</f>
        <v>0</v>
      </c>
      <c r="Z979" s="167"/>
      <c r="AL979" s="227"/>
      <c r="AN979"/>
    </row>
    <row r="980" spans="1:40" ht="15" customHeight="1">
      <c r="A980" s="11" t="s">
        <v>174</v>
      </c>
      <c r="B980" s="11" t="s">
        <v>175</v>
      </c>
      <c r="C980" s="11" t="s">
        <v>657</v>
      </c>
      <c r="D980" s="11" t="s">
        <v>652</v>
      </c>
      <c r="E980" s="11" t="s">
        <v>707</v>
      </c>
      <c r="F980" s="11" t="s">
        <v>664</v>
      </c>
      <c r="G980" s="11" t="s">
        <v>665</v>
      </c>
      <c r="H980" s="11" t="s">
        <v>708</v>
      </c>
      <c r="I980" s="193"/>
      <c r="J980" s="48"/>
      <c r="K980" s="48"/>
      <c r="L980" s="48"/>
      <c r="M980" s="193"/>
      <c r="N980" s="60"/>
      <c r="O980" s="60"/>
      <c r="P980" s="60"/>
      <c r="Q980" s="60"/>
      <c r="R980" s="60"/>
      <c r="S980" s="146" t="s">
        <v>472</v>
      </c>
      <c r="T980" s="168">
        <v>0</v>
      </c>
      <c r="U980" s="168">
        <v>0</v>
      </c>
      <c r="V980" s="367">
        <v>0</v>
      </c>
      <c r="W980" s="48" t="str">
        <f>IFERROR(IF(G980="CRM_CUI",G980,(IF(G980="CRM_CMI",G980,IF(G980="CEOMO_ITD",G980,MID(G980,1,FIND("_",G980)-1))))),G980)</f>
        <v>MISO</v>
      </c>
      <c r="X980" s="13" t="str">
        <f>MID(A980,5,LEN(A980)-4)</f>
        <v>北京电信</v>
      </c>
      <c r="Y980" s="37" t="str">
        <f>IF(N980=O980,IF(N980="","0","1"),IF(N980=P980,IF(N980="","0","1"),IF(O980=P980,IF(O980="","0","1"),IF(N980="","0","0"))))</f>
        <v>0</v>
      </c>
      <c r="Z980" s="167"/>
      <c r="AL980" s="227"/>
      <c r="AN980"/>
    </row>
    <row r="981" spans="1:40" ht="15" customHeight="1">
      <c r="A981" s="11" t="s">
        <v>174</v>
      </c>
      <c r="B981" s="11" t="s">
        <v>175</v>
      </c>
      <c r="C981" s="11" t="s">
        <v>657</v>
      </c>
      <c r="D981" s="11" t="s">
        <v>652</v>
      </c>
      <c r="E981" s="11" t="s">
        <v>709</v>
      </c>
      <c r="F981" s="11" t="s">
        <v>710</v>
      </c>
      <c r="G981" s="11" t="s">
        <v>665</v>
      </c>
      <c r="H981" s="11" t="s">
        <v>711</v>
      </c>
      <c r="I981" s="193"/>
      <c r="J981" s="48"/>
      <c r="K981" s="48"/>
      <c r="L981" s="48"/>
      <c r="M981" s="193"/>
      <c r="N981" s="60"/>
      <c r="O981" s="60"/>
      <c r="P981" s="60"/>
      <c r="Q981" s="60"/>
      <c r="R981" s="60"/>
      <c r="S981" s="146" t="s">
        <v>472</v>
      </c>
      <c r="T981" s="168">
        <v>0</v>
      </c>
      <c r="U981" s="168">
        <v>0</v>
      </c>
      <c r="V981" s="367">
        <v>0</v>
      </c>
      <c r="W981" s="48" t="str">
        <f>IFERROR(IF(G981="CRM_CUI",G981,(IF(G981="CRM_CMI",G981,IF(G981="CEOMO_ITD",G981,MID(G981,1,FIND("_",G981)-1))))),G981)</f>
        <v>MISO</v>
      </c>
      <c r="X981" s="13" t="str">
        <f>MID(A981,5,LEN(A981)-4)</f>
        <v>北京电信</v>
      </c>
      <c r="Y981" s="37" t="str">
        <f>IF(N981=O981,IF(N981="","0","1"),IF(N981=P981,IF(N981="","0","1"),IF(O981=P981,IF(O981="","0","1"),IF(N981="","0","0"))))</f>
        <v>0</v>
      </c>
      <c r="Z981" s="167"/>
      <c r="AL981" s="227"/>
      <c r="AN981"/>
    </row>
    <row r="982" spans="1:40" ht="15" customHeight="1">
      <c r="A982" s="11" t="s">
        <v>174</v>
      </c>
      <c r="B982" s="11" t="s">
        <v>175</v>
      </c>
      <c r="C982" s="11" t="s">
        <v>657</v>
      </c>
      <c r="D982" s="11" t="s">
        <v>652</v>
      </c>
      <c r="E982" s="11" t="s">
        <v>692</v>
      </c>
      <c r="F982" s="11" t="s">
        <v>693</v>
      </c>
      <c r="G982" s="11" t="s">
        <v>665</v>
      </c>
      <c r="H982" s="11" t="s">
        <v>98</v>
      </c>
      <c r="I982" s="193"/>
      <c r="J982" s="48"/>
      <c r="K982" s="48"/>
      <c r="L982" s="48"/>
      <c r="M982" s="193"/>
      <c r="N982" s="60"/>
      <c r="O982" s="60"/>
      <c r="P982" s="60"/>
      <c r="Q982" s="60"/>
      <c r="R982" s="60"/>
      <c r="S982" s="146" t="s">
        <v>472</v>
      </c>
      <c r="T982" s="168">
        <v>0</v>
      </c>
      <c r="U982" s="168">
        <v>0</v>
      </c>
      <c r="V982" s="367">
        <v>0</v>
      </c>
      <c r="W982" s="48" t="str">
        <f>IFERROR(IF(G982="CRM_CUI",G982,(IF(G982="CRM_CMI",G982,IF(G982="CEOMO_ITD",G982,MID(G982,1,FIND("_",G982)-1))))),G982)</f>
        <v>MISO</v>
      </c>
      <c r="X982" s="13" t="str">
        <f>MID(A982,5,LEN(A982)-4)</f>
        <v>北京电信</v>
      </c>
      <c r="Y982" s="37" t="str">
        <f>IF(N982=O982,IF(N982="","0","1"),IF(N982=P982,IF(N982="","0","1"),IF(O982=P982,IF(O982="","0","1"),IF(N982="","0","0"))))</f>
        <v>0</v>
      </c>
      <c r="Z982" s="167"/>
      <c r="AL982" s="227"/>
      <c r="AN982"/>
    </row>
    <row r="983" spans="1:40" ht="15" customHeight="1">
      <c r="A983" s="11" t="s">
        <v>174</v>
      </c>
      <c r="B983" s="11" t="s">
        <v>175</v>
      </c>
      <c r="C983" s="11" t="s">
        <v>657</v>
      </c>
      <c r="D983" s="11" t="s">
        <v>652</v>
      </c>
      <c r="E983" s="11" t="s">
        <v>717</v>
      </c>
      <c r="F983" s="11" t="s">
        <v>718</v>
      </c>
      <c r="G983" s="11" t="s">
        <v>665</v>
      </c>
      <c r="H983" s="11" t="s">
        <v>719</v>
      </c>
      <c r="I983" s="193"/>
      <c r="J983" s="48"/>
      <c r="K983" s="48"/>
      <c r="L983" s="48"/>
      <c r="M983" s="193"/>
      <c r="N983" s="60"/>
      <c r="O983" s="60"/>
      <c r="P983" s="60"/>
      <c r="Q983" s="60"/>
      <c r="R983" s="60"/>
      <c r="S983" s="146" t="s">
        <v>472</v>
      </c>
      <c r="T983" s="168">
        <v>0</v>
      </c>
      <c r="U983" s="168">
        <v>0</v>
      </c>
      <c r="V983" s="367">
        <v>0</v>
      </c>
      <c r="W983" s="48" t="str">
        <f>IFERROR(IF(G983="CRM_CUI",G983,(IF(G983="CRM_CMI",G983,IF(G983="CEOMO_ITD",G983,MID(G983,1,FIND("_",G983)-1))))),G983)</f>
        <v>MISO</v>
      </c>
      <c r="X983" s="13" t="str">
        <f>MID(A983,5,LEN(A983)-4)</f>
        <v>北京电信</v>
      </c>
      <c r="Y983" s="37" t="str">
        <f>IF(N983=O983,IF(N983="","0","1"),IF(N983=P983,IF(N983="","0","1"),IF(O983=P983,IF(O983="","0","1"),IF(N983="","0","0"))))</f>
        <v>0</v>
      </c>
      <c r="Z983" s="167"/>
      <c r="AL983" s="227"/>
      <c r="AN983"/>
    </row>
    <row r="984" spans="1:40" ht="15" customHeight="1">
      <c r="A984" s="11" t="s">
        <v>725</v>
      </c>
      <c r="B984" s="11" t="s">
        <v>498</v>
      </c>
      <c r="C984" s="11" t="s">
        <v>651</v>
      </c>
      <c r="D984" s="11" t="s">
        <v>652</v>
      </c>
      <c r="E984" s="11" t="s">
        <v>726</v>
      </c>
      <c r="F984" s="11" t="s">
        <v>664</v>
      </c>
      <c r="G984" s="11" t="s">
        <v>665</v>
      </c>
      <c r="H984" s="11" t="s">
        <v>399</v>
      </c>
      <c r="I984" s="193"/>
      <c r="J984" s="48"/>
      <c r="K984" s="48"/>
      <c r="L984" s="48"/>
      <c r="M984" s="193"/>
      <c r="N984" s="60"/>
      <c r="O984" s="60"/>
      <c r="P984" s="60"/>
      <c r="Q984" s="60"/>
      <c r="R984" s="60"/>
      <c r="S984" s="146" t="s">
        <v>472</v>
      </c>
      <c r="T984" s="168">
        <v>0</v>
      </c>
      <c r="U984" s="168">
        <v>0</v>
      </c>
      <c r="V984" s="367">
        <v>0</v>
      </c>
      <c r="W984" s="48" t="str">
        <f>IFERROR(IF(G984="CRM_CUI",G984,(IF(G984="CRM_CMI",G984,IF(G984="CEOMO_ITD",G984,MID(G984,1,FIND("_",G984)-1))))),G984)</f>
        <v>MISO</v>
      </c>
      <c r="X984" s="13" t="str">
        <f>MID(A984,5,LEN(A984)-4)</f>
        <v>歌华广电</v>
      </c>
      <c r="Y984" s="37" t="str">
        <f>IF(N984=O984,IF(N984="","0","1"),IF(N984=P984,IF(N984="","0","1"),IF(O984=P984,IF(O984="","0","1"),IF(N984="","0","0"))))</f>
        <v>0</v>
      </c>
      <c r="Z984" s="167"/>
      <c r="AL984" s="227"/>
      <c r="AN984"/>
    </row>
    <row r="985" spans="1:40" ht="15" customHeight="1">
      <c r="A985" s="11" t="s">
        <v>93</v>
      </c>
      <c r="B985" s="11" t="s">
        <v>12</v>
      </c>
      <c r="C985" s="11" t="s">
        <v>657</v>
      </c>
      <c r="D985" s="11" t="s">
        <v>652</v>
      </c>
      <c r="E985" s="11" t="s">
        <v>663</v>
      </c>
      <c r="F985" s="11" t="s">
        <v>664</v>
      </c>
      <c r="G985" s="11" t="s">
        <v>665</v>
      </c>
      <c r="H985" s="11" t="s">
        <v>209</v>
      </c>
      <c r="I985" s="193"/>
      <c r="J985" s="48"/>
      <c r="K985" s="48"/>
      <c r="L985" s="48"/>
      <c r="M985" s="193"/>
      <c r="N985" s="60"/>
      <c r="O985" s="60"/>
      <c r="P985" s="60"/>
      <c r="Q985" s="60"/>
      <c r="R985" s="60"/>
      <c r="S985" s="146" t="s">
        <v>472</v>
      </c>
      <c r="T985" s="168">
        <v>0</v>
      </c>
      <c r="U985" s="168">
        <v>0</v>
      </c>
      <c r="V985" s="367">
        <v>0</v>
      </c>
      <c r="W985" s="48" t="str">
        <f>IFERROR(IF(G985="CRM_CUI",G985,(IF(G985="CRM_CMI",G985,IF(G985="CEOMO_ITD",G985,MID(G985,1,FIND("_",G985)-1))))),G985)</f>
        <v>MISO</v>
      </c>
      <c r="X985" s="13" t="str">
        <f>MID(A985,5,LEN(A985)-4)</f>
        <v>黑龙江移动</v>
      </c>
      <c r="Y985" s="37" t="str">
        <f>IF(N985=O985,IF(N985="","0","1"),IF(N985=P985,IF(N985="","0","1"),IF(O985=P985,IF(O985="","0","1"),IF(N985="","0","0"))))</f>
        <v>0</v>
      </c>
      <c r="Z985" s="167"/>
      <c r="AL985" s="227"/>
      <c r="AN985"/>
    </row>
    <row r="986" spans="1:40" ht="15" customHeight="1">
      <c r="A986" s="11" t="s">
        <v>93</v>
      </c>
      <c r="B986" s="11" t="s">
        <v>12</v>
      </c>
      <c r="C986" s="11" t="s">
        <v>657</v>
      </c>
      <c r="D986" s="11" t="s">
        <v>652</v>
      </c>
      <c r="E986" s="11" t="s">
        <v>681</v>
      </c>
      <c r="F986" s="11" t="s">
        <v>664</v>
      </c>
      <c r="G986" s="11" t="s">
        <v>665</v>
      </c>
      <c r="H986" s="11" t="s">
        <v>209</v>
      </c>
      <c r="I986" s="193"/>
      <c r="J986" s="48"/>
      <c r="K986" s="48"/>
      <c r="L986" s="48"/>
      <c r="M986" s="193"/>
      <c r="N986" s="60"/>
      <c r="O986" s="60"/>
      <c r="P986" s="60"/>
      <c r="Q986" s="60"/>
      <c r="R986" s="60"/>
      <c r="S986" s="146" t="s">
        <v>472</v>
      </c>
      <c r="T986" s="168">
        <v>0</v>
      </c>
      <c r="U986" s="168">
        <v>0</v>
      </c>
      <c r="V986" s="367">
        <v>0</v>
      </c>
      <c r="W986" s="48" t="str">
        <f>IFERROR(IF(G986="CRM_CUI",G986,(IF(G986="CRM_CMI",G986,IF(G986="CEOMO_ITD",G986,MID(G986,1,FIND("_",G986)-1))))),G986)</f>
        <v>MISO</v>
      </c>
      <c r="X986" s="13" t="str">
        <f>MID(A986,5,LEN(A986)-4)</f>
        <v>黑龙江移动</v>
      </c>
      <c r="Y986" s="37" t="str">
        <f>IF(N986=O986,IF(N986="","0","1"),IF(N986=P986,IF(N986="","0","1"),IF(O986=P986,IF(O986="","0","1"),IF(N986="","0","0"))))</f>
        <v>0</v>
      </c>
      <c r="Z986" s="167"/>
      <c r="AL986" s="227"/>
      <c r="AN986"/>
    </row>
    <row r="987" spans="1:40" ht="15" customHeight="1">
      <c r="A987" s="11" t="s">
        <v>93</v>
      </c>
      <c r="B987" s="11" t="s">
        <v>12</v>
      </c>
      <c r="C987" s="11" t="s">
        <v>657</v>
      </c>
      <c r="D987" s="11" t="s">
        <v>652</v>
      </c>
      <c r="E987" s="11" t="s">
        <v>728</v>
      </c>
      <c r="F987" s="11" t="s">
        <v>729</v>
      </c>
      <c r="G987" s="11" t="s">
        <v>665</v>
      </c>
      <c r="H987" s="11" t="s">
        <v>599</v>
      </c>
      <c r="I987" s="193"/>
      <c r="J987" s="48"/>
      <c r="K987" s="48"/>
      <c r="L987" s="48"/>
      <c r="M987" s="193"/>
      <c r="N987" s="60"/>
      <c r="O987" s="60"/>
      <c r="P987" s="60"/>
      <c r="Q987" s="60"/>
      <c r="R987" s="60"/>
      <c r="S987" s="146" t="s">
        <v>472</v>
      </c>
      <c r="T987" s="168">
        <v>0</v>
      </c>
      <c r="U987" s="168">
        <v>0</v>
      </c>
      <c r="V987" s="367">
        <v>0</v>
      </c>
      <c r="W987" s="48" t="str">
        <f>IFERROR(IF(G987="CRM_CUI",G987,(IF(G987="CRM_CMI",G987,IF(G987="CEOMO_ITD",G987,MID(G987,1,FIND("_",G987)-1))))),G987)</f>
        <v>MISO</v>
      </c>
      <c r="X987" s="13" t="str">
        <f>MID(A987,5,LEN(A987)-4)</f>
        <v>黑龙江移动</v>
      </c>
      <c r="Y987" s="37" t="str">
        <f>IF(N987=O987,IF(N987="","0","1"),IF(N987=P987,IF(N987="","0","1"),IF(O987=P987,IF(O987="","0","1"),IF(N987="","0","0"))))</f>
        <v>0</v>
      </c>
      <c r="Z987" s="167"/>
      <c r="AL987" s="227"/>
      <c r="AN987"/>
    </row>
    <row r="988" spans="1:40" ht="15" customHeight="1">
      <c r="A988" s="11" t="s">
        <v>93</v>
      </c>
      <c r="B988" s="11" t="s">
        <v>12</v>
      </c>
      <c r="C988" s="11" t="s">
        <v>657</v>
      </c>
      <c r="D988" s="11" t="s">
        <v>652</v>
      </c>
      <c r="E988" s="11" t="s">
        <v>677</v>
      </c>
      <c r="F988" s="11" t="s">
        <v>678</v>
      </c>
      <c r="G988" s="11" t="s">
        <v>665</v>
      </c>
      <c r="H988" s="11" t="s">
        <v>137</v>
      </c>
      <c r="I988" s="193"/>
      <c r="J988" s="48"/>
      <c r="K988" s="48"/>
      <c r="L988" s="48"/>
      <c r="M988" s="193"/>
      <c r="N988" s="60"/>
      <c r="O988" s="60"/>
      <c r="P988" s="60"/>
      <c r="Q988" s="60"/>
      <c r="R988" s="60"/>
      <c r="S988" s="146" t="s">
        <v>472</v>
      </c>
      <c r="T988" s="168">
        <v>0</v>
      </c>
      <c r="U988" s="168">
        <v>0</v>
      </c>
      <c r="V988" s="367">
        <v>0</v>
      </c>
      <c r="W988" s="48" t="str">
        <f>IFERROR(IF(G988="CRM_CUI",G988,(IF(G988="CRM_CMI",G988,IF(G988="CEOMO_ITD",G988,MID(G988,1,FIND("_",G988)-1))))),G988)</f>
        <v>MISO</v>
      </c>
      <c r="X988" s="13" t="str">
        <f>MID(A988,5,LEN(A988)-4)</f>
        <v>黑龙江移动</v>
      </c>
      <c r="Y988" s="37" t="str">
        <f>IF(N988=O988,IF(N988="","0","1"),IF(N988=P988,IF(N988="","0","1"),IF(O988=P988,IF(O988="","0","1"),IF(N988="","0","0"))))</f>
        <v>0</v>
      </c>
      <c r="Z988" s="167"/>
      <c r="AL988" s="227"/>
      <c r="AN988"/>
    </row>
    <row r="989" spans="1:40" ht="15" customHeight="1">
      <c r="A989" s="11" t="s">
        <v>93</v>
      </c>
      <c r="B989" s="11" t="s">
        <v>12</v>
      </c>
      <c r="C989" s="11" t="s">
        <v>657</v>
      </c>
      <c r="D989" s="11" t="s">
        <v>652</v>
      </c>
      <c r="E989" s="11" t="s">
        <v>692</v>
      </c>
      <c r="F989" s="11" t="s">
        <v>693</v>
      </c>
      <c r="G989" s="11" t="s">
        <v>665</v>
      </c>
      <c r="H989" s="11" t="s">
        <v>98</v>
      </c>
      <c r="I989" s="193"/>
      <c r="J989" s="48"/>
      <c r="K989" s="48"/>
      <c r="L989" s="48"/>
      <c r="M989" s="193"/>
      <c r="N989" s="60"/>
      <c r="O989" s="60"/>
      <c r="P989" s="60"/>
      <c r="Q989" s="60"/>
      <c r="R989" s="60"/>
      <c r="S989" s="146" t="s">
        <v>472</v>
      </c>
      <c r="T989" s="168">
        <v>0</v>
      </c>
      <c r="U989" s="168">
        <v>0</v>
      </c>
      <c r="V989" s="367">
        <v>0</v>
      </c>
      <c r="W989" s="48" t="str">
        <f>IFERROR(IF(G989="CRM_CUI",G989,(IF(G989="CRM_CMI",G989,IF(G989="CEOMO_ITD",G989,MID(G989,1,FIND("_",G989)-1))))),G989)</f>
        <v>MISO</v>
      </c>
      <c r="X989" s="13" t="str">
        <f>MID(A989,5,LEN(A989)-4)</f>
        <v>黑龙江移动</v>
      </c>
      <c r="Y989" s="37" t="str">
        <f>IF(N989=O989,IF(N989="","0","1"),IF(N989=P989,IF(N989="","0","1"),IF(O989=P989,IF(O989="","0","1"),IF(N989="","0","0"))))</f>
        <v>0</v>
      </c>
      <c r="Z989" s="167"/>
      <c r="AL989" s="227"/>
      <c r="AN989"/>
    </row>
    <row r="990" spans="1:40" ht="15" customHeight="1">
      <c r="A990" s="11" t="s">
        <v>313</v>
      </c>
      <c r="B990" s="11" t="s">
        <v>229</v>
      </c>
      <c r="C990" s="11" t="s">
        <v>651</v>
      </c>
      <c r="D990" s="11" t="s">
        <v>652</v>
      </c>
      <c r="E990" s="11" t="s">
        <v>726</v>
      </c>
      <c r="F990" s="11" t="s">
        <v>664</v>
      </c>
      <c r="G990" s="11" t="s">
        <v>665</v>
      </c>
      <c r="H990" s="11" t="s">
        <v>399</v>
      </c>
      <c r="I990" s="60"/>
      <c r="J990" s="13"/>
      <c r="K990" s="13"/>
      <c r="L990" s="13"/>
      <c r="M990" s="60"/>
      <c r="N990" s="60"/>
      <c r="O990" s="60"/>
      <c r="P990" s="60"/>
      <c r="Q990" s="60"/>
      <c r="R990" s="60"/>
      <c r="S990" s="146" t="s">
        <v>472</v>
      </c>
      <c r="T990" s="168">
        <v>0</v>
      </c>
      <c r="U990" s="168">
        <v>0</v>
      </c>
      <c r="V990" s="367">
        <v>0</v>
      </c>
      <c r="W990" s="48" t="str">
        <f>IFERROR(IF(G990="CRM_CUI",G990,(IF(G990="CRM_CMI",G990,IF(G990="CEOMO_ITD",G990,MID(G990,1,FIND("_",G990)-1))))),G990)</f>
        <v>MISO</v>
      </c>
      <c r="X990" s="13" t="str">
        <f>MID(A990,5,LEN(A990)-4)</f>
        <v>内蒙古广电</v>
      </c>
      <c r="Y990" s="37" t="str">
        <f>IF(N990=O990,IF(N990="","0","1"),IF(N990=P990,IF(N990="","0","1"),IF(O990=P990,IF(O990="","0","1"),IF(N990="","0","0"))))</f>
        <v>0</v>
      </c>
      <c r="Z990" s="167"/>
      <c r="AL990" s="227"/>
      <c r="AN990"/>
    </row>
    <row r="991" spans="1:40" ht="15" customHeight="1">
      <c r="A991" s="11" t="s">
        <v>795</v>
      </c>
      <c r="B991" s="11" t="s">
        <v>406</v>
      </c>
      <c r="C991" s="11" t="s">
        <v>63</v>
      </c>
      <c r="D991" s="11" t="s">
        <v>64</v>
      </c>
      <c r="E991" s="11" t="s">
        <v>796</v>
      </c>
      <c r="F991" s="11" t="s">
        <v>797</v>
      </c>
      <c r="G991" s="11" t="s">
        <v>665</v>
      </c>
      <c r="H991" s="11" t="s">
        <v>798</v>
      </c>
      <c r="I991" s="60"/>
      <c r="J991" s="13"/>
      <c r="K991" s="13"/>
      <c r="L991" s="13"/>
      <c r="M991" s="60"/>
      <c r="N991" s="60"/>
      <c r="O991" s="60"/>
      <c r="P991" s="60"/>
      <c r="Q991" s="60"/>
      <c r="R991" s="60"/>
      <c r="S991" s="146" t="s">
        <v>472</v>
      </c>
      <c r="T991" s="168">
        <v>0</v>
      </c>
      <c r="U991" s="168">
        <v>0</v>
      </c>
      <c r="V991" s="367">
        <v>0</v>
      </c>
      <c r="W991" s="48" t="str">
        <f>IFERROR(IF(G991="CRM_CUI",G991,(IF(G991="CRM_CMI",G991,IF(G991="CEOMO_ITD",G991,MID(G991,1,FIND("_",G991)-1))))),G991)</f>
        <v>MISO</v>
      </c>
      <c r="X991" s="13" t="str">
        <f>MID(A991,5,LEN(A991)-4)</f>
        <v>陕西电信</v>
      </c>
      <c r="Y991" s="37" t="str">
        <f>IF(N991=O991,IF(N991="","0","1"),IF(N991=P991,IF(N991="","0","1"),IF(O991=P991,IF(O991="","0","1"),IF(N991="","0","0"))))</f>
        <v>0</v>
      </c>
      <c r="Z991" s="167"/>
      <c r="AL991" s="227"/>
      <c r="AN991"/>
    </row>
    <row r="992" spans="1:40" ht="15" customHeight="1">
      <c r="A992" s="11" t="s">
        <v>118</v>
      </c>
      <c r="B992" s="11" t="s">
        <v>119</v>
      </c>
      <c r="C992" s="11" t="s">
        <v>651</v>
      </c>
      <c r="D992" s="11" t="s">
        <v>652</v>
      </c>
      <c r="E992" s="11" t="s">
        <v>799</v>
      </c>
      <c r="F992" s="11" t="s">
        <v>664</v>
      </c>
      <c r="G992" s="11" t="s">
        <v>665</v>
      </c>
      <c r="H992" s="11" t="s">
        <v>72</v>
      </c>
      <c r="I992" s="60"/>
      <c r="J992" s="13"/>
      <c r="K992" s="13"/>
      <c r="L992" s="13"/>
      <c r="M992" s="60"/>
      <c r="N992" s="60"/>
      <c r="O992" s="60"/>
      <c r="P992" s="60"/>
      <c r="Q992" s="60"/>
      <c r="R992" s="60"/>
      <c r="S992" s="146" t="s">
        <v>472</v>
      </c>
      <c r="T992" s="168">
        <v>0</v>
      </c>
      <c r="U992" s="168">
        <v>0</v>
      </c>
      <c r="V992" s="367">
        <v>0</v>
      </c>
      <c r="W992" s="48" t="str">
        <f>IFERROR(IF(G992="CRM_CUI",G992,(IF(G992="CRM_CMI",G992,IF(G992="CEOMO_ITD",G992,MID(G992,1,FIND("_",G992)-1))))),G992)</f>
        <v>MISO</v>
      </c>
      <c r="X992" s="13" t="str">
        <f>MID(A992,5,LEN(A992)-4)</f>
        <v>深港联通</v>
      </c>
      <c r="Y992" s="37" t="str">
        <f>IF(N992=O992,IF(N992="","0","1"),IF(N992=P992,IF(N992="","0","1"),IF(O992=P992,IF(O992="","0","1"),IF(N992="","0","0"))))</f>
        <v>0</v>
      </c>
      <c r="Z992" s="167"/>
      <c r="AL992" s="227"/>
      <c r="AN992"/>
    </row>
    <row r="993" spans="1:40" ht="15" customHeight="1">
      <c r="A993" s="11" t="s">
        <v>127</v>
      </c>
      <c r="B993" s="11" t="s">
        <v>128</v>
      </c>
      <c r="C993" s="11" t="s">
        <v>651</v>
      </c>
      <c r="D993" s="11" t="s">
        <v>652</v>
      </c>
      <c r="E993" s="11" t="s">
        <v>799</v>
      </c>
      <c r="F993" s="11" t="s">
        <v>664</v>
      </c>
      <c r="G993" s="11" t="s">
        <v>665</v>
      </c>
      <c r="H993" s="11" t="s">
        <v>72</v>
      </c>
      <c r="I993" s="60"/>
      <c r="J993" s="13"/>
      <c r="K993" s="13"/>
      <c r="L993" s="13"/>
      <c r="M993" s="60"/>
      <c r="N993" s="60"/>
      <c r="O993" s="60"/>
      <c r="P993" s="60"/>
      <c r="Q993" s="60"/>
      <c r="R993" s="60"/>
      <c r="S993" s="146" t="s">
        <v>472</v>
      </c>
      <c r="T993" s="168">
        <v>0</v>
      </c>
      <c r="U993" s="168">
        <v>0</v>
      </c>
      <c r="V993" s="367">
        <v>0</v>
      </c>
      <c r="W993" s="48" t="str">
        <f>IFERROR(IF(G993="CRM_CUI",G993,(IF(G993="CRM_CMI",G993,IF(G993="CEOMO_ITD",G993,MID(G993,1,FIND("_",G993)-1))))),G993)</f>
        <v>MISO</v>
      </c>
      <c r="X993" s="13" t="str">
        <f>MID(A993,5,LEN(A993)-4)</f>
        <v>新疆联通</v>
      </c>
      <c r="Y993" s="37" t="str">
        <f>IF(N993=O993,IF(N993="","0","1"),IF(N993=P993,IF(N993="","0","1"),IF(O993=P993,IF(O993="","0","1"),IF(N993="","0","0"))))</f>
        <v>0</v>
      </c>
      <c r="Z993" s="167"/>
      <c r="AL993" s="227"/>
      <c r="AN993"/>
    </row>
    <row r="994" spans="1:40" ht="15" customHeight="1">
      <c r="A994" s="11" t="s">
        <v>224</v>
      </c>
      <c r="B994" s="11" t="s">
        <v>225</v>
      </c>
      <c r="C994" s="11" t="s">
        <v>657</v>
      </c>
      <c r="D994" s="11" t="s">
        <v>652</v>
      </c>
      <c r="E994" s="11" t="s">
        <v>754</v>
      </c>
      <c r="F994" s="11" t="s">
        <v>755</v>
      </c>
      <c r="G994" s="11" t="s">
        <v>756</v>
      </c>
      <c r="H994" s="11" t="s">
        <v>98</v>
      </c>
      <c r="I994" s="193"/>
      <c r="J994" s="48"/>
      <c r="K994" s="48"/>
      <c r="L994" s="48"/>
      <c r="M994" s="193"/>
      <c r="N994" s="60"/>
      <c r="O994" s="60"/>
      <c r="P994" s="60"/>
      <c r="Q994" s="60"/>
      <c r="R994" s="60"/>
      <c r="S994" s="146" t="s">
        <v>472</v>
      </c>
      <c r="T994" s="168">
        <v>0</v>
      </c>
      <c r="U994" s="168">
        <v>0</v>
      </c>
      <c r="V994" s="367">
        <v>0</v>
      </c>
      <c r="W994" s="48" t="str">
        <f>IFERROR(IF(G994="CRM_CUI",G994,(IF(G994="CRM_CMI",G994,IF(G994="CEOMO_ITD",G994,MID(G994,1,FIND("_",G994)-1))))),G994)</f>
        <v>MISO</v>
      </c>
      <c r="X994" s="13" t="str">
        <f>MID(A994,5,LEN(A994)-4)</f>
        <v>江西电信</v>
      </c>
      <c r="Y994" s="37" t="str">
        <f>IF(N994=O994,IF(N994="","0","1"),IF(N994=P994,IF(N994="","0","1"),IF(O994=P994,IF(O994="","0","1"),IF(N994="","0","0"))))</f>
        <v>0</v>
      </c>
      <c r="Z994" s="167"/>
      <c r="AL994" s="227"/>
      <c r="AN994"/>
    </row>
    <row r="995" spans="1:40" ht="15" customHeight="1">
      <c r="A995" s="11" t="s">
        <v>226</v>
      </c>
      <c r="B995" s="11" t="s">
        <v>227</v>
      </c>
      <c r="C995" s="11" t="s">
        <v>651</v>
      </c>
      <c r="D995" s="11" t="s">
        <v>652</v>
      </c>
      <c r="E995" s="11" t="s">
        <v>754</v>
      </c>
      <c r="F995" s="11" t="s">
        <v>755</v>
      </c>
      <c r="G995" s="11" t="s">
        <v>757</v>
      </c>
      <c r="H995" s="11" t="s">
        <v>98</v>
      </c>
      <c r="I995" s="193"/>
      <c r="J995" s="48"/>
      <c r="K995" s="48"/>
      <c r="L995" s="48"/>
      <c r="M995" s="193"/>
      <c r="N995" s="60"/>
      <c r="O995" s="60"/>
      <c r="P995" s="60"/>
      <c r="Q995" s="60"/>
      <c r="R995" s="60" t="s">
        <v>1553</v>
      </c>
      <c r="S995" s="146" t="s">
        <v>471</v>
      </c>
      <c r="T995" s="168">
        <v>0</v>
      </c>
      <c r="U995" s="168">
        <v>0</v>
      </c>
      <c r="V995" s="367">
        <v>0</v>
      </c>
      <c r="W995" s="48" t="str">
        <f>IFERROR(IF(G995="CRM_CUI",G995,(IF(G995="CRM_CMI",G995,IF(G995="CEOMO_ITD",G995,MID(G995,1,FIND("_",G995)-1))))),G995)</f>
        <v>MISO</v>
      </c>
      <c r="X995" s="13" t="str">
        <f>MID(A995,5,LEN(A995)-4)</f>
        <v>江西联通</v>
      </c>
      <c r="Y995" s="37" t="str">
        <f>IF(N995=O995,IF(N995="","0","1"),IF(N995=P995,IF(N995="","0","1"),IF(O995=P995,IF(O995="","0","1"),IF(N995="","0","0"))))</f>
        <v>0</v>
      </c>
      <c r="Z995" s="167"/>
      <c r="AL995" s="227"/>
      <c r="AN995"/>
    </row>
    <row r="996" spans="1:40" ht="15" customHeight="1">
      <c r="A996" s="11" t="s">
        <v>174</v>
      </c>
      <c r="B996" s="11" t="s">
        <v>175</v>
      </c>
      <c r="C996" s="11" t="s">
        <v>657</v>
      </c>
      <c r="D996" s="11" t="s">
        <v>652</v>
      </c>
      <c r="E996" s="11" t="s">
        <v>704</v>
      </c>
      <c r="F996" s="11" t="s">
        <v>659</v>
      </c>
      <c r="G996" s="11" t="s">
        <v>660</v>
      </c>
      <c r="H996" s="11" t="s">
        <v>705</v>
      </c>
      <c r="I996" s="193" t="s">
        <v>48</v>
      </c>
      <c r="J996" s="155" t="s">
        <v>1514</v>
      </c>
      <c r="K996" s="48" t="s">
        <v>120</v>
      </c>
      <c r="L996" s="48" t="s">
        <v>268</v>
      </c>
      <c r="M996" s="193" t="s">
        <v>56</v>
      </c>
      <c r="N996" s="318" t="s">
        <v>706</v>
      </c>
      <c r="O996" s="222" t="s">
        <v>268</v>
      </c>
      <c r="P996" s="60" t="s">
        <v>268</v>
      </c>
      <c r="Q996" s="60" t="s">
        <v>48</v>
      </c>
      <c r="R996" s="60"/>
      <c r="S996" s="13" t="s">
        <v>472</v>
      </c>
      <c r="T996" s="168">
        <v>0</v>
      </c>
      <c r="U996" s="168">
        <v>0</v>
      </c>
      <c r="V996" s="367">
        <v>0</v>
      </c>
      <c r="W996" s="48" t="str">
        <f>IFERROR(IF(G996="CRM_CUI",G996,(IF(G996="CRM_CMI",G996,IF(G996="CEOMO_ITD",G996,MID(G996,1,FIND("_",G996)-1))))),G996)</f>
        <v>MISO</v>
      </c>
      <c r="X996" s="13" t="str">
        <f>MID(A996,5,LEN(A996)-4)</f>
        <v>北京电信</v>
      </c>
      <c r="Y996" s="37" t="str">
        <f>IF(N996=O996,IF(N996="","0","1"),IF(N996=P996,IF(N996="","0","1"),IF(O996=P996,IF(O996="","0","1"),IF(N996="","0","0"))))</f>
        <v>1</v>
      </c>
      <c r="Z996" s="167"/>
      <c r="AL996" s="227"/>
      <c r="AN996"/>
    </row>
    <row r="997" spans="1:40" ht="15" customHeight="1">
      <c r="A997" s="11" t="s">
        <v>832</v>
      </c>
      <c r="B997" s="11" t="s">
        <v>833</v>
      </c>
      <c r="C997" s="11" t="s">
        <v>245</v>
      </c>
      <c r="D997" s="11" t="s">
        <v>834</v>
      </c>
      <c r="E997" s="11" t="s">
        <v>658</v>
      </c>
      <c r="F997" s="11" t="s">
        <v>659</v>
      </c>
      <c r="G997" s="11" t="s">
        <v>660</v>
      </c>
      <c r="H997" s="11" t="s">
        <v>661</v>
      </c>
      <c r="I997" s="11" t="s">
        <v>48</v>
      </c>
      <c r="J997" s="155" t="s">
        <v>1514</v>
      </c>
      <c r="K997" s="12" t="s">
        <v>120</v>
      </c>
      <c r="L997" s="281" t="s">
        <v>676</v>
      </c>
      <c r="M997" s="12" t="s">
        <v>56</v>
      </c>
      <c r="N997" s="162" t="s">
        <v>836</v>
      </c>
      <c r="O997" s="322" t="s">
        <v>268</v>
      </c>
      <c r="P997" s="13" t="s">
        <v>268</v>
      </c>
      <c r="Q997" t="s">
        <v>48</v>
      </c>
      <c r="S997" s="167" t="s">
        <v>472</v>
      </c>
      <c r="T997" s="367">
        <v>14</v>
      </c>
      <c r="U997" s="168">
        <v>0</v>
      </c>
      <c r="V997" s="367">
        <v>0</v>
      </c>
      <c r="W997" s="48" t="str">
        <f>IFERROR(IF(G997="CRM_CUI",G997,(IF(G997="CRM_CMI",G997,IF(G997="CEOMO_ITD",G997,MID(G997,1,FIND("_",G997)-1))))),G997)</f>
        <v>MISO</v>
      </c>
      <c r="X997" s="13" t="str">
        <f>MID(A997,5,LEN(A997)-4)</f>
        <v>虚拟运营商爱施德</v>
      </c>
      <c r="Y997" s="37" t="str">
        <f>IF(N997=O997,IF(N997="","0","1"),IF(N997=P997,IF(N997="","0","1"),IF(O997=P997,IF(O997="","0","1"),IF(N997="","0","0"))))</f>
        <v>1</v>
      </c>
      <c r="Z997" s="167"/>
      <c r="AL997" s="227"/>
      <c r="AN997"/>
    </row>
    <row r="998" spans="1:40" ht="15" customHeight="1">
      <c r="A998" s="11" t="s">
        <v>837</v>
      </c>
      <c r="B998" s="11" t="s">
        <v>838</v>
      </c>
      <c r="C998" s="11" t="s">
        <v>245</v>
      </c>
      <c r="D998" s="11" t="s">
        <v>834</v>
      </c>
      <c r="E998" s="11" t="s">
        <v>658</v>
      </c>
      <c r="F998" s="11" t="s">
        <v>659</v>
      </c>
      <c r="G998" s="11" t="s">
        <v>660</v>
      </c>
      <c r="H998" s="11" t="s">
        <v>661</v>
      </c>
      <c r="I998" s="11" t="s">
        <v>48</v>
      </c>
      <c r="J998" s="267" t="s">
        <v>1514</v>
      </c>
      <c r="K998" s="12" t="s">
        <v>120</v>
      </c>
      <c r="L998" s="281" t="s">
        <v>676</v>
      </c>
      <c r="M998" s="12" t="s">
        <v>56</v>
      </c>
      <c r="N998" s="162" t="s">
        <v>836</v>
      </c>
      <c r="O998" s="28" t="s">
        <v>268</v>
      </c>
      <c r="P998" s="13" t="s">
        <v>268</v>
      </c>
      <c r="Q998" t="s">
        <v>48</v>
      </c>
      <c r="S998" s="167" t="s">
        <v>472</v>
      </c>
      <c r="T998" s="367">
        <v>14</v>
      </c>
      <c r="U998" s="168">
        <v>0</v>
      </c>
      <c r="V998" s="367">
        <v>0</v>
      </c>
      <c r="W998" s="48" t="str">
        <f>IFERROR(IF(G998="CRM_CUI",G998,(IF(G998="CRM_CMI",G998,IF(G998="CEOMO_ITD",G998,MID(G998,1,FIND("_",G998)-1))))),G998)</f>
        <v>MISO</v>
      </c>
      <c r="X998" s="13" t="str">
        <f>MID(A998,5,LEN(A998)-4)</f>
        <v>虚拟运营商天音</v>
      </c>
      <c r="Y998" s="37" t="str">
        <f>IF(N998=O998,IF(N998="","0","1"),IF(N998=P998,IF(N998="","0","1"),IF(O998=P998,IF(O998="","0","1"),IF(N998="","0","0"))))</f>
        <v>1</v>
      </c>
      <c r="Z998" s="167"/>
      <c r="AL998" s="227"/>
      <c r="AN998"/>
    </row>
    <row r="999" spans="1:40" ht="15" customHeight="1">
      <c r="A999" s="11" t="s">
        <v>155</v>
      </c>
      <c r="B999" s="11" t="s">
        <v>156</v>
      </c>
      <c r="C999" s="11" t="s">
        <v>63</v>
      </c>
      <c r="D999" s="11" t="s">
        <v>157</v>
      </c>
      <c r="E999" s="11" t="s">
        <v>699</v>
      </c>
      <c r="F999" s="11" t="s">
        <v>700</v>
      </c>
      <c r="G999" s="11" t="s">
        <v>660</v>
      </c>
      <c r="H999" s="11" t="s">
        <v>98</v>
      </c>
      <c r="I999" s="11" t="s">
        <v>48</v>
      </c>
      <c r="J999" s="267" t="s">
        <v>1514</v>
      </c>
      <c r="K999" s="12" t="s">
        <v>120</v>
      </c>
      <c r="L999" s="12" t="s">
        <v>268</v>
      </c>
      <c r="M999" s="12" t="s">
        <v>56</v>
      </c>
      <c r="N999" s="322" t="s">
        <v>701</v>
      </c>
      <c r="O999" s="28" t="s">
        <v>268</v>
      </c>
      <c r="P999" s="13" t="s">
        <v>268</v>
      </c>
      <c r="Q999" t="s">
        <v>48</v>
      </c>
      <c r="S999" s="167" t="s">
        <v>472</v>
      </c>
      <c r="T999" s="367">
        <v>68</v>
      </c>
      <c r="U999" s="168">
        <v>0</v>
      </c>
      <c r="V999" s="367">
        <v>0</v>
      </c>
      <c r="W999" s="48" t="str">
        <f>IFERROR(IF(G999="CRM_CUI",G999,(IF(G999="CRM_CMI",G999,IF(G999="CEOMO_ITD",G999,MID(G999,1,FIND("_",G999)-1))))),G999)</f>
        <v>MISO</v>
      </c>
      <c r="X999" s="13" t="str">
        <f>MID(A999,5,LEN(A999)-4)</f>
        <v>安徽移动</v>
      </c>
      <c r="Y999" s="37" t="str">
        <f>IF(N999=O999,IF(N999="","0","1"),IF(N999=P999,IF(N999="","0","1"),IF(O999=P999,IF(O999="","0","1"),IF(N999="","0","0"))))</f>
        <v>1</v>
      </c>
      <c r="Z999" s="167"/>
      <c r="AL999" s="227"/>
      <c r="AN999"/>
    </row>
    <row r="1000" spans="1:40" ht="15" customHeight="1">
      <c r="A1000" s="11" t="s">
        <v>93</v>
      </c>
      <c r="B1000" s="11" t="s">
        <v>12</v>
      </c>
      <c r="C1000" s="11" t="s">
        <v>63</v>
      </c>
      <c r="D1000" s="11" t="s">
        <v>157</v>
      </c>
      <c r="E1000" s="11" t="s">
        <v>699</v>
      </c>
      <c r="F1000" s="11" t="s">
        <v>700</v>
      </c>
      <c r="G1000" s="11" t="s">
        <v>660</v>
      </c>
      <c r="H1000" s="11" t="s">
        <v>98</v>
      </c>
      <c r="I1000" s="11" t="s">
        <v>48</v>
      </c>
      <c r="J1000" s="267" t="s">
        <v>1514</v>
      </c>
      <c r="K1000" s="12" t="s">
        <v>120</v>
      </c>
      <c r="L1000" s="12"/>
      <c r="M1000" s="12" t="s">
        <v>56</v>
      </c>
      <c r="N1000" s="322" t="s">
        <v>701</v>
      </c>
      <c r="O1000" s="28" t="s">
        <v>268</v>
      </c>
      <c r="P1000" s="13" t="s">
        <v>268</v>
      </c>
      <c r="Q1000" t="s">
        <v>48</v>
      </c>
      <c r="S1000" s="167" t="s">
        <v>472</v>
      </c>
      <c r="T1000" s="367">
        <v>68</v>
      </c>
      <c r="U1000" s="168">
        <v>0</v>
      </c>
      <c r="V1000" s="367">
        <v>0</v>
      </c>
      <c r="W1000" s="48" t="str">
        <f>IFERROR(IF(G1000="CRM_CUI",G1000,(IF(G1000="CRM_CMI",G1000,IF(G1000="CEOMO_ITD",G1000,MID(G1000,1,FIND("_",G1000)-1))))),G1000)</f>
        <v>MISO</v>
      </c>
      <c r="X1000" s="13" t="str">
        <f>MID(A1000,5,LEN(A1000)-4)</f>
        <v>黑龙江移动</v>
      </c>
      <c r="Y1000" s="37" t="str">
        <f>IF(N1000=O1000,IF(N1000="","0","1"),IF(N1000=P1000,IF(N1000="","0","1"),IF(O1000=P1000,IF(O1000="","0","1"),IF(N1000="","0","0"))))</f>
        <v>1</v>
      </c>
      <c r="Z1000" s="167"/>
      <c r="AL1000" s="227"/>
      <c r="AN1000"/>
    </row>
    <row r="1001" spans="1:40" ht="15" customHeight="1">
      <c r="A1001" s="11" t="s">
        <v>216</v>
      </c>
      <c r="B1001" s="11" t="s">
        <v>217</v>
      </c>
      <c r="C1001" s="11" t="s">
        <v>63</v>
      </c>
      <c r="D1001" s="11" t="s">
        <v>157</v>
      </c>
      <c r="E1001" s="11" t="s">
        <v>699</v>
      </c>
      <c r="F1001" s="11" t="s">
        <v>700</v>
      </c>
      <c r="G1001" s="11" t="s">
        <v>660</v>
      </c>
      <c r="H1001" s="11" t="s">
        <v>98</v>
      </c>
      <c r="I1001" s="11" t="s">
        <v>48</v>
      </c>
      <c r="J1001" s="267" t="s">
        <v>1514</v>
      </c>
      <c r="K1001" s="12" t="s">
        <v>120</v>
      </c>
      <c r="L1001" s="12" t="s">
        <v>676</v>
      </c>
      <c r="M1001" s="12" t="s">
        <v>56</v>
      </c>
      <c r="N1001" s="322" t="s">
        <v>701</v>
      </c>
      <c r="O1001" s="322" t="s">
        <v>268</v>
      </c>
      <c r="P1001" s="167" t="s">
        <v>268</v>
      </c>
      <c r="Q1001" s="167" t="s">
        <v>48</v>
      </c>
      <c r="S1001" s="167" t="s">
        <v>472</v>
      </c>
      <c r="T1001" s="367">
        <v>68</v>
      </c>
      <c r="U1001" s="168">
        <v>0</v>
      </c>
      <c r="V1001" s="367">
        <v>0</v>
      </c>
      <c r="W1001" s="48" t="str">
        <f>IFERROR(IF(G1001="CRM_CUI",G1001,(IF(G1001="CRM_CMI",G1001,IF(G1001="CEOMO_ITD",G1001,MID(G1001,1,FIND("_",G1001)-1))))),G1001)</f>
        <v>MISO</v>
      </c>
      <c r="X1001" s="13" t="str">
        <f>MID(A1001,5,LEN(A1001)-4)</f>
        <v>吉林移动</v>
      </c>
      <c r="Y1001" s="37" t="str">
        <f>IF(N1001=O1001,IF(N1001="","0","1"),IF(N1001=P1001,IF(N1001="","0","1"),IF(O1001=P1001,IF(O1001="","0","1"),IF(N1001="","0","0"))))</f>
        <v>1</v>
      </c>
      <c r="Z1001" s="167"/>
      <c r="AL1001" s="227"/>
      <c r="AN1001"/>
    </row>
    <row r="1002" spans="1:40" ht="15" customHeight="1">
      <c r="A1002" s="11" t="s">
        <v>226</v>
      </c>
      <c r="B1002" s="11" t="s">
        <v>227</v>
      </c>
      <c r="C1002" s="11" t="s">
        <v>63</v>
      </c>
      <c r="D1002" s="11" t="s">
        <v>64</v>
      </c>
      <c r="E1002" s="11" t="s">
        <v>699</v>
      </c>
      <c r="F1002" s="11" t="s">
        <v>700</v>
      </c>
      <c r="G1002" s="11" t="s">
        <v>660</v>
      </c>
      <c r="H1002" s="11" t="s">
        <v>98</v>
      </c>
      <c r="I1002" s="11" t="s">
        <v>48</v>
      </c>
      <c r="J1002" s="267" t="s">
        <v>1514</v>
      </c>
      <c r="K1002" s="12" t="s">
        <v>120</v>
      </c>
      <c r="L1002" s="12" t="s">
        <v>676</v>
      </c>
      <c r="M1002" s="12" t="s">
        <v>56</v>
      </c>
      <c r="N1002" s="28" t="s">
        <v>758</v>
      </c>
      <c r="O1002" s="28" t="s">
        <v>268</v>
      </c>
      <c r="P1002" s="13" t="s">
        <v>268</v>
      </c>
      <c r="Q1002" s="167" t="s">
        <v>48</v>
      </c>
      <c r="S1002" s="167" t="s">
        <v>472</v>
      </c>
      <c r="T1002" s="367">
        <v>68</v>
      </c>
      <c r="U1002" s="168">
        <v>0</v>
      </c>
      <c r="V1002" s="367">
        <v>0</v>
      </c>
      <c r="W1002" s="48" t="str">
        <f>IFERROR(IF(G1002="CRM_CUI",G1002,(IF(G1002="CRM_CMI",G1002,IF(G1002="CEOMO_ITD",G1002,MID(G1002,1,FIND("_",G1002)-1))))),G1002)</f>
        <v>MISO</v>
      </c>
      <c r="X1002" s="13" t="str">
        <f>MID(A1002,5,LEN(A1002)-4)</f>
        <v>江西联通</v>
      </c>
      <c r="Y1002" s="37" t="str">
        <f>IF(N1002=O1002,IF(N1002="","0","1"),IF(N1002=P1002,IF(N1002="","0","1"),IF(O1002=P1002,IF(O1002="","0","1"),IF(N1002="","0","0"))))</f>
        <v>1</v>
      </c>
      <c r="Z1002" s="167"/>
      <c r="AL1002" s="227"/>
      <c r="AN1002"/>
    </row>
    <row r="1003" spans="1:40" ht="15" customHeight="1">
      <c r="A1003" s="11" t="s">
        <v>236</v>
      </c>
      <c r="B1003" s="11" t="s">
        <v>14</v>
      </c>
      <c r="C1003" s="11" t="s">
        <v>63</v>
      </c>
      <c r="D1003" s="11" t="s">
        <v>157</v>
      </c>
      <c r="E1003" s="11" t="s">
        <v>699</v>
      </c>
      <c r="F1003" s="11" t="s">
        <v>700</v>
      </c>
      <c r="G1003" s="11" t="s">
        <v>660</v>
      </c>
      <c r="H1003" s="11" t="s">
        <v>98</v>
      </c>
      <c r="I1003" s="11" t="s">
        <v>48</v>
      </c>
      <c r="J1003" s="267" t="s">
        <v>1514</v>
      </c>
      <c r="K1003" s="12" t="s">
        <v>120</v>
      </c>
      <c r="L1003" s="12" t="s">
        <v>676</v>
      </c>
      <c r="M1003" s="12" t="s">
        <v>56</v>
      </c>
      <c r="N1003" s="322" t="s">
        <v>758</v>
      </c>
      <c r="O1003" s="322" t="s">
        <v>268</v>
      </c>
      <c r="P1003" s="167" t="s">
        <v>268</v>
      </c>
      <c r="Q1003" s="167" t="s">
        <v>48</v>
      </c>
      <c r="S1003" s="167" t="s">
        <v>472</v>
      </c>
      <c r="T1003" s="367">
        <v>68</v>
      </c>
      <c r="U1003" s="168">
        <v>0</v>
      </c>
      <c r="V1003" s="367">
        <v>0</v>
      </c>
      <c r="W1003" s="48" t="str">
        <f>IFERROR(IF(G1003="CRM_CUI",G1003,(IF(G1003="CRM_CMI",G1003,IF(G1003="CEOMO_ITD",G1003,MID(G1003,1,FIND("_",G1003)-1))))),G1003)</f>
        <v>MISO</v>
      </c>
      <c r="X1003" s="13" t="str">
        <f>MID(A1003,5,LEN(A1003)-4)</f>
        <v>山西移动</v>
      </c>
      <c r="Y1003" s="37" t="str">
        <f>IF(N1003=O1003,IF(N1003="","0","1"),IF(N1003=P1003,IF(N1003="","0","1"),IF(O1003=P1003,IF(O1003="","0","1"),IF(N1003="","0","0"))))</f>
        <v>1</v>
      </c>
      <c r="Z1003" s="167"/>
      <c r="AL1003" s="227"/>
      <c r="AN1003"/>
    </row>
    <row r="1004" spans="1:40" ht="15" customHeight="1">
      <c r="A1004" s="11" t="s">
        <v>239</v>
      </c>
      <c r="B1004" s="11" t="s">
        <v>240</v>
      </c>
      <c r="C1004" s="11" t="s">
        <v>63</v>
      </c>
      <c r="D1004" s="11" t="s">
        <v>157</v>
      </c>
      <c r="E1004" s="11" t="s">
        <v>699</v>
      </c>
      <c r="F1004" s="11" t="s">
        <v>700</v>
      </c>
      <c r="G1004" s="11" t="s">
        <v>660</v>
      </c>
      <c r="H1004" s="11" t="s">
        <v>98</v>
      </c>
      <c r="I1004" s="11" t="s">
        <v>48</v>
      </c>
      <c r="J1004" s="267" t="s">
        <v>1514</v>
      </c>
      <c r="K1004" s="12" t="s">
        <v>120</v>
      </c>
      <c r="L1004" s="12" t="s">
        <v>676</v>
      </c>
      <c r="M1004" s="12" t="s">
        <v>56</v>
      </c>
      <c r="N1004" s="322" t="s">
        <v>758</v>
      </c>
      <c r="O1004" s="28" t="s">
        <v>268</v>
      </c>
      <c r="P1004" s="13" t="s">
        <v>268</v>
      </c>
      <c r="Q1004" s="167" t="s">
        <v>48</v>
      </c>
      <c r="S1004" s="167" t="s">
        <v>472</v>
      </c>
      <c r="T1004" s="367">
        <v>68</v>
      </c>
      <c r="U1004" s="168">
        <v>0</v>
      </c>
      <c r="V1004" s="367">
        <v>0</v>
      </c>
      <c r="W1004" s="48" t="str">
        <f>IFERROR(IF(G1004="CRM_CUI",G1004,(IF(G1004="CRM_CMI",G1004,IF(G1004="CEOMO_ITD",G1004,MID(G1004,1,FIND("_",G1004)-1))))),G1004)</f>
        <v>MISO</v>
      </c>
      <c r="X1004" s="13" t="str">
        <f>MID(A1004,5,LEN(A1004)-4)</f>
        <v>四川移动</v>
      </c>
      <c r="Y1004" s="37" t="str">
        <f>IF(N1004=O1004,IF(N1004="","0","1"),IF(N1004=P1004,IF(N1004="","0","1"),IF(O1004=P1004,IF(O1004="","0","1"),IF(N1004="","0","0"))))</f>
        <v>1</v>
      </c>
      <c r="Z1004" s="167"/>
      <c r="AL1004" s="227"/>
      <c r="AN1004"/>
    </row>
    <row r="1005" spans="1:40" ht="15" customHeight="1">
      <c r="A1005" s="11" t="s">
        <v>243</v>
      </c>
      <c r="B1005" s="11" t="s">
        <v>244</v>
      </c>
      <c r="C1005" s="11" t="s">
        <v>245</v>
      </c>
      <c r="D1005" s="11" t="s">
        <v>246</v>
      </c>
      <c r="E1005" s="11" t="s">
        <v>699</v>
      </c>
      <c r="F1005" s="11" t="s">
        <v>700</v>
      </c>
      <c r="G1005" s="11" t="s">
        <v>660</v>
      </c>
      <c r="H1005" s="11" t="s">
        <v>98</v>
      </c>
      <c r="I1005" s="11" t="s">
        <v>48</v>
      </c>
      <c r="J1005" s="267" t="s">
        <v>1514</v>
      </c>
      <c r="K1005" s="12" t="s">
        <v>120</v>
      </c>
      <c r="L1005" s="12" t="s">
        <v>676</v>
      </c>
      <c r="M1005" s="12" t="s">
        <v>56</v>
      </c>
      <c r="N1005" s="28" t="s">
        <v>701</v>
      </c>
      <c r="O1005" s="28" t="s">
        <v>268</v>
      </c>
      <c r="P1005" s="13" t="s">
        <v>268</v>
      </c>
      <c r="Q1005" s="167" t="s">
        <v>48</v>
      </c>
      <c r="S1005" s="167" t="s">
        <v>472</v>
      </c>
      <c r="T1005" s="367">
        <v>68</v>
      </c>
      <c r="U1005" s="168">
        <v>0</v>
      </c>
      <c r="V1005" s="367">
        <v>0</v>
      </c>
      <c r="W1005" s="48" t="str">
        <f>IFERROR(IF(G1005="CRM_CUI",G1005,(IF(G1005="CRM_CMI",G1005,IF(G1005="CEOMO_ITD",G1005,MID(G1005,1,FIND("_",G1005)-1))))),G1005)</f>
        <v>MISO</v>
      </c>
      <c r="X1005" s="13" t="str">
        <f>MID(A1005,5,LEN(A1005)-4)</f>
        <v>虚拟运营商爱施德</v>
      </c>
      <c r="Y1005" s="37" t="str">
        <f>IF(N1005=O1005,IF(N1005="","0","1"),IF(N1005=P1005,IF(N1005="","0","1"),IF(O1005=P1005,IF(O1005="","0","1"),IF(N1005="","0","0"))))</f>
        <v>1</v>
      </c>
      <c r="Z1005" s="167"/>
      <c r="AL1005" s="227"/>
      <c r="AN1005"/>
    </row>
    <row r="1006" spans="1:40" ht="15" customHeight="1">
      <c r="A1006" s="11" t="s">
        <v>247</v>
      </c>
      <c r="B1006" s="11" t="s">
        <v>248</v>
      </c>
      <c r="C1006" s="11" t="s">
        <v>245</v>
      </c>
      <c r="D1006" s="11" t="s">
        <v>246</v>
      </c>
      <c r="E1006" s="11" t="s">
        <v>699</v>
      </c>
      <c r="F1006" s="11" t="s">
        <v>700</v>
      </c>
      <c r="G1006" s="11" t="s">
        <v>660</v>
      </c>
      <c r="H1006" s="11" t="s">
        <v>98</v>
      </c>
      <c r="I1006" s="11" t="s">
        <v>48</v>
      </c>
      <c r="J1006" s="276" t="s">
        <v>1514</v>
      </c>
      <c r="K1006" s="12" t="s">
        <v>120</v>
      </c>
      <c r="L1006" s="12" t="s">
        <v>676</v>
      </c>
      <c r="M1006" s="12" t="s">
        <v>56</v>
      </c>
      <c r="N1006" s="28" t="s">
        <v>701</v>
      </c>
      <c r="O1006" s="28" t="s">
        <v>268</v>
      </c>
      <c r="P1006" s="13" t="s">
        <v>268</v>
      </c>
      <c r="Q1006" t="s">
        <v>48</v>
      </c>
      <c r="S1006" s="167" t="s">
        <v>472</v>
      </c>
      <c r="T1006" s="367">
        <v>68</v>
      </c>
      <c r="U1006" s="168">
        <v>0</v>
      </c>
      <c r="V1006" s="367">
        <v>0</v>
      </c>
      <c r="W1006" s="48" t="str">
        <f>IFERROR(IF(G1006="CRM_CUI",G1006,(IF(G1006="CRM_CMI",G1006,IF(G1006="CEOMO_ITD",G1006,MID(G1006,1,FIND("_",G1006)-1))))),G1006)</f>
        <v>MISO</v>
      </c>
      <c r="X1006" s="13" t="str">
        <f>MID(A1006,5,LEN(A1006)-4)</f>
        <v>虚拟运营商天音</v>
      </c>
      <c r="Y1006" s="37" t="str">
        <f>IF(N1006=O1006,IF(N1006="","0","1"),IF(N1006=P1006,IF(N1006="","0","1"),IF(O1006=P1006,IF(O1006="","0","1"),IF(N1006="","0","0"))))</f>
        <v>1</v>
      </c>
      <c r="Z1006" s="167"/>
      <c r="AL1006" s="227"/>
      <c r="AN1006"/>
    </row>
    <row r="1007" spans="1:40" ht="15" customHeight="1">
      <c r="A1007" s="11" t="s">
        <v>93</v>
      </c>
      <c r="B1007" s="11" t="s">
        <v>12</v>
      </c>
      <c r="C1007" s="11" t="s">
        <v>657</v>
      </c>
      <c r="D1007" s="11" t="s">
        <v>652</v>
      </c>
      <c r="E1007" s="11" t="s">
        <v>658</v>
      </c>
      <c r="F1007" s="11" t="s">
        <v>659</v>
      </c>
      <c r="G1007" s="11" t="s">
        <v>660</v>
      </c>
      <c r="H1007" s="11" t="s">
        <v>661</v>
      </c>
      <c r="I1007" s="11" t="s">
        <v>48</v>
      </c>
      <c r="J1007" s="276" t="s">
        <v>1514</v>
      </c>
      <c r="K1007" s="12" t="s">
        <v>120</v>
      </c>
      <c r="L1007" s="12"/>
      <c r="M1007" s="12" t="s">
        <v>56</v>
      </c>
      <c r="N1007" s="20" t="s">
        <v>727</v>
      </c>
      <c r="O1007" s="28" t="s">
        <v>268</v>
      </c>
      <c r="P1007" s="13" t="s">
        <v>268</v>
      </c>
      <c r="Q1007" s="167" t="s">
        <v>48</v>
      </c>
      <c r="S1007" s="167" t="s">
        <v>472</v>
      </c>
      <c r="T1007" s="367">
        <v>32</v>
      </c>
      <c r="U1007" s="168">
        <v>0</v>
      </c>
      <c r="V1007" s="367">
        <v>0</v>
      </c>
      <c r="W1007" s="48" t="str">
        <f>IFERROR(IF(G1007="CRM_CUI",G1007,(IF(G1007="CRM_CMI",G1007,IF(G1007="CEOMO_ITD",G1007,MID(G1007,1,FIND("_",G1007)-1))))),G1007)</f>
        <v>MISO</v>
      </c>
      <c r="X1007" s="13" t="str">
        <f>MID(A1007,5,LEN(A1007)-4)</f>
        <v>黑龙江移动</v>
      </c>
      <c r="Y1007" s="37" t="str">
        <f>IF(N1007=O1007,IF(N1007="","0","1"),IF(N1007=P1007,IF(N1007="","0","1"),IF(O1007=P1007,IF(O1007="","0","1"),IF(N1007="","0","0"))))</f>
        <v>1</v>
      </c>
      <c r="Z1007" s="167"/>
      <c r="AL1007" s="227"/>
      <c r="AN1007"/>
    </row>
    <row r="1008" spans="1:40" ht="15" customHeight="1">
      <c r="A1008" s="11" t="s">
        <v>155</v>
      </c>
      <c r="B1008" s="11" t="s">
        <v>156</v>
      </c>
      <c r="C1008" s="11" t="s">
        <v>657</v>
      </c>
      <c r="D1008" s="11" t="s">
        <v>652</v>
      </c>
      <c r="E1008" s="11" t="s">
        <v>658</v>
      </c>
      <c r="F1008" s="11" t="s">
        <v>659</v>
      </c>
      <c r="G1008" s="11" t="s">
        <v>660</v>
      </c>
      <c r="H1008" s="11" t="s">
        <v>661</v>
      </c>
      <c r="I1008" s="11" t="s">
        <v>48</v>
      </c>
      <c r="J1008" s="267" t="s">
        <v>1514</v>
      </c>
      <c r="K1008" s="12" t="s">
        <v>120</v>
      </c>
      <c r="L1008" s="12" t="s">
        <v>268</v>
      </c>
      <c r="M1008" s="12" t="s">
        <v>56</v>
      </c>
      <c r="N1008" s="20" t="s">
        <v>662</v>
      </c>
      <c r="O1008" s="28" t="s">
        <v>268</v>
      </c>
      <c r="P1008" s="13" t="s">
        <v>268</v>
      </c>
      <c r="Q1008" s="167" t="s">
        <v>48</v>
      </c>
      <c r="S1008" s="167" t="s">
        <v>472</v>
      </c>
      <c r="T1008" s="367">
        <v>44</v>
      </c>
      <c r="U1008" s="168">
        <v>0</v>
      </c>
      <c r="V1008" s="367">
        <v>0</v>
      </c>
      <c r="W1008" s="48" t="str">
        <f>IFERROR(IF(G1008="CRM_CUI",G1008,(IF(G1008="CRM_CMI",G1008,IF(G1008="CEOMO_ITD",G1008,MID(G1008,1,FIND("_",G1008)-1))))),G1008)</f>
        <v>MISO</v>
      </c>
      <c r="X1008" s="13" t="str">
        <f>MID(A1008,5,LEN(A1008)-4)</f>
        <v>安徽移动</v>
      </c>
      <c r="Y1008" s="37" t="str">
        <f>IF(N1008=O1008,IF(N1008="","0","1"),IF(N1008=P1008,IF(N1008="","0","1"),IF(O1008=P1008,IF(O1008="","0","1"),IF(N1008="","0","0"))))</f>
        <v>1</v>
      </c>
      <c r="Z1008" s="167"/>
      <c r="AL1008" s="227"/>
      <c r="AN1008"/>
    </row>
    <row r="1009" spans="1:40" ht="15" customHeight="1">
      <c r="A1009" s="11" t="s">
        <v>236</v>
      </c>
      <c r="B1009" s="11" t="s">
        <v>14</v>
      </c>
      <c r="C1009" s="11" t="s">
        <v>657</v>
      </c>
      <c r="D1009" s="11" t="s">
        <v>652</v>
      </c>
      <c r="E1009" s="11" t="s">
        <v>658</v>
      </c>
      <c r="F1009" s="11" t="s">
        <v>659</v>
      </c>
      <c r="G1009" s="11" t="s">
        <v>660</v>
      </c>
      <c r="H1009" s="11" t="s">
        <v>661</v>
      </c>
      <c r="I1009" s="11" t="s">
        <v>48</v>
      </c>
      <c r="J1009" s="267" t="s">
        <v>1514</v>
      </c>
      <c r="K1009" s="12" t="s">
        <v>120</v>
      </c>
      <c r="L1009" s="296" t="s">
        <v>268</v>
      </c>
      <c r="M1009" s="12" t="s">
        <v>56</v>
      </c>
      <c r="N1009" s="162" t="s">
        <v>779</v>
      </c>
      <c r="O1009" s="28" t="s">
        <v>268</v>
      </c>
      <c r="P1009" s="13" t="s">
        <v>268</v>
      </c>
      <c r="Q1009" s="167" t="s">
        <v>48</v>
      </c>
      <c r="S1009" s="167" t="s">
        <v>472</v>
      </c>
      <c r="T1009" s="367">
        <v>44</v>
      </c>
      <c r="U1009" s="168">
        <v>0</v>
      </c>
      <c r="V1009" s="367">
        <v>0</v>
      </c>
      <c r="W1009" s="48" t="str">
        <f>IFERROR(IF(G1009="CRM_CUI",G1009,(IF(G1009="CRM_CMI",G1009,IF(G1009="CEOMO_ITD",G1009,MID(G1009,1,FIND("_",G1009)-1))))),G1009)</f>
        <v>MISO</v>
      </c>
      <c r="X1009" s="13" t="str">
        <f>MID(A1009,5,LEN(A1009)-4)</f>
        <v>山西移动</v>
      </c>
      <c r="Y1009" s="37" t="str">
        <f>IF(N1009=O1009,IF(N1009="","0","1"),IF(N1009=P1009,IF(N1009="","0","1"),IF(O1009=P1009,IF(O1009="","0","1"),IF(N1009="","0","0"))))</f>
        <v>1</v>
      </c>
      <c r="Z1009" s="167"/>
      <c r="AL1009" s="227"/>
      <c r="AN1009"/>
    </row>
    <row r="1010" spans="1:40" ht="15" customHeight="1">
      <c r="A1010" s="11" t="s">
        <v>239</v>
      </c>
      <c r="B1010" s="11" t="s">
        <v>240</v>
      </c>
      <c r="C1010" s="11" t="s">
        <v>657</v>
      </c>
      <c r="D1010" s="11" t="s">
        <v>652</v>
      </c>
      <c r="E1010" s="11" t="s">
        <v>658</v>
      </c>
      <c r="F1010" s="11" t="s">
        <v>659</v>
      </c>
      <c r="G1010" s="11" t="s">
        <v>660</v>
      </c>
      <c r="H1010" s="11" t="s">
        <v>661</v>
      </c>
      <c r="I1010" s="11" t="s">
        <v>48</v>
      </c>
      <c r="J1010" s="267" t="s">
        <v>1514</v>
      </c>
      <c r="K1010" s="12" t="s">
        <v>120</v>
      </c>
      <c r="L1010" s="296" t="s">
        <v>268</v>
      </c>
      <c r="M1010" s="12" t="s">
        <v>56</v>
      </c>
      <c r="N1010" s="162" t="s">
        <v>779</v>
      </c>
      <c r="O1010" s="28" t="s">
        <v>268</v>
      </c>
      <c r="P1010" s="13" t="s">
        <v>268</v>
      </c>
      <c r="Q1010" s="167" t="s">
        <v>48</v>
      </c>
      <c r="S1010" s="167" t="s">
        <v>472</v>
      </c>
      <c r="T1010" s="367">
        <v>44</v>
      </c>
      <c r="U1010" s="168">
        <v>0</v>
      </c>
      <c r="V1010" s="367">
        <v>0</v>
      </c>
      <c r="W1010" s="48" t="str">
        <f>IFERROR(IF(G1010="CRM_CUI",G1010,(IF(G1010="CRM_CMI",G1010,IF(G1010="CEOMO_ITD",G1010,MID(G1010,1,FIND("_",G1010)-1))))),G1010)</f>
        <v>MISO</v>
      </c>
      <c r="X1010" s="13" t="str">
        <f>MID(A1010,5,LEN(A1010)-4)</f>
        <v>四川移动</v>
      </c>
      <c r="Y1010" s="37" t="str">
        <f>IF(N1010=O1010,IF(N1010="","0","1"),IF(N1010=P1010,IF(N1010="","0","1"),IF(O1010=P1010,IF(O1010="","0","1"),IF(N1010="","0","0"))))</f>
        <v>1</v>
      </c>
      <c r="Z1010" s="167"/>
      <c r="AL1010" s="227"/>
      <c r="AN1010"/>
    </row>
    <row r="1011" spans="1:40" ht="15" customHeight="1">
      <c r="A1011" s="11" t="s">
        <v>234</v>
      </c>
      <c r="B1011" s="11" t="s">
        <v>235</v>
      </c>
      <c r="C1011" s="11" t="s">
        <v>766</v>
      </c>
      <c r="D1011" s="11" t="s">
        <v>767</v>
      </c>
      <c r="E1011" s="11" t="s">
        <v>768</v>
      </c>
      <c r="F1011" s="11" t="s">
        <v>767</v>
      </c>
      <c r="G1011" s="11" t="s">
        <v>660</v>
      </c>
      <c r="H1011" s="11" t="s">
        <v>705</v>
      </c>
      <c r="I1011" s="11" t="s">
        <v>48</v>
      </c>
      <c r="J1011" s="262" t="s">
        <v>751</v>
      </c>
      <c r="K1011" s="281" t="s">
        <v>120</v>
      </c>
      <c r="L1011" s="280"/>
      <c r="M1011" s="280"/>
      <c r="N1011" s="13" t="s">
        <v>769</v>
      </c>
      <c r="O1011" s="137" t="s">
        <v>676</v>
      </c>
      <c r="P1011" s="13" t="s">
        <v>676</v>
      </c>
      <c r="Q1011" s="167" t="s">
        <v>48</v>
      </c>
      <c r="S1011" s="167" t="s">
        <v>472</v>
      </c>
      <c r="T1011" s="367">
        <v>51</v>
      </c>
      <c r="U1011" s="168">
        <v>0</v>
      </c>
      <c r="V1011" s="367">
        <v>0</v>
      </c>
      <c r="W1011" s="48" t="str">
        <f>IFERROR(IF(G1011="CRM_CUI",G1011,(IF(G1011="CRM_CMI",G1011,IF(G1011="CEOMO_ITD",G1011,MID(G1011,1,FIND("_",G1011)-1))))),G1011)</f>
        <v>MISO</v>
      </c>
      <c r="X1011" s="13" t="str">
        <f>MID(A1011,5,LEN(A1011)-4)</f>
        <v>山西电信</v>
      </c>
      <c r="Y1011" s="37" t="str">
        <f>IF(N1011=O1011,IF(N1011="","0","1"),IF(N1011=P1011,IF(N1011="","0","1"),IF(O1011=P1011,IF(O1011="","0","1"),IF(N1011="","0","0"))))</f>
        <v>1</v>
      </c>
      <c r="Z1011" s="167"/>
      <c r="AL1011" s="227"/>
      <c r="AN1011"/>
    </row>
    <row r="1012" spans="1:40" ht="15" customHeight="1">
      <c r="A1012" s="11" t="s">
        <v>795</v>
      </c>
      <c r="B1012" s="11" t="s">
        <v>406</v>
      </c>
      <c r="C1012" s="11" t="s">
        <v>766</v>
      </c>
      <c r="D1012" s="11" t="s">
        <v>767</v>
      </c>
      <c r="E1012" s="11" t="s">
        <v>768</v>
      </c>
      <c r="F1012" s="11" t="s">
        <v>767</v>
      </c>
      <c r="G1012" s="11" t="s">
        <v>660</v>
      </c>
      <c r="H1012" s="11" t="s">
        <v>705</v>
      </c>
      <c r="I1012" s="206" t="s">
        <v>48</v>
      </c>
      <c r="J1012" s="193" t="s">
        <v>86</v>
      </c>
      <c r="K1012" s="280"/>
      <c r="L1012" s="280"/>
      <c r="M1012" s="280"/>
      <c r="N1012" s="323" t="s">
        <v>769</v>
      </c>
      <c r="O1012" s="13" t="s">
        <v>676</v>
      </c>
      <c r="P1012" s="13" t="s">
        <v>676</v>
      </c>
      <c r="Q1012" s="167" t="s">
        <v>48</v>
      </c>
      <c r="S1012" s="167" t="s">
        <v>472</v>
      </c>
      <c r="T1012" s="367">
        <v>51</v>
      </c>
      <c r="U1012" s="168">
        <v>0</v>
      </c>
      <c r="V1012" s="367">
        <v>0</v>
      </c>
      <c r="W1012" s="48" t="str">
        <f>IFERROR(IF(G1012="CRM_CUI",G1012,(IF(G1012="CRM_CMI",G1012,IF(G1012="CEOMO_ITD",G1012,MID(G1012,1,FIND("_",G1012)-1))))),G1012)</f>
        <v>MISO</v>
      </c>
      <c r="X1012" s="13" t="str">
        <f>MID(A1012,5,LEN(A1012)-4)</f>
        <v>陕西电信</v>
      </c>
      <c r="Y1012" s="37" t="str">
        <f>IF(N1012=O1012,IF(N1012="","0","1"),IF(N1012=P1012,IF(N1012="","0","1"),IF(O1012=P1012,IF(O1012="","0","1"),IF(N1012="","0","0"))))</f>
        <v>1</v>
      </c>
      <c r="Z1012" s="167"/>
      <c r="AL1012" s="227"/>
      <c r="AN1012"/>
    </row>
    <row r="1013" spans="1:40" ht="15" customHeight="1">
      <c r="A1013" s="11" t="s">
        <v>237</v>
      </c>
      <c r="B1013" s="11" t="s">
        <v>238</v>
      </c>
      <c r="C1013" s="11" t="s">
        <v>766</v>
      </c>
      <c r="D1013" s="11" t="s">
        <v>767</v>
      </c>
      <c r="E1013" s="11" t="s">
        <v>768</v>
      </c>
      <c r="F1013" s="11" t="s">
        <v>767</v>
      </c>
      <c r="G1013" s="11" t="s">
        <v>660</v>
      </c>
      <c r="H1013" s="11" t="s">
        <v>705</v>
      </c>
      <c r="I1013" s="206" t="s">
        <v>48</v>
      </c>
      <c r="J1013" s="193" t="s">
        <v>86</v>
      </c>
      <c r="K1013" s="280"/>
      <c r="L1013" s="280"/>
      <c r="M1013" s="280"/>
      <c r="N1013" s="14" t="s">
        <v>769</v>
      </c>
      <c r="O1013" s="13" t="s">
        <v>676</v>
      </c>
      <c r="P1013" s="13" t="s">
        <v>676</v>
      </c>
      <c r="Q1013" s="167" t="s">
        <v>48</v>
      </c>
      <c r="S1013" s="167" t="s">
        <v>472</v>
      </c>
      <c r="T1013" s="367">
        <v>51</v>
      </c>
      <c r="U1013" s="168">
        <v>0</v>
      </c>
      <c r="V1013" s="367">
        <v>0</v>
      </c>
      <c r="W1013" s="48" t="str">
        <f>IFERROR(IF(G1013="CRM_CUI",G1013,(IF(G1013="CRM_CMI",G1013,IF(G1013="CEOMO_ITD",G1013,MID(G1013,1,FIND("_",G1013)-1))))),G1013)</f>
        <v>MISO</v>
      </c>
      <c r="X1013" s="13" t="str">
        <f>MID(A1013,5,LEN(A1013)-4)</f>
        <v>上海电信</v>
      </c>
      <c r="Y1013" s="37" t="str">
        <f>IF(N1013=O1013,IF(N1013="","0","1"),IF(N1013=P1013,IF(N1013="","0","1"),IF(O1013=P1013,IF(O1013="","0","1"),IF(N1013="","0","0"))))</f>
        <v>1</v>
      </c>
      <c r="Z1013" s="167"/>
      <c r="AL1013" s="227"/>
      <c r="AN1013"/>
    </row>
    <row r="1014" spans="1:40" ht="15" customHeight="1">
      <c r="A1014" s="11" t="s">
        <v>251</v>
      </c>
      <c r="B1014" s="11" t="s">
        <v>252</v>
      </c>
      <c r="C1014" s="11" t="s">
        <v>766</v>
      </c>
      <c r="D1014" s="11" t="s">
        <v>767</v>
      </c>
      <c r="E1014" s="11" t="s">
        <v>768</v>
      </c>
      <c r="F1014" s="11" t="s">
        <v>767</v>
      </c>
      <c r="G1014" s="11" t="s">
        <v>660</v>
      </c>
      <c r="H1014" s="11" t="s">
        <v>705</v>
      </c>
      <c r="I1014" s="206" t="s">
        <v>48</v>
      </c>
      <c r="J1014" s="262" t="s">
        <v>751</v>
      </c>
      <c r="K1014" s="12"/>
      <c r="L1014" s="280"/>
      <c r="M1014" s="280"/>
      <c r="N1014" s="323" t="s">
        <v>856</v>
      </c>
      <c r="O1014" s="28" t="s">
        <v>268</v>
      </c>
      <c r="P1014" s="13" t="s">
        <v>268</v>
      </c>
      <c r="Q1014" s="167" t="s">
        <v>48</v>
      </c>
      <c r="S1014" s="167" t="s">
        <v>472</v>
      </c>
      <c r="T1014" s="367">
        <v>51</v>
      </c>
      <c r="U1014" s="168">
        <v>0</v>
      </c>
      <c r="V1014" s="367">
        <v>0</v>
      </c>
      <c r="W1014" s="48" t="str">
        <f>IFERROR(IF(G1014="CRM_CUI",G1014,(IF(G1014="CRM_CMI",G1014,IF(G1014="CEOMO_ITD",G1014,MID(G1014,1,FIND("_",G1014)-1))))),G1014)</f>
        <v>MISO</v>
      </c>
      <c r="X1014" s="13" t="str">
        <f>MID(A1014,5,LEN(A1014)-4)</f>
        <v>浙江电信</v>
      </c>
      <c r="Y1014" s="37" t="str">
        <f>IF(N1014=O1014,IF(N1014="","0","1"),IF(N1014=P1014,IF(N1014="","0","1"),IF(O1014=P1014,IF(O1014="","0","1"),IF(N1014="","0","0"))))</f>
        <v>1</v>
      </c>
      <c r="Z1014" s="167"/>
      <c r="AL1014" s="227"/>
      <c r="AN1014"/>
    </row>
    <row r="1015" spans="1:40" ht="15" customHeight="1">
      <c r="A1015" s="11" t="s">
        <v>234</v>
      </c>
      <c r="B1015" s="11" t="s">
        <v>235</v>
      </c>
      <c r="C1015" s="11" t="s">
        <v>770</v>
      </c>
      <c r="D1015" s="11" t="s">
        <v>771</v>
      </c>
      <c r="E1015" s="11" t="s">
        <v>772</v>
      </c>
      <c r="F1015" s="11" t="s">
        <v>773</v>
      </c>
      <c r="G1015" s="11" t="s">
        <v>660</v>
      </c>
      <c r="H1015" s="11" t="s">
        <v>711</v>
      </c>
      <c r="I1015" s="206" t="s">
        <v>48</v>
      </c>
      <c r="J1015" s="193" t="s">
        <v>86</v>
      </c>
      <c r="K1015" s="280"/>
      <c r="L1015" s="280"/>
      <c r="M1015" s="280"/>
      <c r="N1015" s="28" t="s">
        <v>774</v>
      </c>
      <c r="O1015" s="28" t="s">
        <v>268</v>
      </c>
      <c r="P1015" s="13" t="s">
        <v>268</v>
      </c>
      <c r="Q1015" s="167" t="s">
        <v>48</v>
      </c>
      <c r="S1015" s="167" t="s">
        <v>472</v>
      </c>
      <c r="T1015" s="367">
        <v>2</v>
      </c>
      <c r="U1015" s="168">
        <v>0</v>
      </c>
      <c r="V1015" s="367">
        <v>0</v>
      </c>
      <c r="W1015" s="48" t="str">
        <f>IFERROR(IF(G1015="CRM_CUI",G1015,(IF(G1015="CRM_CMI",G1015,IF(G1015="CEOMO_ITD",G1015,MID(G1015,1,FIND("_",G1015)-1))))),G1015)</f>
        <v>MISO</v>
      </c>
      <c r="X1015" s="13" t="str">
        <f>MID(A1015,5,LEN(A1015)-4)</f>
        <v>山西电信</v>
      </c>
      <c r="Y1015" s="37" t="str">
        <f>IF(N1015=O1015,IF(N1015="","0","1"),IF(N1015=P1015,IF(N1015="","0","1"),IF(O1015=P1015,IF(O1015="","0","1"),IF(N1015="","0","0"))))</f>
        <v>1</v>
      </c>
      <c r="Z1015" s="167"/>
      <c r="AL1015" s="227"/>
      <c r="AN1015"/>
    </row>
    <row r="1016" spans="1:40" ht="15" customHeight="1">
      <c r="A1016" s="11" t="s">
        <v>795</v>
      </c>
      <c r="B1016" s="11" t="s">
        <v>406</v>
      </c>
      <c r="C1016" s="11" t="s">
        <v>770</v>
      </c>
      <c r="D1016" s="11" t="s">
        <v>771</v>
      </c>
      <c r="E1016" s="11" t="s">
        <v>772</v>
      </c>
      <c r="F1016" s="11" t="s">
        <v>773</v>
      </c>
      <c r="G1016" s="11" t="s">
        <v>660</v>
      </c>
      <c r="H1016" s="11" t="s">
        <v>711</v>
      </c>
      <c r="I1016" s="206" t="s">
        <v>48</v>
      </c>
      <c r="J1016" s="193" t="s">
        <v>86</v>
      </c>
      <c r="K1016" s="280"/>
      <c r="L1016" s="280"/>
      <c r="M1016" s="280"/>
      <c r="N1016" s="28" t="s">
        <v>774</v>
      </c>
      <c r="O1016" s="344" t="s">
        <v>268</v>
      </c>
      <c r="P1016" s="60" t="s">
        <v>268</v>
      </c>
      <c r="Q1016" s="167" t="s">
        <v>48</v>
      </c>
      <c r="S1016" s="167" t="s">
        <v>472</v>
      </c>
      <c r="T1016" s="367">
        <v>2</v>
      </c>
      <c r="U1016" s="168">
        <v>0</v>
      </c>
      <c r="V1016" s="367">
        <v>0</v>
      </c>
      <c r="W1016" s="48" t="str">
        <f>IFERROR(IF(G1016="CRM_CUI",G1016,(IF(G1016="CRM_CMI",G1016,IF(G1016="CEOMO_ITD",G1016,MID(G1016,1,FIND("_",G1016)-1))))),G1016)</f>
        <v>MISO</v>
      </c>
      <c r="X1016" s="13" t="str">
        <f>MID(A1016,5,LEN(A1016)-4)</f>
        <v>陕西电信</v>
      </c>
      <c r="Y1016" s="37" t="str">
        <f>IF(N1016=O1016,IF(N1016="","0","1"),IF(N1016=P1016,IF(N1016="","0","1"),IF(O1016=P1016,IF(O1016="","0","1"),IF(N1016="","0","0"))))</f>
        <v>1</v>
      </c>
      <c r="Z1016" s="167"/>
      <c r="AL1016" s="227"/>
      <c r="AN1016"/>
    </row>
    <row r="1017" spans="1:40" ht="15" customHeight="1">
      <c r="A1017" s="11" t="s">
        <v>308</v>
      </c>
      <c r="B1017" s="11" t="s">
        <v>309</v>
      </c>
      <c r="C1017" s="11" t="s">
        <v>657</v>
      </c>
      <c r="D1017" s="11" t="s">
        <v>652</v>
      </c>
      <c r="E1017" s="11" t="s">
        <v>704</v>
      </c>
      <c r="F1017" s="11" t="s">
        <v>659</v>
      </c>
      <c r="G1017" s="11" t="s">
        <v>660</v>
      </c>
      <c r="H1017" s="11" t="s">
        <v>705</v>
      </c>
      <c r="I1017" s="11" t="s">
        <v>48</v>
      </c>
      <c r="J1017" s="267" t="s">
        <v>1514</v>
      </c>
      <c r="K1017" s="12" t="s">
        <v>120</v>
      </c>
      <c r="L1017" s="12" t="s">
        <v>676</v>
      </c>
      <c r="M1017" s="12" t="s">
        <v>56</v>
      </c>
      <c r="N1017" s="326" t="s">
        <v>743</v>
      </c>
      <c r="O1017" s="222" t="s">
        <v>268</v>
      </c>
      <c r="P1017" s="60" t="s">
        <v>268</v>
      </c>
      <c r="Q1017" s="167" t="s">
        <v>48</v>
      </c>
      <c r="S1017" s="167" t="s">
        <v>472</v>
      </c>
      <c r="T1017" s="367">
        <v>1</v>
      </c>
      <c r="U1017" s="168">
        <v>0</v>
      </c>
      <c r="V1017" s="367">
        <v>0</v>
      </c>
      <c r="W1017" s="48" t="str">
        <f>IFERROR(IF(G1017="CRM_CUI",G1017,(IF(G1017="CRM_CMI",G1017,IF(G1017="CEOMO_ITD",G1017,MID(G1017,1,FIND("_",G1017)-1))))),G1017)</f>
        <v>MISO</v>
      </c>
      <c r="X1017" s="13" t="str">
        <f>MID(A1017,5,LEN(A1017)-4)</f>
        <v>吉林电信</v>
      </c>
      <c r="Y1017" s="37" t="str">
        <f>IF(N1017=O1017,IF(N1017="","0","1"),IF(N1017=P1017,IF(N1017="","0","1"),IF(O1017=P1017,IF(O1017="","0","1"),IF(N1017="","0","0"))))</f>
        <v>1</v>
      </c>
      <c r="Z1017" s="167"/>
      <c r="AL1017" s="227"/>
      <c r="AN1017"/>
    </row>
    <row r="1018" spans="1:40" ht="15" customHeight="1">
      <c r="A1018" s="11" t="s">
        <v>234</v>
      </c>
      <c r="B1018" s="11" t="s">
        <v>235</v>
      </c>
      <c r="C1018" s="11" t="s">
        <v>657</v>
      </c>
      <c r="D1018" s="11" t="s">
        <v>652</v>
      </c>
      <c r="E1018" s="11" t="s">
        <v>704</v>
      </c>
      <c r="F1018" s="11" t="s">
        <v>659</v>
      </c>
      <c r="G1018" s="11" t="s">
        <v>660</v>
      </c>
      <c r="H1018" s="11" t="s">
        <v>705</v>
      </c>
      <c r="I1018" s="11" t="s">
        <v>48</v>
      </c>
      <c r="J1018" s="267" t="s">
        <v>1514</v>
      </c>
      <c r="K1018" s="12" t="s">
        <v>120</v>
      </c>
      <c r="L1018" s="296" t="s">
        <v>268</v>
      </c>
      <c r="M1018" s="12" t="s">
        <v>56</v>
      </c>
      <c r="N1018" s="309" t="s">
        <v>763</v>
      </c>
      <c r="O1018" s="222" t="s">
        <v>268</v>
      </c>
      <c r="P1018" s="249" t="s">
        <v>268</v>
      </c>
      <c r="Q1018" s="167" t="s">
        <v>48</v>
      </c>
      <c r="S1018" s="167" t="s">
        <v>472</v>
      </c>
      <c r="T1018" s="367">
        <v>8</v>
      </c>
      <c r="U1018" s="168">
        <v>0</v>
      </c>
      <c r="V1018" s="367">
        <v>0</v>
      </c>
      <c r="W1018" s="48" t="str">
        <f>IFERROR(IF(G1018="CRM_CUI",G1018,(IF(G1018="CRM_CMI",G1018,IF(G1018="CEOMO_ITD",G1018,MID(G1018,1,FIND("_",G1018)-1))))),G1018)</f>
        <v>MISO</v>
      </c>
      <c r="X1018" s="13" t="str">
        <f>MID(A1018,5,LEN(A1018)-4)</f>
        <v>山西电信</v>
      </c>
      <c r="Y1018" s="37" t="str">
        <f>IF(N1018=O1018,IF(N1018="","0","1"),IF(N1018=P1018,IF(N1018="","0","1"),IF(O1018=P1018,IF(O1018="","0","1"),IF(N1018="","0","0"))))</f>
        <v>1</v>
      </c>
      <c r="Z1018" s="167"/>
      <c r="AL1018" s="227"/>
      <c r="AN1018"/>
    </row>
    <row r="1019" spans="1:40" ht="15" customHeight="1">
      <c r="A1019" s="11" t="s">
        <v>241</v>
      </c>
      <c r="B1019" s="11" t="s">
        <v>242</v>
      </c>
      <c r="C1019" s="11" t="s">
        <v>657</v>
      </c>
      <c r="D1019" s="11" t="s">
        <v>652</v>
      </c>
      <c r="E1019" s="11" t="s">
        <v>704</v>
      </c>
      <c r="F1019" s="11" t="s">
        <v>659</v>
      </c>
      <c r="G1019" s="11" t="s">
        <v>660</v>
      </c>
      <c r="H1019" s="11" t="s">
        <v>705</v>
      </c>
      <c r="I1019" s="11" t="s">
        <v>48</v>
      </c>
      <c r="J1019" s="267" t="s">
        <v>1514</v>
      </c>
      <c r="K1019" s="12" t="s">
        <v>120</v>
      </c>
      <c r="L1019" s="285" t="s">
        <v>1526</v>
      </c>
      <c r="M1019" s="12" t="s">
        <v>56</v>
      </c>
      <c r="N1019" s="318" t="s">
        <v>823</v>
      </c>
      <c r="O1019" s="344" t="s">
        <v>268</v>
      </c>
      <c r="P1019" s="60" t="s">
        <v>268</v>
      </c>
      <c r="Q1019" s="167" t="s">
        <v>48</v>
      </c>
      <c r="S1019" s="167" t="s">
        <v>472</v>
      </c>
      <c r="T1019" s="367">
        <v>0</v>
      </c>
      <c r="U1019" s="168">
        <v>0</v>
      </c>
      <c r="V1019" s="367">
        <v>0</v>
      </c>
      <c r="W1019" s="48" t="str">
        <f>IFERROR(IF(G1019="CRM_CUI",G1019,(IF(G1019="CRM_CMI",G1019,IF(G1019="CEOMO_ITD",G1019,MID(G1019,1,FIND("_",G1019)-1))))),G1019)</f>
        <v>MISO</v>
      </c>
      <c r="X1019" s="13" t="str">
        <f>MID(A1019,5,LEN(A1019)-4)</f>
        <v>天津电信</v>
      </c>
      <c r="Y1019" s="37" t="str">
        <f>IF(N1019=O1019,IF(N1019="","0","1"),IF(N1019=P1019,IF(N1019="","0","1"),IF(O1019=P1019,IF(O1019="","0","1"),IF(N1019="","0","0"))))</f>
        <v>1</v>
      </c>
      <c r="Z1019" s="167"/>
    </row>
    <row r="1020" spans="1:40" ht="15" customHeight="1">
      <c r="A1020" s="11" t="s">
        <v>236</v>
      </c>
      <c r="B1020" s="11" t="s">
        <v>14</v>
      </c>
      <c r="C1020" s="11" t="s">
        <v>63</v>
      </c>
      <c r="D1020" s="11" t="s">
        <v>157</v>
      </c>
      <c r="E1020" s="11" t="s">
        <v>785</v>
      </c>
      <c r="F1020" s="11" t="s">
        <v>786</v>
      </c>
      <c r="G1020" s="11" t="s">
        <v>660</v>
      </c>
      <c r="H1020" s="11" t="s">
        <v>599</v>
      </c>
      <c r="I1020" s="261"/>
      <c r="J1020" s="60"/>
      <c r="K1020" s="280"/>
      <c r="L1020" s="280"/>
      <c r="M1020" s="280"/>
      <c r="N1020" s="60"/>
      <c r="O1020" s="60"/>
      <c r="P1020" s="60"/>
      <c r="Q1020" s="167"/>
      <c r="S1020" s="366" t="s">
        <v>472</v>
      </c>
      <c r="T1020" s="367">
        <v>0</v>
      </c>
      <c r="U1020" s="168">
        <v>0</v>
      </c>
      <c r="V1020" s="367">
        <v>0</v>
      </c>
      <c r="W1020" s="48" t="str">
        <f>IFERROR(IF(G1020="CRM_CUI",G1020,(IF(G1020="CRM_CMI",G1020,IF(G1020="CEOMO_ITD",G1020,MID(G1020,1,FIND("_",G1020)-1))))),G1020)</f>
        <v>MISO</v>
      </c>
      <c r="X1020" s="13" t="str">
        <f>MID(A1020,5,LEN(A1020)-4)</f>
        <v>山西移动</v>
      </c>
      <c r="Y1020" s="37" t="str">
        <f>IF(N1020=O1020,IF(N1020="","0","1"),IF(N1020=P1020,IF(N1020="","0","1"),IF(O1020=P1020,IF(O1020="","0","1"),IF(N1020="","0","0"))))</f>
        <v>0</v>
      </c>
      <c r="Z1020" s="167"/>
    </row>
    <row r="1021" spans="1:40" ht="15" customHeight="1">
      <c r="A1021" s="11" t="s">
        <v>236</v>
      </c>
      <c r="B1021" s="11" t="s">
        <v>14</v>
      </c>
      <c r="C1021" s="11" t="s">
        <v>63</v>
      </c>
      <c r="D1021" s="11" t="s">
        <v>157</v>
      </c>
      <c r="E1021" s="11" t="s">
        <v>787</v>
      </c>
      <c r="F1021" s="11" t="s">
        <v>788</v>
      </c>
      <c r="G1021" s="11" t="s">
        <v>660</v>
      </c>
      <c r="H1021" s="11" t="s">
        <v>98</v>
      </c>
      <c r="I1021" s="261"/>
      <c r="J1021" s="60"/>
      <c r="K1021" s="280"/>
      <c r="L1021" s="280"/>
      <c r="M1021" s="280"/>
      <c r="N1021" s="60"/>
      <c r="O1021" s="60"/>
      <c r="P1021" s="60"/>
      <c r="Q1021" s="167"/>
      <c r="S1021" s="366" t="s">
        <v>472</v>
      </c>
      <c r="T1021" s="367">
        <v>0</v>
      </c>
      <c r="U1021" s="168">
        <v>0</v>
      </c>
      <c r="V1021" s="367">
        <v>0</v>
      </c>
      <c r="W1021" s="48" t="str">
        <f>IFERROR(IF(G1021="CRM_CUI",G1021,(IF(G1021="CRM_CMI",G1021,IF(G1021="CEOMO_ITD",G1021,MID(G1021,1,FIND("_",G1021)-1))))),G1021)</f>
        <v>MISO</v>
      </c>
      <c r="X1021" s="13" t="str">
        <f>MID(A1021,5,LEN(A1021)-4)</f>
        <v>山西移动</v>
      </c>
      <c r="Y1021" s="37" t="str">
        <f>IF(N1021=O1021,IF(N1021="","0","1"),IF(N1021=P1021,IF(N1021="","0","1"),IF(O1021=P1021,IF(O1021="","0","1"),IF(N1021="","0","0"))))</f>
        <v>0</v>
      </c>
      <c r="Z1021" s="167"/>
    </row>
    <row r="1022" spans="1:40" ht="15" customHeight="1">
      <c r="A1022" s="11" t="s">
        <v>236</v>
      </c>
      <c r="B1022" s="11" t="s">
        <v>14</v>
      </c>
      <c r="C1022" s="11" t="s">
        <v>165</v>
      </c>
      <c r="D1022" s="11" t="s">
        <v>166</v>
      </c>
      <c r="E1022" s="11" t="s">
        <v>789</v>
      </c>
      <c r="F1022" s="11" t="s">
        <v>790</v>
      </c>
      <c r="G1022" s="11" t="s">
        <v>660</v>
      </c>
      <c r="H1022" s="11" t="s">
        <v>791</v>
      </c>
      <c r="I1022" s="261"/>
      <c r="J1022" s="60"/>
      <c r="K1022" s="280"/>
      <c r="L1022" s="280"/>
      <c r="M1022" s="280"/>
      <c r="N1022" s="167"/>
      <c r="O1022" s="60"/>
      <c r="P1022" s="60"/>
      <c r="Q1022" s="167"/>
      <c r="S1022" s="366" t="s">
        <v>472</v>
      </c>
      <c r="T1022" s="367">
        <v>0</v>
      </c>
      <c r="U1022" s="168">
        <v>0</v>
      </c>
      <c r="V1022" s="367">
        <v>0</v>
      </c>
      <c r="W1022" s="48" t="str">
        <f>IFERROR(IF(G1022="CRM_CUI",G1022,(IF(G1022="CRM_CMI",G1022,IF(G1022="CEOMO_ITD",G1022,MID(G1022,1,FIND("_",G1022)-1))))),G1022)</f>
        <v>MISO</v>
      </c>
      <c r="X1022" s="13" t="str">
        <f>MID(A1022,5,LEN(A1022)-4)</f>
        <v>山西移动</v>
      </c>
      <c r="Y1022" s="37" t="str">
        <f>IF(N1022=O1022,IF(N1022="","0","1"),IF(N1022=P1022,IF(N1022="","0","1"),IF(O1022=P1022,IF(O1022="","0","1"),IF(N1022="","0","0"))))</f>
        <v>0</v>
      </c>
      <c r="Z1022" s="167"/>
    </row>
    <row r="1023" spans="1:40" ht="15" customHeight="1">
      <c r="A1023" s="11" t="s">
        <v>239</v>
      </c>
      <c r="B1023" s="11" t="s">
        <v>240</v>
      </c>
      <c r="C1023" s="11" t="s">
        <v>63</v>
      </c>
      <c r="D1023" s="11" t="s">
        <v>157</v>
      </c>
      <c r="E1023" s="11" t="s">
        <v>785</v>
      </c>
      <c r="F1023" s="11" t="s">
        <v>786</v>
      </c>
      <c r="G1023" s="11" t="s">
        <v>660</v>
      </c>
      <c r="H1023" s="11" t="s">
        <v>599</v>
      </c>
      <c r="I1023" s="261"/>
      <c r="J1023" s="60"/>
      <c r="K1023" s="280"/>
      <c r="L1023" s="280"/>
      <c r="M1023" s="280"/>
      <c r="N1023" s="167"/>
      <c r="O1023" s="60"/>
      <c r="P1023" s="60"/>
      <c r="Q1023" s="167"/>
      <c r="S1023" s="366" t="s">
        <v>472</v>
      </c>
      <c r="T1023" s="367">
        <v>0</v>
      </c>
      <c r="U1023" s="168">
        <v>0</v>
      </c>
      <c r="V1023" s="367">
        <v>0</v>
      </c>
      <c r="W1023" s="48" t="str">
        <f>IFERROR(IF(G1023="CRM_CUI",G1023,(IF(G1023="CRM_CMI",G1023,IF(G1023="CEOMO_ITD",G1023,MID(G1023,1,FIND("_",G1023)-1))))),G1023)</f>
        <v>MISO</v>
      </c>
      <c r="X1023" s="13" t="str">
        <f>MID(A1023,5,LEN(A1023)-4)</f>
        <v>四川移动</v>
      </c>
      <c r="Y1023" s="37" t="str">
        <f>IF(N1023=O1023,IF(N1023="","0","1"),IF(N1023=P1023,IF(N1023="","0","1"),IF(O1023=P1023,IF(O1023="","0","1"),IF(N1023="","0","0"))))</f>
        <v>0</v>
      </c>
      <c r="Z1023" s="167"/>
    </row>
    <row r="1024" spans="1:40" ht="15" customHeight="1">
      <c r="A1024" s="11" t="s">
        <v>239</v>
      </c>
      <c r="B1024" s="11" t="s">
        <v>240</v>
      </c>
      <c r="C1024" s="11" t="s">
        <v>63</v>
      </c>
      <c r="D1024" s="11" t="s">
        <v>157</v>
      </c>
      <c r="E1024" s="11" t="s">
        <v>787</v>
      </c>
      <c r="F1024" s="11" t="s">
        <v>788</v>
      </c>
      <c r="G1024" s="11" t="s">
        <v>660</v>
      </c>
      <c r="H1024" s="11" t="s">
        <v>98</v>
      </c>
      <c r="I1024" s="261"/>
      <c r="J1024" s="60"/>
      <c r="K1024" s="280"/>
      <c r="L1024" s="280"/>
      <c r="M1024" s="280"/>
      <c r="N1024" s="167"/>
      <c r="O1024" s="60"/>
      <c r="P1024" s="60"/>
      <c r="Q1024" s="167"/>
      <c r="S1024" s="366" t="s">
        <v>472</v>
      </c>
      <c r="T1024" s="367">
        <v>0</v>
      </c>
      <c r="U1024" s="168">
        <v>0</v>
      </c>
      <c r="V1024" s="367">
        <v>0</v>
      </c>
      <c r="W1024" s="48" t="str">
        <f>IFERROR(IF(G1024="CRM_CUI",G1024,(IF(G1024="CRM_CMI",G1024,IF(G1024="CEOMO_ITD",G1024,MID(G1024,1,FIND("_",G1024)-1))))),G1024)</f>
        <v>MISO</v>
      </c>
      <c r="X1024" s="13" t="str">
        <f>MID(A1024,5,LEN(A1024)-4)</f>
        <v>四川移动</v>
      </c>
      <c r="Y1024" s="37" t="str">
        <f>IF(N1024=O1024,IF(N1024="","0","1"),IF(N1024=P1024,IF(N1024="","0","1"),IF(O1024=P1024,IF(O1024="","0","1"),IF(N1024="","0","0"))))</f>
        <v>0</v>
      </c>
      <c r="Z1024" s="167"/>
    </row>
    <row r="1025" spans="1:26" ht="15" customHeight="1">
      <c r="A1025" s="11" t="s">
        <v>239</v>
      </c>
      <c r="B1025" s="11" t="s">
        <v>240</v>
      </c>
      <c r="C1025" s="11" t="s">
        <v>63</v>
      </c>
      <c r="D1025" s="11" t="s">
        <v>157</v>
      </c>
      <c r="E1025" s="11" t="s">
        <v>804</v>
      </c>
      <c r="F1025" s="11" t="s">
        <v>805</v>
      </c>
      <c r="G1025" s="11" t="s">
        <v>660</v>
      </c>
      <c r="H1025" s="11" t="s">
        <v>599</v>
      </c>
      <c r="I1025" s="261"/>
      <c r="J1025" s="60"/>
      <c r="K1025" s="280"/>
      <c r="L1025" s="280"/>
      <c r="M1025" s="280"/>
      <c r="N1025" s="60"/>
      <c r="O1025" s="60"/>
      <c r="P1025" s="60"/>
      <c r="Q1025" s="167"/>
      <c r="S1025" s="366" t="s">
        <v>472</v>
      </c>
      <c r="T1025" s="367">
        <v>0</v>
      </c>
      <c r="U1025" s="168">
        <v>0</v>
      </c>
      <c r="V1025" s="367">
        <v>0</v>
      </c>
      <c r="W1025" s="48" t="str">
        <f>IFERROR(IF(G1025="CRM_CUI",G1025,(IF(G1025="CRM_CMI",G1025,IF(G1025="CEOMO_ITD",G1025,MID(G1025,1,FIND("_",G1025)-1))))),G1025)</f>
        <v>MISO</v>
      </c>
      <c r="X1025" s="13" t="str">
        <f>MID(A1025,5,LEN(A1025)-4)</f>
        <v>四川移动</v>
      </c>
      <c r="Y1025" s="37" t="str">
        <f>IF(N1025=O1025,IF(N1025="","0","1"),IF(N1025=P1025,IF(N1025="","0","1"),IF(O1025=P1025,IF(O1025="","0","1"),IF(N1025="","0","0"))))</f>
        <v>0</v>
      </c>
      <c r="Z1025" s="167"/>
    </row>
    <row r="1026" spans="1:26" ht="15" customHeight="1">
      <c r="A1026" s="11" t="s">
        <v>239</v>
      </c>
      <c r="B1026" s="11" t="s">
        <v>240</v>
      </c>
      <c r="C1026" s="11" t="s">
        <v>806</v>
      </c>
      <c r="D1026" s="11" t="s">
        <v>807</v>
      </c>
      <c r="E1026" s="11" t="s">
        <v>808</v>
      </c>
      <c r="F1026" s="11" t="s">
        <v>809</v>
      </c>
      <c r="G1026" s="11" t="s">
        <v>810</v>
      </c>
      <c r="H1026" s="11" t="s">
        <v>673</v>
      </c>
      <c r="I1026" s="206" t="s">
        <v>48</v>
      </c>
      <c r="J1026" s="262" t="s">
        <v>751</v>
      </c>
      <c r="K1026" s="280"/>
      <c r="L1026" s="280"/>
      <c r="M1026" s="280"/>
      <c r="N1026" s="323" t="s">
        <v>811</v>
      </c>
      <c r="O1026" s="167"/>
      <c r="P1026" s="167"/>
      <c r="Q1026" s="167"/>
      <c r="S1026" s="167" t="s">
        <v>472</v>
      </c>
      <c r="T1026" s="367">
        <v>139</v>
      </c>
      <c r="U1026" s="168">
        <v>0</v>
      </c>
      <c r="V1026" s="367">
        <v>0</v>
      </c>
      <c r="W1026" s="48" t="str">
        <f>IFERROR(IF(G1026="CRM_CUI",G1026,(IF(G1026="CRM_CMI",G1026,IF(G1026="CEOMO_ITD",G1026,MID(G1026,1,FIND("_",G1026)-1))))),G1026)</f>
        <v>MISO</v>
      </c>
      <c r="X1026" s="13" t="str">
        <f>MID(A1026,5,LEN(A1026)-4)</f>
        <v>四川移动</v>
      </c>
      <c r="Y1026" s="37" t="str">
        <f>IF(N1026=O1026,IF(N1026="","0","1"),IF(N1026=P1026,IF(N1026="","0","1"),IF(O1026=P1026,IF(O1026="","0","1"),IF(N1026="","0","0"))))</f>
        <v>0</v>
      </c>
      <c r="Z1026" s="167"/>
    </row>
    <row r="1027" spans="1:26" ht="15" customHeight="1">
      <c r="A1027" s="11" t="s">
        <v>239</v>
      </c>
      <c r="B1027" s="11" t="s">
        <v>240</v>
      </c>
      <c r="C1027" s="11" t="s">
        <v>806</v>
      </c>
      <c r="D1027" s="11" t="s">
        <v>807</v>
      </c>
      <c r="E1027" s="11" t="s">
        <v>813</v>
      </c>
      <c r="F1027" s="11" t="s">
        <v>814</v>
      </c>
      <c r="G1027" s="11" t="s">
        <v>810</v>
      </c>
      <c r="H1027" s="11" t="s">
        <v>98</v>
      </c>
      <c r="I1027" s="266" t="s">
        <v>48</v>
      </c>
      <c r="J1027" s="279" t="s">
        <v>750</v>
      </c>
      <c r="K1027" s="294" t="s">
        <v>120</v>
      </c>
      <c r="L1027" s="294" t="s">
        <v>1525</v>
      </c>
      <c r="M1027" s="308" t="s">
        <v>17</v>
      </c>
      <c r="N1027" s="335" t="s">
        <v>816</v>
      </c>
      <c r="O1027" s="349" t="s">
        <v>817</v>
      </c>
      <c r="P1027" s="335" t="s">
        <v>818</v>
      </c>
      <c r="Q1027" s="363" t="s">
        <v>48</v>
      </c>
      <c r="S1027" s="366" t="s">
        <v>472</v>
      </c>
      <c r="T1027" s="367">
        <v>80</v>
      </c>
      <c r="U1027" s="168">
        <v>18</v>
      </c>
      <c r="V1027" s="367">
        <v>0</v>
      </c>
      <c r="W1027" s="48" t="str">
        <f>IFERROR(IF(G1027="CRM_CUI",G1027,(IF(G1027="CRM_CMI",G1027,IF(G1027="CEOMO_ITD",G1027,MID(G1027,1,FIND("_",G1027)-1))))),G1027)</f>
        <v>MISO</v>
      </c>
      <c r="X1027" s="13" t="str">
        <f>MID(A1027,5,LEN(A1027)-4)</f>
        <v>四川移动</v>
      </c>
      <c r="Y1027" s="37" t="str">
        <f>IF(N1027=O1027,IF(N1027="","0","1"),IF(N1027=P1027,IF(N1027="","0","1"),IF(O1027=P1027,IF(O1027="","0","1"),IF(N1027="","0","0"))))</f>
        <v>0</v>
      </c>
      <c r="Z1027" s="167"/>
    </row>
    <row r="1028" spans="1:26" ht="15" customHeight="1">
      <c r="A1028" s="11" t="s">
        <v>239</v>
      </c>
      <c r="B1028" s="11" t="s">
        <v>240</v>
      </c>
      <c r="C1028" s="11" t="s">
        <v>806</v>
      </c>
      <c r="D1028" s="11" t="s">
        <v>807</v>
      </c>
      <c r="E1028" s="11" t="s">
        <v>812</v>
      </c>
      <c r="F1028" s="11" t="s">
        <v>807</v>
      </c>
      <c r="G1028" s="11" t="s">
        <v>810</v>
      </c>
      <c r="H1028" s="11" t="s">
        <v>209</v>
      </c>
      <c r="I1028" s="261"/>
      <c r="J1028" s="60"/>
      <c r="K1028" s="280"/>
      <c r="L1028" s="280"/>
      <c r="M1028" s="280"/>
      <c r="N1028" s="60"/>
      <c r="O1028" s="60"/>
      <c r="P1028" s="60"/>
      <c r="Q1028" s="167"/>
      <c r="S1028" s="366" t="s">
        <v>472</v>
      </c>
      <c r="T1028" s="367">
        <v>0</v>
      </c>
      <c r="U1028" s="168">
        <v>0</v>
      </c>
      <c r="V1028" s="367">
        <v>0</v>
      </c>
      <c r="W1028" s="48" t="str">
        <f>IFERROR(IF(G1028="CRM_CUI",G1028,(IF(G1028="CRM_CMI",G1028,IF(G1028="CEOMO_ITD",G1028,MID(G1028,1,FIND("_",G1028)-1))))),G1028)</f>
        <v>MISO</v>
      </c>
      <c r="X1028" s="13" t="str">
        <f>MID(A1028,5,LEN(A1028)-4)</f>
        <v>四川移动</v>
      </c>
      <c r="Y1028" s="37" t="str">
        <f>IF(N1028=O1028,IF(N1028="","0","1"),IF(N1028=P1028,IF(N1028="","0","1"),IF(O1028=P1028,IF(O1028="","0","1"),IF(N1028="","0","0"))))</f>
        <v>0</v>
      </c>
      <c r="Z1028" s="167"/>
    </row>
    <row r="1029" spans="1:26" ht="15" customHeight="1">
      <c r="A1029" s="259" t="s">
        <v>155</v>
      </c>
      <c r="B1029" s="260" t="s">
        <v>156</v>
      </c>
      <c r="C1029" s="260" t="s">
        <v>63</v>
      </c>
      <c r="D1029" s="260" t="s">
        <v>157</v>
      </c>
      <c r="E1029" s="260" t="s">
        <v>604</v>
      </c>
      <c r="F1029" s="260" t="s">
        <v>605</v>
      </c>
      <c r="G1029" s="260" t="s">
        <v>3</v>
      </c>
      <c r="H1029" s="260" t="s">
        <v>599</v>
      </c>
      <c r="I1029" s="260" t="s">
        <v>48</v>
      </c>
      <c r="J1029" s="270" t="s">
        <v>1512</v>
      </c>
      <c r="K1029" s="282" t="s">
        <v>120</v>
      </c>
      <c r="L1029" s="282" t="s">
        <v>536</v>
      </c>
      <c r="M1029" s="302" t="s">
        <v>1427</v>
      </c>
      <c r="N1029" s="312" t="s">
        <v>1398</v>
      </c>
      <c r="O1029" s="269" t="s">
        <v>607</v>
      </c>
      <c r="P1029" s="269" t="s">
        <v>608</v>
      </c>
      <c r="Q1029" s="315" t="s">
        <v>48</v>
      </c>
      <c r="S1029" s="366" t="s">
        <v>472</v>
      </c>
      <c r="T1029" s="367">
        <v>178</v>
      </c>
      <c r="U1029" s="168">
        <v>0</v>
      </c>
      <c r="V1029" s="367">
        <v>0</v>
      </c>
      <c r="W1029" s="48" t="str">
        <f>IFERROR(IF(G1029="CRM_CUI",G1029,(IF(G1029="CRM_CMI",G1029,IF(G1029="CEOMO_ITD",G1029,MID(G1029,1,FIND("_",G1029)-1))))),G1029)</f>
        <v>PRM</v>
      </c>
      <c r="X1029" s="13" t="str">
        <f>MID(A1029,5,LEN(A1029)-4)</f>
        <v>安徽移动</v>
      </c>
      <c r="Y1029" s="37" t="str">
        <f>IF(N1029=O1029,IF(N1029="","0","1"),IF(N1029=P1029,IF(N1029="","0","1"),IF(O1029=P1029,IF(O1029="","0","1"),IF(N1029="","0","0"))))</f>
        <v>0</v>
      </c>
      <c r="Z1029" s="167"/>
    </row>
    <row r="1030" spans="1:26" ht="15" customHeight="1">
      <c r="A1030" s="259" t="s">
        <v>174</v>
      </c>
      <c r="B1030" s="259" t="s">
        <v>175</v>
      </c>
      <c r="C1030" s="259" t="s">
        <v>63</v>
      </c>
      <c r="D1030" s="259" t="s">
        <v>64</v>
      </c>
      <c r="E1030" s="259" t="s">
        <v>619</v>
      </c>
      <c r="F1030" s="259" t="s">
        <v>605</v>
      </c>
      <c r="G1030" s="259" t="s">
        <v>3</v>
      </c>
      <c r="H1030" s="259" t="s">
        <v>620</v>
      </c>
      <c r="I1030" s="259" t="s">
        <v>48</v>
      </c>
      <c r="J1030" s="193" t="s">
        <v>1514</v>
      </c>
      <c r="K1030" s="282" t="s">
        <v>120</v>
      </c>
      <c r="L1030" s="282" t="s">
        <v>1245</v>
      </c>
      <c r="M1030" s="302" t="s">
        <v>140</v>
      </c>
      <c r="N1030" s="269" t="s">
        <v>621</v>
      </c>
      <c r="O1030" s="269" t="s">
        <v>607</v>
      </c>
      <c r="P1030" s="269" t="s">
        <v>608</v>
      </c>
      <c r="Q1030" s="315" t="s">
        <v>48</v>
      </c>
      <c r="S1030" s="366" t="s">
        <v>472</v>
      </c>
      <c r="T1030" s="367">
        <v>178</v>
      </c>
      <c r="U1030" s="168">
        <v>0</v>
      </c>
      <c r="V1030" s="367">
        <v>0</v>
      </c>
      <c r="W1030" s="48" t="str">
        <f>IFERROR(IF(G1030="CRM_CUI",G1030,(IF(G1030="CRM_CMI",G1030,IF(G1030="CEOMO_ITD",G1030,MID(G1030,1,FIND("_",G1030)-1))))),G1030)</f>
        <v>PRM</v>
      </c>
      <c r="X1030" s="13" t="str">
        <f>MID(A1030,5,LEN(A1030)-4)</f>
        <v>北京电信</v>
      </c>
      <c r="Y1030" s="37" t="str">
        <f>IF(N1030=O1030,IF(N1030="","0","1"),IF(N1030=P1030,IF(N1030="","0","1"),IF(O1030=P1030,IF(O1030="","0","1"),IF(N1030="","0","0"))))</f>
        <v>0</v>
      </c>
      <c r="Z1030" s="167"/>
    </row>
    <row r="1031" spans="1:26" ht="15" customHeight="1">
      <c r="A1031" s="260" t="s">
        <v>93</v>
      </c>
      <c r="B1031" s="260" t="s">
        <v>12</v>
      </c>
      <c r="C1031" s="260" t="s">
        <v>63</v>
      </c>
      <c r="D1031" s="260" t="s">
        <v>157</v>
      </c>
      <c r="E1031" s="260" t="s">
        <v>604</v>
      </c>
      <c r="F1031" s="260" t="s">
        <v>605</v>
      </c>
      <c r="G1031" s="260" t="s">
        <v>3</v>
      </c>
      <c r="H1031" s="260" t="s">
        <v>599</v>
      </c>
      <c r="I1031" s="260" t="s">
        <v>48</v>
      </c>
      <c r="J1031" s="270" t="s">
        <v>1512</v>
      </c>
      <c r="K1031" s="286" t="s">
        <v>50</v>
      </c>
      <c r="L1031" s="286" t="s">
        <v>738</v>
      </c>
      <c r="M1031" s="291" t="s">
        <v>521</v>
      </c>
      <c r="N1031" s="269" t="s">
        <v>621</v>
      </c>
      <c r="O1031" s="269" t="s">
        <v>607</v>
      </c>
      <c r="P1031" s="269" t="s">
        <v>608</v>
      </c>
      <c r="Q1031" s="357" t="s">
        <v>48</v>
      </c>
      <c r="S1031" s="366" t="s">
        <v>472</v>
      </c>
      <c r="T1031" s="367">
        <v>178</v>
      </c>
      <c r="U1031" s="168">
        <v>0</v>
      </c>
      <c r="V1031" s="367">
        <v>0</v>
      </c>
      <c r="W1031" s="48" t="str">
        <f>IFERROR(IF(G1031="CRM_CUI",G1031,(IF(G1031="CRM_CMI",G1031,IF(G1031="CEOMO_ITD",G1031,MID(G1031,1,FIND("_",G1031)-1))))),G1031)</f>
        <v>PRM</v>
      </c>
      <c r="X1031" s="13" t="str">
        <f>MID(A1031,5,LEN(A1031)-4)</f>
        <v>黑龙江移动</v>
      </c>
      <c r="Y1031" s="37" t="str">
        <f>IF(N1031=O1031,IF(N1031="","0","1"),IF(N1031=P1031,IF(N1031="","0","1"),IF(O1031=P1031,IF(O1031="","0","1"),IF(N1031="","0","0"))))</f>
        <v>0</v>
      </c>
      <c r="Z1031" s="167"/>
    </row>
    <row r="1032" spans="1:26" ht="15" customHeight="1">
      <c r="A1032" s="260" t="s">
        <v>215</v>
      </c>
      <c r="B1032" s="260" t="s">
        <v>214</v>
      </c>
      <c r="C1032" s="260" t="s">
        <v>63</v>
      </c>
      <c r="D1032" s="260" t="s">
        <v>157</v>
      </c>
      <c r="E1032" s="260" t="s">
        <v>604</v>
      </c>
      <c r="F1032" s="260" t="s">
        <v>605</v>
      </c>
      <c r="G1032" s="260" t="s">
        <v>3</v>
      </c>
      <c r="H1032" s="260" t="s">
        <v>599</v>
      </c>
      <c r="I1032" s="260" t="s">
        <v>48</v>
      </c>
      <c r="J1032" s="269" t="s">
        <v>751</v>
      </c>
      <c r="K1032" s="282"/>
      <c r="L1032" s="282"/>
      <c r="M1032" s="302"/>
      <c r="N1032" s="269" t="s">
        <v>621</v>
      </c>
      <c r="O1032" s="269" t="s">
        <v>607</v>
      </c>
      <c r="P1032" s="269" t="s">
        <v>608</v>
      </c>
      <c r="Q1032" s="315" t="s">
        <v>666</v>
      </c>
      <c r="S1032" s="366" t="s">
        <v>472</v>
      </c>
      <c r="T1032" s="367">
        <v>0</v>
      </c>
      <c r="U1032" s="168">
        <v>0</v>
      </c>
      <c r="V1032" s="367">
        <v>0</v>
      </c>
      <c r="W1032" s="48" t="str">
        <f>IFERROR(IF(G1032="CRM_CUI",G1032,(IF(G1032="CRM_CMI",G1032,IF(G1032="CEOMO_ITD",G1032,MID(G1032,1,FIND("_",G1032)-1))))),G1032)</f>
        <v>PRM</v>
      </c>
      <c r="X1032" s="13" t="str">
        <f>MID(A1032,5,LEN(A1032)-4)</f>
        <v>湖北移动</v>
      </c>
      <c r="Y1032" s="37" t="str">
        <f>IF(N1032=O1032,IF(N1032="","0","1"),IF(N1032=P1032,IF(N1032="","0","1"),IF(O1032=P1032,IF(O1032="","0","1"),IF(N1032="","0","0"))))</f>
        <v>0</v>
      </c>
      <c r="Z1032" s="167"/>
    </row>
    <row r="1033" spans="1:26" ht="15" customHeight="1">
      <c r="A1033" s="259" t="s">
        <v>308</v>
      </c>
      <c r="B1033" s="259" t="s">
        <v>309</v>
      </c>
      <c r="C1033" s="259" t="s">
        <v>63</v>
      </c>
      <c r="D1033" s="259" t="s">
        <v>64</v>
      </c>
      <c r="E1033" s="259" t="s">
        <v>619</v>
      </c>
      <c r="F1033" s="259" t="s">
        <v>605</v>
      </c>
      <c r="G1033" s="259" t="s">
        <v>3</v>
      </c>
      <c r="H1033" s="259" t="s">
        <v>620</v>
      </c>
      <c r="I1033" s="259" t="s">
        <v>48</v>
      </c>
      <c r="J1033" s="269" t="s">
        <v>751</v>
      </c>
      <c r="K1033" s="282"/>
      <c r="L1033" s="282"/>
      <c r="M1033" s="302"/>
      <c r="N1033" s="317" t="s">
        <v>621</v>
      </c>
      <c r="O1033" s="269" t="s">
        <v>607</v>
      </c>
      <c r="P1033" s="269" t="s">
        <v>608</v>
      </c>
      <c r="Q1033" s="315" t="s">
        <v>86</v>
      </c>
      <c r="S1033" s="366" t="s">
        <v>472</v>
      </c>
      <c r="T1033" s="367">
        <v>178</v>
      </c>
      <c r="U1033" s="168">
        <v>0</v>
      </c>
      <c r="V1033" s="367">
        <v>0</v>
      </c>
      <c r="W1033" s="48" t="str">
        <f>IFERROR(IF(G1033="CRM_CUI",G1033,(IF(G1033="CRM_CMI",G1033,IF(G1033="CEOMO_ITD",G1033,MID(G1033,1,FIND("_",G1033)-1))))),G1033)</f>
        <v>PRM</v>
      </c>
      <c r="X1033" s="13" t="str">
        <f>MID(A1033,5,LEN(A1033)-4)</f>
        <v>吉林电信</v>
      </c>
      <c r="Y1033" s="37" t="str">
        <f>IF(N1033=O1033,IF(N1033="","0","1"),IF(N1033=P1033,IF(N1033="","0","1"),IF(O1033=P1033,IF(O1033="","0","1"),IF(N1033="","0","0"))))</f>
        <v>0</v>
      </c>
      <c r="Z1033" s="167"/>
    </row>
    <row r="1034" spans="1:26" ht="15" customHeight="1">
      <c r="A1034" s="260" t="s">
        <v>216</v>
      </c>
      <c r="B1034" s="260" t="s">
        <v>217</v>
      </c>
      <c r="C1034" s="260" t="s">
        <v>63</v>
      </c>
      <c r="D1034" s="260" t="s">
        <v>157</v>
      </c>
      <c r="E1034" s="260" t="s">
        <v>604</v>
      </c>
      <c r="F1034" s="260" t="s">
        <v>605</v>
      </c>
      <c r="G1034" s="260" t="s">
        <v>3</v>
      </c>
      <c r="H1034" s="260" t="s">
        <v>599</v>
      </c>
      <c r="I1034" s="260" t="s">
        <v>48</v>
      </c>
      <c r="J1034" s="269" t="s">
        <v>751</v>
      </c>
      <c r="K1034" s="282"/>
      <c r="L1034" s="282"/>
      <c r="M1034" s="282"/>
      <c r="N1034" s="317" t="s">
        <v>621</v>
      </c>
      <c r="O1034" s="269" t="s">
        <v>607</v>
      </c>
      <c r="P1034" s="269" t="s">
        <v>608</v>
      </c>
      <c r="Q1034" s="317" t="s">
        <v>48</v>
      </c>
      <c r="S1034" s="366" t="s">
        <v>472</v>
      </c>
      <c r="T1034" s="367">
        <v>178</v>
      </c>
      <c r="U1034" s="168">
        <v>0</v>
      </c>
      <c r="V1034" s="367">
        <v>0</v>
      </c>
      <c r="W1034" s="48" t="str">
        <f>IFERROR(IF(G1034="CRM_CUI",G1034,(IF(G1034="CRM_CMI",G1034,IF(G1034="CEOMO_ITD",G1034,MID(G1034,1,FIND("_",G1034)-1))))),G1034)</f>
        <v>PRM</v>
      </c>
      <c r="X1034" s="13" t="str">
        <f>MID(A1034,5,LEN(A1034)-4)</f>
        <v>吉林移动</v>
      </c>
      <c r="Y1034" s="37" t="str">
        <f>IF(N1034=O1034,IF(N1034="","0","1"),IF(N1034=P1034,IF(N1034="","0","1"),IF(O1034=P1034,IF(O1034="","0","1"),IF(N1034="","0","0"))))</f>
        <v>0</v>
      </c>
      <c r="Z1034" s="167"/>
    </row>
    <row r="1035" spans="1:26" ht="15" customHeight="1">
      <c r="A1035" s="259" t="s">
        <v>234</v>
      </c>
      <c r="B1035" s="259" t="s">
        <v>235</v>
      </c>
      <c r="C1035" s="259" t="s">
        <v>63</v>
      </c>
      <c r="D1035" s="259" t="s">
        <v>64</v>
      </c>
      <c r="E1035" s="259" t="s">
        <v>619</v>
      </c>
      <c r="F1035" s="259" t="s">
        <v>605</v>
      </c>
      <c r="G1035" s="259" t="s">
        <v>3</v>
      </c>
      <c r="H1035" s="259" t="s">
        <v>620</v>
      </c>
      <c r="I1035" s="259" t="s">
        <v>48</v>
      </c>
      <c r="J1035" s="269" t="s">
        <v>751</v>
      </c>
      <c r="K1035" s="282"/>
      <c r="L1035" s="282"/>
      <c r="M1035" s="302"/>
      <c r="N1035" s="317" t="s">
        <v>621</v>
      </c>
      <c r="O1035" s="269" t="s">
        <v>607</v>
      </c>
      <c r="P1035" s="269" t="s">
        <v>608</v>
      </c>
      <c r="Q1035" s="315" t="s">
        <v>48</v>
      </c>
      <c r="S1035" s="366" t="s">
        <v>472</v>
      </c>
      <c r="T1035" s="367">
        <v>0</v>
      </c>
      <c r="U1035" s="168">
        <v>0</v>
      </c>
      <c r="V1035" s="367">
        <v>0</v>
      </c>
      <c r="W1035" s="48" t="str">
        <f>IFERROR(IF(G1035="CRM_CUI",G1035,(IF(G1035="CRM_CMI",G1035,IF(G1035="CEOMO_ITD",G1035,MID(G1035,1,FIND("_",G1035)-1))))),G1035)</f>
        <v>PRM</v>
      </c>
      <c r="X1035" s="13" t="str">
        <f>MID(A1035,5,LEN(A1035)-4)</f>
        <v>山西电信</v>
      </c>
      <c r="Y1035" s="37" t="str">
        <f>IF(N1035=O1035,IF(N1035="","0","1"),IF(N1035=P1035,IF(N1035="","0","1"),IF(O1035=P1035,IF(O1035="","0","1"),IF(N1035="","0","0"))))</f>
        <v>0</v>
      </c>
      <c r="Z1035" s="167"/>
    </row>
    <row r="1036" spans="1:26" ht="15" customHeight="1">
      <c r="A1036" s="260" t="s">
        <v>236</v>
      </c>
      <c r="B1036" s="260" t="s">
        <v>14</v>
      </c>
      <c r="C1036" s="260" t="s">
        <v>63</v>
      </c>
      <c r="D1036" s="260" t="s">
        <v>157</v>
      </c>
      <c r="E1036" s="260" t="s">
        <v>604</v>
      </c>
      <c r="F1036" s="260" t="s">
        <v>605</v>
      </c>
      <c r="G1036" s="260" t="s">
        <v>3</v>
      </c>
      <c r="H1036" s="260" t="s">
        <v>599</v>
      </c>
      <c r="I1036" s="260" t="s">
        <v>48</v>
      </c>
      <c r="J1036" s="269" t="s">
        <v>751</v>
      </c>
      <c r="K1036" s="283" t="s">
        <v>50</v>
      </c>
      <c r="L1036" s="283" t="s">
        <v>1522</v>
      </c>
      <c r="M1036" s="302" t="s">
        <v>140</v>
      </c>
      <c r="N1036" s="317" t="s">
        <v>621</v>
      </c>
      <c r="O1036" s="269" t="s">
        <v>607</v>
      </c>
      <c r="P1036" s="269" t="s">
        <v>608</v>
      </c>
      <c r="Q1036" s="315" t="s">
        <v>666</v>
      </c>
      <c r="S1036" s="366" t="s">
        <v>472</v>
      </c>
      <c r="T1036" s="367">
        <v>178</v>
      </c>
      <c r="U1036" s="168">
        <v>0</v>
      </c>
      <c r="V1036" s="367">
        <v>0</v>
      </c>
      <c r="W1036" s="48" t="str">
        <f>IFERROR(IF(G1036="CRM_CUI",G1036,(IF(G1036="CRM_CMI",G1036,IF(G1036="CEOMO_ITD",G1036,MID(G1036,1,FIND("_",G1036)-1))))),G1036)</f>
        <v>PRM</v>
      </c>
      <c r="X1036" s="13" t="str">
        <f>MID(A1036,5,LEN(A1036)-4)</f>
        <v>山西移动</v>
      </c>
      <c r="Y1036" s="37" t="str">
        <f>IF(N1036=O1036,IF(N1036="","0","1"),IF(N1036=P1036,IF(N1036="","0","1"),IF(O1036=P1036,IF(O1036="","0","1"),IF(N1036="","0","0"))))</f>
        <v>0</v>
      </c>
      <c r="Z1036" s="167"/>
    </row>
    <row r="1037" spans="1:26" ht="15" customHeight="1">
      <c r="A1037" s="260" t="s">
        <v>239</v>
      </c>
      <c r="B1037" s="260" t="s">
        <v>240</v>
      </c>
      <c r="C1037" s="260" t="s">
        <v>63</v>
      </c>
      <c r="D1037" s="260" t="s">
        <v>157</v>
      </c>
      <c r="E1037" s="260" t="s">
        <v>604</v>
      </c>
      <c r="F1037" s="260" t="s">
        <v>605</v>
      </c>
      <c r="G1037" s="260" t="s">
        <v>3</v>
      </c>
      <c r="H1037" s="260" t="s">
        <v>599</v>
      </c>
      <c r="I1037" s="260" t="s">
        <v>48</v>
      </c>
      <c r="J1037" s="269" t="s">
        <v>1514</v>
      </c>
      <c r="K1037" s="282" t="s">
        <v>120</v>
      </c>
      <c r="L1037" s="282" t="s">
        <v>1524</v>
      </c>
      <c r="M1037" s="282" t="s">
        <v>56</v>
      </c>
      <c r="N1037" s="269" t="s">
        <v>621</v>
      </c>
      <c r="O1037" s="269" t="s">
        <v>607</v>
      </c>
      <c r="P1037" s="269" t="s">
        <v>608</v>
      </c>
      <c r="Q1037" s="317" t="s">
        <v>48</v>
      </c>
      <c r="S1037" s="366" t="s">
        <v>472</v>
      </c>
      <c r="T1037" s="367">
        <v>0</v>
      </c>
      <c r="U1037" s="168">
        <v>0</v>
      </c>
      <c r="V1037" s="367">
        <v>0</v>
      </c>
      <c r="W1037" s="48" t="str">
        <f>IFERROR(IF(G1037="CRM_CUI",G1037,(IF(G1037="CRM_CMI",G1037,IF(G1037="CEOMO_ITD",G1037,MID(G1037,1,FIND("_",G1037)-1))))),G1037)</f>
        <v>PRM</v>
      </c>
      <c r="X1037" s="13" t="str">
        <f>MID(A1037,5,LEN(A1037)-4)</f>
        <v>四川移动</v>
      </c>
      <c r="Y1037" s="37" t="str">
        <f>IF(N1037=O1037,IF(N1037="","0","1"),IF(N1037=P1037,IF(N1037="","0","1"),IF(O1037=P1037,IF(O1037="","0","1"),IF(N1037="","0","0"))))</f>
        <v>0</v>
      </c>
      <c r="Z1037" s="167"/>
    </row>
    <row r="1038" spans="1:26" ht="15" customHeight="1">
      <c r="A1038" s="259" t="s">
        <v>247</v>
      </c>
      <c r="B1038" s="259" t="s">
        <v>248</v>
      </c>
      <c r="C1038" s="259" t="s">
        <v>245</v>
      </c>
      <c r="D1038" s="259" t="s">
        <v>246</v>
      </c>
      <c r="E1038" s="259" t="s">
        <v>619</v>
      </c>
      <c r="F1038" s="259" t="s">
        <v>605</v>
      </c>
      <c r="G1038" s="259" t="s">
        <v>3</v>
      </c>
      <c r="H1038" s="259" t="s">
        <v>620</v>
      </c>
      <c r="I1038" s="259" t="s">
        <v>48</v>
      </c>
      <c r="J1038" s="271" t="s">
        <v>751</v>
      </c>
      <c r="K1038" s="288" t="s">
        <v>120</v>
      </c>
      <c r="L1038" s="288" t="s">
        <v>1261</v>
      </c>
      <c r="M1038" s="304" t="s">
        <v>521</v>
      </c>
      <c r="N1038" s="269" t="s">
        <v>621</v>
      </c>
      <c r="O1038" s="269" t="s">
        <v>607</v>
      </c>
      <c r="P1038" s="269" t="s">
        <v>608</v>
      </c>
      <c r="Q1038" s="315" t="s">
        <v>666</v>
      </c>
      <c r="S1038" s="366" t="s">
        <v>472</v>
      </c>
      <c r="T1038" s="367">
        <v>0</v>
      </c>
      <c r="U1038" s="168">
        <v>0</v>
      </c>
      <c r="V1038" s="367">
        <v>0</v>
      </c>
      <c r="W1038" s="48" t="str">
        <f>IFERROR(IF(G1038="CRM_CUI",G1038,(IF(G1038="CRM_CMI",G1038,IF(G1038="CEOMO_ITD",G1038,MID(G1038,1,FIND("_",G1038)-1))))),G1038)</f>
        <v>PRM</v>
      </c>
      <c r="X1038" s="13" t="str">
        <f>MID(A1038,5,LEN(A1038)-4)</f>
        <v>虚拟运营商天音</v>
      </c>
      <c r="Y1038" s="37" t="str">
        <f>IF(N1038=O1038,IF(N1038="","0","1"),IF(N1038=P1038,IF(N1038="","0","1"),IF(O1038=P1038,IF(O1038="","0","1"),IF(N1038="","0","0"))))</f>
        <v>0</v>
      </c>
      <c r="Z1038" s="167"/>
    </row>
    <row r="1039" spans="1:26" ht="15" customHeight="1">
      <c r="A1039" s="259" t="s">
        <v>155</v>
      </c>
      <c r="B1039" s="259" t="s">
        <v>156</v>
      </c>
      <c r="C1039" s="259" t="s">
        <v>63</v>
      </c>
      <c r="D1039" s="259" t="s">
        <v>157</v>
      </c>
      <c r="E1039" s="259" t="s">
        <v>609</v>
      </c>
      <c r="F1039" s="259" t="s">
        <v>610</v>
      </c>
      <c r="G1039" s="259" t="s">
        <v>3</v>
      </c>
      <c r="H1039" s="259" t="s">
        <v>173</v>
      </c>
      <c r="I1039" s="259" t="s">
        <v>48</v>
      </c>
      <c r="J1039" s="270" t="s">
        <v>1512</v>
      </c>
      <c r="K1039" s="282" t="s">
        <v>120</v>
      </c>
      <c r="L1039" s="282" t="s">
        <v>536</v>
      </c>
      <c r="M1039" s="302" t="s">
        <v>1427</v>
      </c>
      <c r="N1039" s="316" t="s">
        <v>1399</v>
      </c>
      <c r="O1039" s="312" t="s">
        <v>1400</v>
      </c>
      <c r="P1039" s="312" t="s">
        <v>1401</v>
      </c>
      <c r="Q1039" s="315" t="s">
        <v>48</v>
      </c>
      <c r="S1039" s="366" t="s">
        <v>472</v>
      </c>
      <c r="T1039" s="367">
        <v>5</v>
      </c>
      <c r="U1039" s="168">
        <v>0</v>
      </c>
      <c r="V1039" s="367">
        <v>0</v>
      </c>
      <c r="W1039" s="48" t="str">
        <f>IFERROR(IF(G1039="CRM_CUI",G1039,(IF(G1039="CRM_CMI",G1039,IF(G1039="CEOMO_ITD",G1039,MID(G1039,1,FIND("_",G1039)-1))))),G1039)</f>
        <v>PRM</v>
      </c>
      <c r="X1039" s="13" t="str">
        <f>MID(A1039,5,LEN(A1039)-4)</f>
        <v>安徽移动</v>
      </c>
      <c r="Y1039" s="37" t="str">
        <f>IF(N1039=O1039,IF(N1039="","0","1"),IF(N1039=P1039,IF(N1039="","0","1"),IF(O1039=P1039,IF(O1039="","0","1"),IF(N1039="","0","0"))))</f>
        <v>0</v>
      </c>
      <c r="Z1039" s="167"/>
    </row>
    <row r="1040" spans="1:26" ht="15" customHeight="1">
      <c r="A1040" s="259" t="s">
        <v>180</v>
      </c>
      <c r="B1040" s="259" t="s">
        <v>181</v>
      </c>
      <c r="C1040" s="259" t="s">
        <v>63</v>
      </c>
      <c r="D1040" s="259" t="s">
        <v>64</v>
      </c>
      <c r="E1040" s="259" t="s">
        <v>609</v>
      </c>
      <c r="F1040" s="259" t="s">
        <v>610</v>
      </c>
      <c r="G1040" s="259" t="s">
        <v>3</v>
      </c>
      <c r="H1040" s="259" t="s">
        <v>173</v>
      </c>
      <c r="I1040" s="259" t="s">
        <v>48</v>
      </c>
      <c r="J1040" s="269" t="s">
        <v>751</v>
      </c>
      <c r="K1040" s="283" t="s">
        <v>50</v>
      </c>
      <c r="L1040" s="283" t="s">
        <v>1521</v>
      </c>
      <c r="M1040" s="302" t="s">
        <v>140</v>
      </c>
      <c r="N1040" s="312" t="s">
        <v>1399</v>
      </c>
      <c r="O1040" s="312" t="s">
        <v>1400</v>
      </c>
      <c r="P1040" s="352" t="s">
        <v>1401</v>
      </c>
      <c r="Q1040" s="315" t="s">
        <v>87</v>
      </c>
      <c r="S1040" s="366" t="s">
        <v>472</v>
      </c>
      <c r="T1040" s="367">
        <v>5</v>
      </c>
      <c r="U1040" s="168">
        <v>0</v>
      </c>
      <c r="V1040" s="367">
        <v>0</v>
      </c>
      <c r="W1040" s="48" t="str">
        <f>IFERROR(IF(G1040="CRM_CUI",G1040,(IF(G1040="CRM_CMI",G1040,IF(G1040="CEOMO_ITD",G1040,MID(G1040,1,FIND("_",G1040)-1))))),G1040)</f>
        <v>PRM</v>
      </c>
      <c r="X1040" s="13" t="str">
        <f>MID(A1040,5,LEN(A1040)-4)</f>
        <v>北京卫通</v>
      </c>
      <c r="Y1040" s="37" t="str">
        <f>IF(N1040=O1040,IF(N1040="","0","1"),IF(N1040=P1040,IF(N1040="","0","1"),IF(O1040=P1040,IF(O1040="","0","1"),IF(N1040="","0","0"))))</f>
        <v>0</v>
      </c>
      <c r="Z1040" s="167"/>
    </row>
    <row r="1041" spans="1:26" ht="15" customHeight="1">
      <c r="A1041" s="259" t="s">
        <v>93</v>
      </c>
      <c r="B1041" s="259" t="s">
        <v>12</v>
      </c>
      <c r="C1041" s="259" t="s">
        <v>63</v>
      </c>
      <c r="D1041" s="259" t="s">
        <v>157</v>
      </c>
      <c r="E1041" s="259" t="s">
        <v>1250</v>
      </c>
      <c r="F1041" s="259" t="s">
        <v>610</v>
      </c>
      <c r="G1041" s="259" t="s">
        <v>3</v>
      </c>
      <c r="H1041" s="259" t="s">
        <v>173</v>
      </c>
      <c r="I1041" s="259" t="s">
        <v>48</v>
      </c>
      <c r="J1041" s="270" t="s">
        <v>1512</v>
      </c>
      <c r="K1041" s="286" t="s">
        <v>50</v>
      </c>
      <c r="L1041" s="286" t="s">
        <v>738</v>
      </c>
      <c r="M1041" s="291" t="s">
        <v>521</v>
      </c>
      <c r="N1041" s="312" t="s">
        <v>1399</v>
      </c>
      <c r="O1041" s="345" t="s">
        <v>1400</v>
      </c>
      <c r="P1041" s="312" t="s">
        <v>1401</v>
      </c>
      <c r="Q1041" s="315" t="s">
        <v>42</v>
      </c>
      <c r="S1041" s="366" t="s">
        <v>472</v>
      </c>
      <c r="T1041" s="367">
        <v>5</v>
      </c>
      <c r="U1041" s="168">
        <v>0</v>
      </c>
      <c r="V1041" s="367">
        <v>0</v>
      </c>
      <c r="W1041" s="48" t="str">
        <f>IFERROR(IF(G1041="CRM_CUI",G1041,(IF(G1041="CRM_CMI",G1041,IF(G1041="CEOMO_ITD",G1041,MID(G1041,1,FIND("_",G1041)-1))))),G1041)</f>
        <v>PRM</v>
      </c>
      <c r="X1041" s="13" t="str">
        <f>MID(A1041,5,LEN(A1041)-4)</f>
        <v>黑龙江移动</v>
      </c>
      <c r="Y1041" s="37" t="str">
        <f>IF(N1041=O1041,IF(N1041="","0","1"),IF(N1041=P1041,IF(N1041="","0","1"),IF(O1041=P1041,IF(O1041="","0","1"),IF(N1041="","0","0"))))</f>
        <v>0</v>
      </c>
      <c r="Z1041" s="167"/>
    </row>
    <row r="1042" spans="1:26" ht="15" customHeight="1">
      <c r="A1042" s="259" t="s">
        <v>215</v>
      </c>
      <c r="B1042" s="259" t="s">
        <v>214</v>
      </c>
      <c r="C1042" s="259" t="s">
        <v>63</v>
      </c>
      <c r="D1042" s="259" t="s">
        <v>157</v>
      </c>
      <c r="E1042" s="259" t="s">
        <v>609</v>
      </c>
      <c r="F1042" s="259" t="s">
        <v>610</v>
      </c>
      <c r="G1042" s="259" t="s">
        <v>3</v>
      </c>
      <c r="H1042" s="259" t="s">
        <v>173</v>
      </c>
      <c r="I1042" s="259" t="s">
        <v>48</v>
      </c>
      <c r="J1042" s="260" t="s">
        <v>751</v>
      </c>
      <c r="K1042" s="282"/>
      <c r="L1042" s="282"/>
      <c r="M1042" s="302"/>
      <c r="N1042" s="312" t="s">
        <v>1414</v>
      </c>
      <c r="O1042" s="312" t="s">
        <v>1415</v>
      </c>
      <c r="P1042" s="312" t="s">
        <v>1416</v>
      </c>
      <c r="Q1042" s="315" t="s">
        <v>666</v>
      </c>
      <c r="S1042" s="366" t="s">
        <v>472</v>
      </c>
      <c r="T1042" s="367">
        <v>5</v>
      </c>
      <c r="U1042" s="168">
        <v>0</v>
      </c>
      <c r="V1042" s="367">
        <v>0</v>
      </c>
      <c r="W1042" s="48" t="str">
        <f>IFERROR(IF(G1042="CRM_CUI",G1042,(IF(G1042="CRM_CMI",G1042,IF(G1042="CEOMO_ITD",G1042,MID(G1042,1,FIND("_",G1042)-1))))),G1042)</f>
        <v>PRM</v>
      </c>
      <c r="X1042" s="13" t="str">
        <f>MID(A1042,5,LEN(A1042)-4)</f>
        <v>湖北移动</v>
      </c>
      <c r="Y1042" s="37" t="str">
        <f>IF(N1042=O1042,IF(N1042="","0","1"),IF(N1042=P1042,IF(N1042="","0","1"),IF(O1042=P1042,IF(O1042="","0","1"),IF(N1042="","0","0"))))</f>
        <v>0</v>
      </c>
      <c r="Z1042" s="167"/>
    </row>
    <row r="1043" spans="1:26" ht="15" customHeight="1">
      <c r="A1043" s="259" t="s">
        <v>216</v>
      </c>
      <c r="B1043" s="259" t="s">
        <v>217</v>
      </c>
      <c r="C1043" s="259" t="s">
        <v>63</v>
      </c>
      <c r="D1043" s="259" t="s">
        <v>157</v>
      </c>
      <c r="E1043" s="259" t="s">
        <v>609</v>
      </c>
      <c r="F1043" s="259" t="s">
        <v>610</v>
      </c>
      <c r="G1043" s="259" t="s">
        <v>3</v>
      </c>
      <c r="H1043" s="259" t="s">
        <v>173</v>
      </c>
      <c r="I1043" s="259" t="s">
        <v>48</v>
      </c>
      <c r="J1043" s="269" t="s">
        <v>751</v>
      </c>
      <c r="K1043" s="282"/>
      <c r="L1043" s="282"/>
      <c r="M1043" s="302"/>
      <c r="N1043" s="312" t="s">
        <v>1414</v>
      </c>
      <c r="O1043" s="312" t="s">
        <v>1415</v>
      </c>
      <c r="P1043" s="312" t="s">
        <v>1416</v>
      </c>
      <c r="Q1043" s="317" t="s">
        <v>48</v>
      </c>
      <c r="S1043" s="366" t="s">
        <v>472</v>
      </c>
      <c r="T1043" s="367">
        <v>5</v>
      </c>
      <c r="U1043" s="168">
        <v>0</v>
      </c>
      <c r="V1043" s="367">
        <v>0</v>
      </c>
      <c r="W1043" s="48" t="str">
        <f>IFERROR(IF(G1043="CRM_CUI",G1043,(IF(G1043="CRM_CMI",G1043,IF(G1043="CEOMO_ITD",G1043,MID(G1043,1,FIND("_",G1043)-1))))),G1043)</f>
        <v>PRM</v>
      </c>
      <c r="X1043" s="13" t="str">
        <f>MID(A1043,5,LEN(A1043)-4)</f>
        <v>吉林移动</v>
      </c>
      <c r="Y1043" s="37" t="str">
        <f>IF(N1043=O1043,IF(N1043="","0","1"),IF(N1043=P1043,IF(N1043="","0","1"),IF(O1043=P1043,IF(O1043="","0","1"),IF(N1043="","0","0"))))</f>
        <v>0</v>
      </c>
      <c r="Z1043" s="167"/>
    </row>
    <row r="1044" spans="1:26" ht="15" customHeight="1">
      <c r="A1044" s="259" t="s">
        <v>236</v>
      </c>
      <c r="B1044" s="259" t="s">
        <v>14</v>
      </c>
      <c r="C1044" s="259" t="s">
        <v>63</v>
      </c>
      <c r="D1044" s="259" t="s">
        <v>157</v>
      </c>
      <c r="E1044" s="259" t="s">
        <v>609</v>
      </c>
      <c r="F1044" s="259" t="s">
        <v>610</v>
      </c>
      <c r="G1044" s="259" t="s">
        <v>3</v>
      </c>
      <c r="H1044" s="259" t="s">
        <v>173</v>
      </c>
      <c r="I1044" s="259" t="s">
        <v>48</v>
      </c>
      <c r="J1044" s="269" t="s">
        <v>751</v>
      </c>
      <c r="K1044" s="283" t="s">
        <v>50</v>
      </c>
      <c r="L1044" s="283" t="s">
        <v>1522</v>
      </c>
      <c r="M1044" s="302" t="s">
        <v>140</v>
      </c>
      <c r="N1044" s="312" t="s">
        <v>1414</v>
      </c>
      <c r="O1044" s="312" t="s">
        <v>1415</v>
      </c>
      <c r="P1044" s="312" t="s">
        <v>1416</v>
      </c>
      <c r="Q1044" s="315" t="s">
        <v>666</v>
      </c>
      <c r="S1044" s="366" t="s">
        <v>472</v>
      </c>
      <c r="T1044" s="367">
        <v>5</v>
      </c>
      <c r="U1044" s="168">
        <v>0</v>
      </c>
      <c r="V1044" s="367">
        <v>0</v>
      </c>
      <c r="W1044" s="48" t="str">
        <f>IFERROR(IF(G1044="CRM_CUI",G1044,(IF(G1044="CRM_CMI",G1044,IF(G1044="CEOMO_ITD",G1044,MID(G1044,1,FIND("_",G1044)-1))))),G1044)</f>
        <v>PRM</v>
      </c>
      <c r="X1044" s="13" t="str">
        <f>MID(A1044,5,LEN(A1044)-4)</f>
        <v>山西移动</v>
      </c>
      <c r="Y1044" s="37" t="str">
        <f>IF(N1044=O1044,IF(N1044="","0","1"),IF(N1044=P1044,IF(N1044="","0","1"),IF(O1044=P1044,IF(O1044="","0","1"),IF(N1044="","0","0"))))</f>
        <v>0</v>
      </c>
      <c r="Z1044" s="167"/>
    </row>
    <row r="1045" spans="1:26" ht="15" customHeight="1">
      <c r="A1045" s="259" t="s">
        <v>239</v>
      </c>
      <c r="B1045" s="259" t="s">
        <v>240</v>
      </c>
      <c r="C1045" s="259" t="s">
        <v>63</v>
      </c>
      <c r="D1045" s="259" t="s">
        <v>157</v>
      </c>
      <c r="E1045" s="259" t="s">
        <v>609</v>
      </c>
      <c r="F1045" s="259" t="s">
        <v>610</v>
      </c>
      <c r="G1045" s="259" t="s">
        <v>3</v>
      </c>
      <c r="H1045" s="259" t="s">
        <v>173</v>
      </c>
      <c r="I1045" s="259" t="s">
        <v>48</v>
      </c>
      <c r="J1045" s="269" t="s">
        <v>751</v>
      </c>
      <c r="K1045" s="283" t="s">
        <v>120</v>
      </c>
      <c r="L1045" s="283" t="s">
        <v>1523</v>
      </c>
      <c r="M1045" s="302" t="s">
        <v>140</v>
      </c>
      <c r="N1045" s="312" t="s">
        <v>1414</v>
      </c>
      <c r="O1045" s="312" t="s">
        <v>1415</v>
      </c>
      <c r="P1045" s="312" t="s">
        <v>1416</v>
      </c>
      <c r="Q1045" s="315" t="s">
        <v>48</v>
      </c>
      <c r="S1045" s="366" t="s">
        <v>472</v>
      </c>
      <c r="T1045" s="367">
        <v>0</v>
      </c>
      <c r="U1045" s="168">
        <v>0</v>
      </c>
      <c r="V1045" s="367">
        <v>0</v>
      </c>
      <c r="W1045" s="48" t="str">
        <f>IFERROR(IF(G1045="CRM_CUI",G1045,(IF(G1045="CRM_CMI",G1045,IF(G1045="CEOMO_ITD",G1045,MID(G1045,1,FIND("_",G1045)-1))))),G1045)</f>
        <v>PRM</v>
      </c>
      <c r="X1045" s="13" t="str">
        <f>MID(A1045,5,LEN(A1045)-4)</f>
        <v>四川移动</v>
      </c>
      <c r="Y1045" s="37" t="str">
        <f>IF(N1045=O1045,IF(N1045="","0","1"),IF(N1045=P1045,IF(N1045="","0","1"),IF(O1045=P1045,IF(O1045="","0","1"),IF(N1045="","0","0"))))</f>
        <v>0</v>
      </c>
      <c r="Z1045" s="167"/>
    </row>
    <row r="1046" spans="1:26" ht="15" customHeight="1">
      <c r="A1046" s="259" t="s">
        <v>243</v>
      </c>
      <c r="B1046" s="259" t="s">
        <v>244</v>
      </c>
      <c r="C1046" s="259" t="s">
        <v>245</v>
      </c>
      <c r="D1046" s="259" t="s">
        <v>246</v>
      </c>
      <c r="E1046" s="259" t="s">
        <v>609</v>
      </c>
      <c r="F1046" s="259" t="s">
        <v>610</v>
      </c>
      <c r="G1046" s="259" t="s">
        <v>3</v>
      </c>
      <c r="H1046" s="259" t="s">
        <v>173</v>
      </c>
      <c r="I1046" s="259" t="s">
        <v>48</v>
      </c>
      <c r="J1046" s="271" t="s">
        <v>751</v>
      </c>
      <c r="K1046" s="288" t="s">
        <v>120</v>
      </c>
      <c r="L1046" s="288" t="s">
        <v>1261</v>
      </c>
      <c r="M1046" s="304" t="s">
        <v>521</v>
      </c>
      <c r="N1046" s="312" t="s">
        <v>1414</v>
      </c>
      <c r="O1046" s="312" t="s">
        <v>1415</v>
      </c>
      <c r="P1046" s="312" t="s">
        <v>1416</v>
      </c>
      <c r="Q1046" s="315" t="s">
        <v>666</v>
      </c>
      <c r="S1046" s="366" t="s">
        <v>472</v>
      </c>
      <c r="T1046" s="367">
        <v>0</v>
      </c>
      <c r="U1046" s="168">
        <v>0</v>
      </c>
      <c r="V1046" s="367">
        <v>0</v>
      </c>
      <c r="W1046" s="48" t="str">
        <f>IFERROR(IF(G1046="CRM_CUI",G1046,(IF(G1046="CRM_CMI",G1046,IF(G1046="CEOMO_ITD",G1046,MID(G1046,1,FIND("_",G1046)-1))))),G1046)</f>
        <v>PRM</v>
      </c>
      <c r="X1046" s="13" t="str">
        <f>MID(A1046,5,LEN(A1046)-4)</f>
        <v>虚拟运营商爱施德</v>
      </c>
      <c r="Y1046" s="37" t="str">
        <f>IF(N1046=O1046,IF(N1046="","0","1"),IF(N1046=P1046,IF(N1046="","0","1"),IF(O1046=P1046,IF(O1046="","0","1"),IF(N1046="","0","0"))))</f>
        <v>0</v>
      </c>
      <c r="Z1046" s="167"/>
    </row>
    <row r="1047" spans="1:26" ht="15" customHeight="1">
      <c r="A1047" s="259" t="s">
        <v>247</v>
      </c>
      <c r="B1047" s="259" t="s">
        <v>248</v>
      </c>
      <c r="C1047" s="259" t="s">
        <v>245</v>
      </c>
      <c r="D1047" s="259" t="s">
        <v>246</v>
      </c>
      <c r="E1047" s="259" t="s">
        <v>609</v>
      </c>
      <c r="F1047" s="259" t="s">
        <v>610</v>
      </c>
      <c r="G1047" s="259" t="s">
        <v>3</v>
      </c>
      <c r="H1047" s="259" t="s">
        <v>173</v>
      </c>
      <c r="I1047" s="259" t="s">
        <v>48</v>
      </c>
      <c r="J1047" s="271" t="s">
        <v>751</v>
      </c>
      <c r="K1047" s="288" t="s">
        <v>120</v>
      </c>
      <c r="L1047" s="288" t="s">
        <v>1261</v>
      </c>
      <c r="M1047" s="304" t="s">
        <v>521</v>
      </c>
      <c r="N1047" s="316" t="s">
        <v>1414</v>
      </c>
      <c r="O1047" s="312" t="s">
        <v>1415</v>
      </c>
      <c r="P1047" s="312" t="s">
        <v>1416</v>
      </c>
      <c r="Q1047" s="315" t="s">
        <v>666</v>
      </c>
      <c r="S1047" s="366" t="s">
        <v>472</v>
      </c>
      <c r="T1047" s="367">
        <v>0</v>
      </c>
      <c r="U1047" s="168">
        <v>0</v>
      </c>
      <c r="V1047" s="367">
        <v>0</v>
      </c>
      <c r="W1047" s="48" t="str">
        <f>IFERROR(IF(G1047="CRM_CUI",G1047,(IF(G1047="CRM_CMI",G1047,IF(G1047="CEOMO_ITD",G1047,MID(G1047,1,FIND("_",G1047)-1))))),G1047)</f>
        <v>PRM</v>
      </c>
      <c r="X1047" s="13" t="str">
        <f>MID(A1047,5,LEN(A1047)-4)</f>
        <v>虚拟运营商天音</v>
      </c>
      <c r="Y1047" s="37" t="str">
        <f>IF(N1047=O1047,IF(N1047="","0","1"),IF(N1047=P1047,IF(N1047="","0","1"),IF(O1047=P1047,IF(O1047="","0","1"),IF(N1047="","0","0"))))</f>
        <v>0</v>
      </c>
      <c r="Z1047" s="167"/>
    </row>
    <row r="1048" spans="1:26" ht="15" customHeight="1">
      <c r="A1048" s="259" t="s">
        <v>155</v>
      </c>
      <c r="B1048" s="259" t="s">
        <v>156</v>
      </c>
      <c r="C1048" s="259" t="s">
        <v>165</v>
      </c>
      <c r="D1048" s="259" t="s">
        <v>166</v>
      </c>
      <c r="E1048" s="259" t="s">
        <v>614</v>
      </c>
      <c r="F1048" s="259" t="s">
        <v>615</v>
      </c>
      <c r="G1048" s="259" t="s">
        <v>3</v>
      </c>
      <c r="H1048" s="259" t="s">
        <v>546</v>
      </c>
      <c r="I1048" s="259" t="s">
        <v>48</v>
      </c>
      <c r="J1048" s="270" t="s">
        <v>1512</v>
      </c>
      <c r="K1048" s="282" t="s">
        <v>120</v>
      </c>
      <c r="L1048" s="282" t="s">
        <v>536</v>
      </c>
      <c r="M1048" s="302" t="s">
        <v>1427</v>
      </c>
      <c r="N1048" s="315" t="s">
        <v>616</v>
      </c>
      <c r="O1048" s="327" t="s">
        <v>617</v>
      </c>
      <c r="P1048" s="327" t="s">
        <v>618</v>
      </c>
      <c r="Q1048" s="315" t="s">
        <v>48</v>
      </c>
      <c r="S1048" s="366" t="s">
        <v>472</v>
      </c>
      <c r="T1048" s="367">
        <v>214</v>
      </c>
      <c r="U1048" s="168">
        <v>0</v>
      </c>
      <c r="V1048" s="367">
        <v>0</v>
      </c>
      <c r="W1048" s="48" t="str">
        <f>IFERROR(IF(G1048="CRM_CUI",G1048,(IF(G1048="CRM_CMI",G1048,IF(G1048="CEOMO_ITD",G1048,MID(G1048,1,FIND("_",G1048)-1))))),G1048)</f>
        <v>PRM</v>
      </c>
      <c r="X1048" s="13" t="str">
        <f>MID(A1048,5,LEN(A1048)-4)</f>
        <v>安徽移动</v>
      </c>
      <c r="Y1048" s="37" t="str">
        <f>IF(N1048=O1048,IF(N1048="","0","1"),IF(N1048=P1048,IF(N1048="","0","1"),IF(O1048=P1048,IF(O1048="","0","1"),IF(N1048="","0","0"))))</f>
        <v>0</v>
      </c>
      <c r="Z1048" s="167"/>
    </row>
    <row r="1049" spans="1:26" ht="15" customHeight="1">
      <c r="A1049" s="259" t="s">
        <v>624</v>
      </c>
      <c r="B1049" s="259" t="s">
        <v>190</v>
      </c>
      <c r="C1049" s="259" t="s">
        <v>165</v>
      </c>
      <c r="D1049" s="259" t="s">
        <v>166</v>
      </c>
      <c r="E1049" s="259" t="s">
        <v>614</v>
      </c>
      <c r="F1049" s="259" t="s">
        <v>615</v>
      </c>
      <c r="G1049" s="259" t="s">
        <v>3</v>
      </c>
      <c r="H1049" s="259" t="s">
        <v>546</v>
      </c>
      <c r="I1049" s="259" t="s">
        <v>48</v>
      </c>
      <c r="J1049" s="269" t="s">
        <v>751</v>
      </c>
      <c r="K1049" s="282"/>
      <c r="L1049" s="282"/>
      <c r="M1049" s="302"/>
      <c r="N1049" s="315" t="s">
        <v>616</v>
      </c>
      <c r="O1049" s="327" t="s">
        <v>617</v>
      </c>
      <c r="P1049" s="327" t="s">
        <v>618</v>
      </c>
      <c r="Q1049" s="315" t="s">
        <v>86</v>
      </c>
      <c r="S1049" s="366" t="s">
        <v>472</v>
      </c>
      <c r="T1049" s="367">
        <v>0</v>
      </c>
      <c r="U1049" s="168">
        <v>0</v>
      </c>
      <c r="V1049" s="367">
        <v>0</v>
      </c>
      <c r="W1049" s="48" t="str">
        <f>IFERROR(IF(G1049="CRM_CUI",G1049,(IF(G1049="CRM_CMI",G1049,IF(G1049="CEOMO_ITD",G1049,MID(G1049,1,FIND("_",G1049)-1))))),G1049)</f>
        <v>PRM</v>
      </c>
      <c r="X1049" s="13" t="str">
        <f>MID(A1049,5,LEN(A1049)-4)</f>
        <v>福建移动</v>
      </c>
      <c r="Y1049" s="37" t="str">
        <f>IF(N1049=O1049,IF(N1049="","0","1"),IF(N1049=P1049,IF(N1049="","0","1"),IF(O1049=P1049,IF(O1049="","0","1"),IF(N1049="","0","0"))))</f>
        <v>0</v>
      </c>
      <c r="Z1049" s="167"/>
    </row>
    <row r="1050" spans="1:26" ht="15" customHeight="1">
      <c r="A1050" s="259" t="s">
        <v>93</v>
      </c>
      <c r="B1050" s="259" t="s">
        <v>12</v>
      </c>
      <c r="C1050" s="259" t="s">
        <v>165</v>
      </c>
      <c r="D1050" s="259" t="s">
        <v>166</v>
      </c>
      <c r="E1050" s="259" t="s">
        <v>614</v>
      </c>
      <c r="F1050" s="259" t="s">
        <v>615</v>
      </c>
      <c r="G1050" s="259" t="s">
        <v>3</v>
      </c>
      <c r="H1050" s="259" t="s">
        <v>546</v>
      </c>
      <c r="I1050" s="259" t="s">
        <v>48</v>
      </c>
      <c r="J1050" s="270" t="s">
        <v>1512</v>
      </c>
      <c r="K1050" s="286" t="s">
        <v>50</v>
      </c>
      <c r="L1050" s="286" t="s">
        <v>738</v>
      </c>
      <c r="M1050" s="291" t="s">
        <v>521</v>
      </c>
      <c r="N1050" s="327" t="s">
        <v>616</v>
      </c>
      <c r="O1050" s="327" t="s">
        <v>617</v>
      </c>
      <c r="P1050" s="327" t="s">
        <v>618</v>
      </c>
      <c r="Q1050" s="357" t="s">
        <v>48</v>
      </c>
      <c r="S1050" s="366" t="s">
        <v>472</v>
      </c>
      <c r="T1050" s="367">
        <v>214</v>
      </c>
      <c r="U1050" s="168">
        <v>0</v>
      </c>
      <c r="V1050" s="367">
        <v>0</v>
      </c>
      <c r="W1050" s="48" t="str">
        <f>IFERROR(IF(G1050="CRM_CUI",G1050,(IF(G1050="CRM_CMI",G1050,IF(G1050="CEOMO_ITD",G1050,MID(G1050,1,FIND("_",G1050)-1))))),G1050)</f>
        <v>PRM</v>
      </c>
      <c r="X1050" s="13" t="str">
        <f>MID(A1050,5,LEN(A1050)-4)</f>
        <v>黑龙江移动</v>
      </c>
      <c r="Y1050" s="37" t="str">
        <f>IF(N1050=O1050,IF(N1050="","0","1"),IF(N1050=P1050,IF(N1050="","0","1"),IF(O1050=P1050,IF(O1050="","0","1"),IF(N1050="","0","0"))))</f>
        <v>0</v>
      </c>
      <c r="Z1050" s="167"/>
    </row>
    <row r="1051" spans="1:26" ht="15" customHeight="1">
      <c r="A1051" s="259" t="s">
        <v>216</v>
      </c>
      <c r="B1051" s="259" t="s">
        <v>217</v>
      </c>
      <c r="C1051" s="259" t="s">
        <v>165</v>
      </c>
      <c r="D1051" s="259" t="s">
        <v>166</v>
      </c>
      <c r="E1051" s="259" t="s">
        <v>614</v>
      </c>
      <c r="F1051" s="259" t="s">
        <v>615</v>
      </c>
      <c r="G1051" s="259" t="s">
        <v>3</v>
      </c>
      <c r="H1051" s="259" t="s">
        <v>546</v>
      </c>
      <c r="I1051" s="259" t="s">
        <v>48</v>
      </c>
      <c r="J1051" s="269" t="s">
        <v>751</v>
      </c>
      <c r="K1051" s="282"/>
      <c r="L1051" s="282"/>
      <c r="M1051" s="302"/>
      <c r="N1051" s="315" t="s">
        <v>616</v>
      </c>
      <c r="O1051" s="327" t="s">
        <v>617</v>
      </c>
      <c r="P1051" s="327" t="s">
        <v>618</v>
      </c>
      <c r="Q1051" s="317" t="s">
        <v>48</v>
      </c>
      <c r="S1051" s="366" t="s">
        <v>472</v>
      </c>
      <c r="T1051" s="367">
        <v>214</v>
      </c>
      <c r="U1051" s="168">
        <v>0</v>
      </c>
      <c r="V1051" s="367">
        <v>0</v>
      </c>
      <c r="W1051" s="48" t="str">
        <f>IFERROR(IF(G1051="CRM_CUI",G1051,(IF(G1051="CRM_CMI",G1051,IF(G1051="CEOMO_ITD",G1051,MID(G1051,1,FIND("_",G1051)-1))))),G1051)</f>
        <v>PRM</v>
      </c>
      <c r="X1051" s="13" t="str">
        <f>MID(A1051,5,LEN(A1051)-4)</f>
        <v>吉林移动</v>
      </c>
      <c r="Y1051" s="37" t="str">
        <f>IF(N1051=O1051,IF(N1051="","0","1"),IF(N1051=P1051,IF(N1051="","0","1"),IF(O1051=P1051,IF(O1051="","0","1"),IF(N1051="","0","0"))))</f>
        <v>0</v>
      </c>
      <c r="Z1051" s="167"/>
    </row>
    <row r="1052" spans="1:26" ht="15" customHeight="1">
      <c r="A1052" s="259" t="s">
        <v>644</v>
      </c>
      <c r="B1052" s="259" t="s">
        <v>645</v>
      </c>
      <c r="C1052" s="259" t="s">
        <v>646</v>
      </c>
      <c r="D1052" s="259" t="s">
        <v>647</v>
      </c>
      <c r="E1052" s="259" t="s">
        <v>648</v>
      </c>
      <c r="F1052" s="259" t="s">
        <v>615</v>
      </c>
      <c r="G1052" s="259" t="s">
        <v>3</v>
      </c>
      <c r="H1052" s="259" t="s">
        <v>649</v>
      </c>
      <c r="I1052" s="259" t="s">
        <v>48</v>
      </c>
      <c r="J1052" s="269" t="s">
        <v>751</v>
      </c>
      <c r="K1052" s="282"/>
      <c r="L1052" s="282"/>
      <c r="M1052" s="302"/>
      <c r="N1052" s="315" t="s">
        <v>616</v>
      </c>
      <c r="O1052" s="327" t="s">
        <v>617</v>
      </c>
      <c r="P1052" s="327" t="s">
        <v>618</v>
      </c>
      <c r="Q1052" s="315" t="s">
        <v>666</v>
      </c>
      <c r="S1052" s="366" t="s">
        <v>472</v>
      </c>
      <c r="T1052" s="367">
        <v>214</v>
      </c>
      <c r="U1052" s="168">
        <v>0</v>
      </c>
      <c r="V1052" s="367">
        <v>0</v>
      </c>
      <c r="W1052" s="48" t="str">
        <f>IFERROR(IF(G1052="CRM_CUI",G1052,(IF(G1052="CRM_CMI",G1052,IF(G1052="CEOMO_ITD",G1052,MID(G1052,1,FIND("_",G1052)-1))))),G1052)</f>
        <v>PRM</v>
      </c>
      <c r="X1052" s="13" t="str">
        <f>MID(A1052,5,LEN(A1052)-4)</f>
        <v>宁夏电信</v>
      </c>
      <c r="Y1052" s="37" t="str">
        <f>IF(N1052=O1052,IF(N1052="","0","1"),IF(N1052=P1052,IF(N1052="","0","1"),IF(O1052=P1052,IF(O1052="","0","1"),IF(N1052="","0","0"))))</f>
        <v>0</v>
      </c>
      <c r="Z1052" s="167"/>
    </row>
    <row r="1053" spans="1:26" ht="15" customHeight="1">
      <c r="A1053" s="259" t="s">
        <v>234</v>
      </c>
      <c r="B1053" s="259" t="s">
        <v>235</v>
      </c>
      <c r="C1053" s="259" t="s">
        <v>646</v>
      </c>
      <c r="D1053" s="259" t="s">
        <v>647</v>
      </c>
      <c r="E1053" s="259" t="s">
        <v>648</v>
      </c>
      <c r="F1053" s="259" t="s">
        <v>615</v>
      </c>
      <c r="G1053" s="259" t="s">
        <v>3</v>
      </c>
      <c r="H1053" s="259" t="s">
        <v>649</v>
      </c>
      <c r="I1053" s="259" t="s">
        <v>48</v>
      </c>
      <c r="J1053" s="269" t="s">
        <v>751</v>
      </c>
      <c r="K1053" s="282"/>
      <c r="L1053" s="282"/>
      <c r="M1053" s="302"/>
      <c r="N1053" s="315" t="s">
        <v>616</v>
      </c>
      <c r="O1053" s="327" t="s">
        <v>617</v>
      </c>
      <c r="P1053" s="327" t="s">
        <v>618</v>
      </c>
      <c r="Q1053" s="315" t="s">
        <v>48</v>
      </c>
      <c r="S1053" s="366" t="s">
        <v>472</v>
      </c>
      <c r="T1053" s="367">
        <v>0</v>
      </c>
      <c r="U1053" s="168">
        <v>0</v>
      </c>
      <c r="V1053" s="367">
        <v>0</v>
      </c>
      <c r="W1053" s="48" t="str">
        <f>IFERROR(IF(G1053="CRM_CUI",G1053,(IF(G1053="CRM_CMI",G1053,IF(G1053="CEOMO_ITD",G1053,MID(G1053,1,FIND("_",G1053)-1))))),G1053)</f>
        <v>PRM</v>
      </c>
      <c r="X1053" s="13" t="str">
        <f>MID(A1053,5,LEN(A1053)-4)</f>
        <v>山西电信</v>
      </c>
      <c r="Y1053" s="37" t="str">
        <f>IF(N1053=O1053,IF(N1053="","0","1"),IF(N1053=P1053,IF(N1053="","0","1"),IF(O1053=P1053,IF(O1053="","0","1"),IF(N1053="","0","0"))))</f>
        <v>0</v>
      </c>
      <c r="Z1053" s="167"/>
    </row>
    <row r="1054" spans="1:26" ht="15" customHeight="1">
      <c r="A1054" s="259" t="s">
        <v>236</v>
      </c>
      <c r="B1054" s="259" t="s">
        <v>14</v>
      </c>
      <c r="C1054" s="259" t="s">
        <v>165</v>
      </c>
      <c r="D1054" s="259" t="s">
        <v>166</v>
      </c>
      <c r="E1054" s="259" t="s">
        <v>614</v>
      </c>
      <c r="F1054" s="259" t="s">
        <v>615</v>
      </c>
      <c r="G1054" s="259" t="s">
        <v>3</v>
      </c>
      <c r="H1054" s="259" t="s">
        <v>546</v>
      </c>
      <c r="I1054" s="259" t="s">
        <v>48</v>
      </c>
      <c r="J1054" s="269" t="s">
        <v>751</v>
      </c>
      <c r="K1054" s="283" t="s">
        <v>50</v>
      </c>
      <c r="L1054" s="283" t="s">
        <v>1522</v>
      </c>
      <c r="M1054" s="302" t="s">
        <v>140</v>
      </c>
      <c r="N1054" s="327" t="s">
        <v>616</v>
      </c>
      <c r="O1054" s="327" t="s">
        <v>617</v>
      </c>
      <c r="P1054" s="327" t="s">
        <v>618</v>
      </c>
      <c r="Q1054" s="315" t="s">
        <v>666</v>
      </c>
      <c r="S1054" s="366" t="s">
        <v>472</v>
      </c>
      <c r="T1054" s="367">
        <v>214</v>
      </c>
      <c r="U1054" s="168">
        <v>0</v>
      </c>
      <c r="V1054" s="367">
        <v>0</v>
      </c>
      <c r="W1054" s="48" t="str">
        <f>IFERROR(IF(G1054="CRM_CUI",G1054,(IF(G1054="CRM_CMI",G1054,IF(G1054="CEOMO_ITD",G1054,MID(G1054,1,FIND("_",G1054)-1))))),G1054)</f>
        <v>PRM</v>
      </c>
      <c r="X1054" s="13" t="str">
        <f>MID(A1054,5,LEN(A1054)-4)</f>
        <v>山西移动</v>
      </c>
      <c r="Y1054" s="37" t="str">
        <f>IF(N1054=O1054,IF(N1054="","0","1"),IF(N1054=P1054,IF(N1054="","0","1"),IF(O1054=P1054,IF(O1054="","0","1"),IF(N1054="","0","0"))))</f>
        <v>0</v>
      </c>
      <c r="Z1054" s="167"/>
    </row>
    <row r="1055" spans="1:26" ht="15" customHeight="1">
      <c r="A1055" s="259" t="s">
        <v>239</v>
      </c>
      <c r="B1055" s="259" t="s">
        <v>240</v>
      </c>
      <c r="C1055" s="259" t="s">
        <v>165</v>
      </c>
      <c r="D1055" s="259" t="s">
        <v>166</v>
      </c>
      <c r="E1055" s="259" t="s">
        <v>614</v>
      </c>
      <c r="F1055" s="259" t="s">
        <v>615</v>
      </c>
      <c r="G1055" s="259" t="s">
        <v>3</v>
      </c>
      <c r="H1055" s="259" t="s">
        <v>546</v>
      </c>
      <c r="I1055" s="259" t="s">
        <v>48</v>
      </c>
      <c r="J1055" s="269" t="s">
        <v>751</v>
      </c>
      <c r="K1055" s="283" t="s">
        <v>50</v>
      </c>
      <c r="L1055" s="283" t="s">
        <v>1523</v>
      </c>
      <c r="M1055" s="302" t="s">
        <v>56</v>
      </c>
      <c r="N1055" s="315" t="s">
        <v>616</v>
      </c>
      <c r="O1055" s="315" t="s">
        <v>617</v>
      </c>
      <c r="P1055" s="315" t="s">
        <v>618</v>
      </c>
      <c r="Q1055" s="315" t="s">
        <v>87</v>
      </c>
      <c r="S1055" s="366" t="s">
        <v>472</v>
      </c>
      <c r="T1055" s="367">
        <v>0</v>
      </c>
      <c r="U1055" s="168">
        <v>0</v>
      </c>
      <c r="V1055" s="367">
        <v>0</v>
      </c>
      <c r="W1055" s="48" t="str">
        <f>IFERROR(IF(G1055="CRM_CUI",G1055,(IF(G1055="CRM_CMI",G1055,IF(G1055="CEOMO_ITD",G1055,MID(G1055,1,FIND("_",G1055)-1))))),G1055)</f>
        <v>PRM</v>
      </c>
      <c r="X1055" s="13" t="str">
        <f>MID(A1055,5,LEN(A1055)-4)</f>
        <v>四川移动</v>
      </c>
      <c r="Y1055" s="37" t="str">
        <f>IF(N1055=O1055,IF(N1055="","0","1"),IF(N1055=P1055,IF(N1055="","0","1"),IF(O1055=P1055,IF(O1055="","0","1"),IF(N1055="","0","0"))))</f>
        <v>0</v>
      </c>
      <c r="Z1055" s="167"/>
    </row>
    <row r="1056" spans="1:26" ht="15" customHeight="1">
      <c r="A1056" s="259" t="s">
        <v>650</v>
      </c>
      <c r="B1056" s="259" t="s">
        <v>250</v>
      </c>
      <c r="C1056" s="259" t="s">
        <v>646</v>
      </c>
      <c r="D1056" s="259" t="s">
        <v>647</v>
      </c>
      <c r="E1056" s="259" t="s">
        <v>648</v>
      </c>
      <c r="F1056" s="259" t="s">
        <v>615</v>
      </c>
      <c r="G1056" s="259" t="s">
        <v>3</v>
      </c>
      <c r="H1056" s="259" t="s">
        <v>649</v>
      </c>
      <c r="I1056" s="259" t="s">
        <v>48</v>
      </c>
      <c r="J1056" s="267" t="s">
        <v>1514</v>
      </c>
      <c r="K1056" s="291" t="s">
        <v>50</v>
      </c>
      <c r="L1056" s="291" t="s">
        <v>1024</v>
      </c>
      <c r="M1056" s="291" t="s">
        <v>140</v>
      </c>
      <c r="N1056" s="327" t="s">
        <v>616</v>
      </c>
      <c r="O1056" s="347" t="s">
        <v>617</v>
      </c>
      <c r="P1056" s="327" t="s">
        <v>618</v>
      </c>
      <c r="Q1056" s="315" t="s">
        <v>87</v>
      </c>
      <c r="S1056" s="366" t="s">
        <v>472</v>
      </c>
      <c r="T1056" s="367">
        <v>214</v>
      </c>
      <c r="U1056" s="168">
        <v>0</v>
      </c>
      <c r="V1056" s="367">
        <v>0</v>
      </c>
      <c r="W1056" s="48" t="str">
        <f>IFERROR(IF(G1056="CRM_CUI",G1056,(IF(G1056="CRM_CMI",G1056,IF(G1056="CEOMO_ITD",G1056,MID(G1056,1,FIND("_",G1056)-1))))),G1056)</f>
        <v>PRM</v>
      </c>
      <c r="X1056" s="13" t="str">
        <f>MID(A1056,5,LEN(A1056)-4)</f>
        <v>云南电信</v>
      </c>
      <c r="Y1056" s="37" t="str">
        <f>IF(N1056=O1056,IF(N1056="","0","1"),IF(N1056=P1056,IF(N1056="","0","1"),IF(O1056=P1056,IF(O1056="","0","1"),IF(N1056="","0","0"))))</f>
        <v>0</v>
      </c>
      <c r="Z1056" s="167"/>
    </row>
    <row r="1057" spans="1:26" ht="15" customHeight="1">
      <c r="A1057" s="259" t="s">
        <v>215</v>
      </c>
      <c r="B1057" s="259" t="s">
        <v>214</v>
      </c>
      <c r="C1057" s="259" t="s">
        <v>63</v>
      </c>
      <c r="D1057" s="259" t="s">
        <v>157</v>
      </c>
      <c r="E1057" s="259" t="s">
        <v>631</v>
      </c>
      <c r="F1057" s="259" t="s">
        <v>632</v>
      </c>
      <c r="G1057" s="259" t="s">
        <v>3</v>
      </c>
      <c r="H1057" s="259" t="s">
        <v>98</v>
      </c>
      <c r="I1057" s="259" t="s">
        <v>48</v>
      </c>
      <c r="J1057" s="269" t="s">
        <v>751</v>
      </c>
      <c r="K1057" s="282"/>
      <c r="L1057" s="282"/>
      <c r="M1057" s="302"/>
      <c r="N1057" s="329" t="s">
        <v>1409</v>
      </c>
      <c r="O1057" s="312" t="s">
        <v>1410</v>
      </c>
      <c r="P1057" s="312" t="s">
        <v>1411</v>
      </c>
      <c r="Q1057" s="315" t="s">
        <v>666</v>
      </c>
      <c r="S1057" s="366" t="s">
        <v>472</v>
      </c>
      <c r="T1057" s="367">
        <v>0</v>
      </c>
      <c r="U1057" s="168">
        <v>0</v>
      </c>
      <c r="V1057" s="367">
        <v>0</v>
      </c>
      <c r="W1057" s="48" t="str">
        <f>IFERROR(IF(G1057="CRM_CUI",G1057,(IF(G1057="CRM_CMI",G1057,IF(G1057="CEOMO_ITD",G1057,MID(G1057,1,FIND("_",G1057)-1))))),G1057)</f>
        <v>PRM</v>
      </c>
      <c r="X1057" s="13" t="str">
        <f>MID(A1057,5,LEN(A1057)-4)</f>
        <v>湖北移动</v>
      </c>
      <c r="Y1057" s="37" t="str">
        <f>IF(N1057=O1057,IF(N1057="","0","1"),IF(N1057=P1057,IF(N1057="","0","1"),IF(O1057=P1057,IF(O1057="","0","1"),IF(N1057="","0","0"))))</f>
        <v>0</v>
      </c>
      <c r="Z1057" s="167"/>
    </row>
    <row r="1058" spans="1:26" ht="15" customHeight="1">
      <c r="A1058" s="259" t="s">
        <v>155</v>
      </c>
      <c r="B1058" s="259" t="s">
        <v>156</v>
      </c>
      <c r="C1058" s="259" t="s">
        <v>63</v>
      </c>
      <c r="D1058" s="259" t="s">
        <v>157</v>
      </c>
      <c r="E1058" s="259" t="s">
        <v>597</v>
      </c>
      <c r="F1058" s="259" t="s">
        <v>598</v>
      </c>
      <c r="G1058" s="259" t="s">
        <v>3</v>
      </c>
      <c r="H1058" s="259" t="s">
        <v>599</v>
      </c>
      <c r="I1058" s="259" t="s">
        <v>48</v>
      </c>
      <c r="J1058" s="270" t="s">
        <v>1512</v>
      </c>
      <c r="K1058" s="282" t="s">
        <v>120</v>
      </c>
      <c r="L1058" s="282" t="s">
        <v>536</v>
      </c>
      <c r="M1058" s="302" t="s">
        <v>1427</v>
      </c>
      <c r="N1058" s="312" t="s">
        <v>1392</v>
      </c>
      <c r="O1058" s="312" t="s">
        <v>1393</v>
      </c>
      <c r="P1058" s="312" t="s">
        <v>1394</v>
      </c>
      <c r="Q1058" s="315" t="s">
        <v>48</v>
      </c>
      <c r="S1058" s="366" t="s">
        <v>472</v>
      </c>
      <c r="T1058" s="367">
        <v>0</v>
      </c>
      <c r="U1058" s="168">
        <v>0</v>
      </c>
      <c r="V1058" s="367">
        <v>0</v>
      </c>
      <c r="W1058" s="48" t="str">
        <f>IFERROR(IF(G1058="CRM_CUI",G1058,(IF(G1058="CRM_CMI",G1058,IF(G1058="CEOMO_ITD",G1058,MID(G1058,1,FIND("_",G1058)-1))))),G1058)</f>
        <v>PRM</v>
      </c>
      <c r="X1058" s="13" t="str">
        <f>MID(A1058,5,LEN(A1058)-4)</f>
        <v>安徽移动</v>
      </c>
      <c r="Y1058" s="37" t="str">
        <f>IF(N1058=O1058,IF(N1058="","0","1"),IF(N1058=P1058,IF(N1058="","0","1"),IF(O1058=P1058,IF(O1058="","0","1"),IF(N1058="","0","0"))))</f>
        <v>0</v>
      </c>
      <c r="Z1058" s="167"/>
    </row>
    <row r="1059" spans="1:26" ht="15" customHeight="1">
      <c r="A1059" s="259" t="s">
        <v>93</v>
      </c>
      <c r="B1059" s="259" t="s">
        <v>12</v>
      </c>
      <c r="C1059" s="259" t="s">
        <v>63</v>
      </c>
      <c r="D1059" s="259" t="s">
        <v>157</v>
      </c>
      <c r="E1059" s="259" t="s">
        <v>597</v>
      </c>
      <c r="F1059" s="259" t="s">
        <v>598</v>
      </c>
      <c r="G1059" s="259" t="s">
        <v>3</v>
      </c>
      <c r="H1059" s="259" t="s">
        <v>599</v>
      </c>
      <c r="I1059" s="259" t="s">
        <v>48</v>
      </c>
      <c r="J1059" s="270" t="s">
        <v>1512</v>
      </c>
      <c r="K1059" s="286" t="s">
        <v>50</v>
      </c>
      <c r="L1059" s="286" t="s">
        <v>738</v>
      </c>
      <c r="M1059" s="291" t="s">
        <v>521</v>
      </c>
      <c r="N1059" s="312" t="s">
        <v>1392</v>
      </c>
      <c r="O1059" s="312" t="s">
        <v>1393</v>
      </c>
      <c r="P1059" s="312" t="s">
        <v>1405</v>
      </c>
      <c r="Q1059" s="357" t="s">
        <v>48</v>
      </c>
      <c r="S1059" s="366" t="s">
        <v>472</v>
      </c>
      <c r="T1059" s="367">
        <v>0</v>
      </c>
      <c r="U1059" s="168">
        <v>0</v>
      </c>
      <c r="V1059" s="367">
        <v>0</v>
      </c>
      <c r="W1059" s="48" t="str">
        <f>IFERROR(IF(G1059="CRM_CUI",G1059,(IF(G1059="CRM_CMI",G1059,IF(G1059="CEOMO_ITD",G1059,MID(G1059,1,FIND("_",G1059)-1))))),G1059)</f>
        <v>PRM</v>
      </c>
      <c r="X1059" s="13" t="str">
        <f>MID(A1059,5,LEN(A1059)-4)</f>
        <v>黑龙江移动</v>
      </c>
      <c r="Y1059" s="37" t="str">
        <f>IF(N1059=O1059,IF(N1059="","0","1"),IF(N1059=P1059,IF(N1059="","0","1"),IF(O1059=P1059,IF(O1059="","0","1"),IF(N1059="","0","0"))))</f>
        <v>0</v>
      </c>
      <c r="Z1059" s="167"/>
    </row>
    <row r="1060" spans="1:26" ht="15" customHeight="1">
      <c r="A1060" s="259" t="s">
        <v>215</v>
      </c>
      <c r="B1060" s="259" t="s">
        <v>214</v>
      </c>
      <c r="C1060" s="259" t="s">
        <v>63</v>
      </c>
      <c r="D1060" s="259" t="s">
        <v>157</v>
      </c>
      <c r="E1060" s="259" t="s">
        <v>597</v>
      </c>
      <c r="F1060" s="259" t="s">
        <v>598</v>
      </c>
      <c r="G1060" s="259" t="s">
        <v>3</v>
      </c>
      <c r="H1060" s="259" t="s">
        <v>599</v>
      </c>
      <c r="I1060" s="259" t="s">
        <v>48</v>
      </c>
      <c r="J1060" s="269" t="s">
        <v>751</v>
      </c>
      <c r="K1060" s="282"/>
      <c r="L1060" s="282"/>
      <c r="M1060" s="302"/>
      <c r="N1060" s="312" t="s">
        <v>1412</v>
      </c>
      <c r="O1060" s="312" t="s">
        <v>1413</v>
      </c>
      <c r="P1060" s="312" t="s">
        <v>1394</v>
      </c>
      <c r="Q1060" s="315" t="s">
        <v>666</v>
      </c>
      <c r="S1060" s="366" t="s">
        <v>472</v>
      </c>
      <c r="T1060" s="367">
        <v>0</v>
      </c>
      <c r="U1060" s="168">
        <v>0</v>
      </c>
      <c r="V1060" s="367">
        <v>0</v>
      </c>
      <c r="W1060" s="48" t="str">
        <f>IFERROR(IF(G1060="CRM_CUI",G1060,(IF(G1060="CRM_CMI",G1060,IF(G1060="CEOMO_ITD",G1060,MID(G1060,1,FIND("_",G1060)-1))))),G1060)</f>
        <v>PRM</v>
      </c>
      <c r="X1060" s="13" t="str">
        <f>MID(A1060,5,LEN(A1060)-4)</f>
        <v>湖北移动</v>
      </c>
      <c r="Y1060" s="37" t="str">
        <f>IF(N1060=O1060,IF(N1060="","0","1"),IF(N1060=P1060,IF(N1060="","0","1"),IF(O1060=P1060,IF(O1060="","0","1"),IF(N1060="","0","0"))))</f>
        <v>0</v>
      </c>
      <c r="Z1060" s="167"/>
    </row>
    <row r="1061" spans="1:26" ht="15" customHeight="1">
      <c r="A1061" s="259" t="s">
        <v>216</v>
      </c>
      <c r="B1061" s="259" t="s">
        <v>217</v>
      </c>
      <c r="C1061" s="259" t="s">
        <v>63</v>
      </c>
      <c r="D1061" s="259" t="s">
        <v>157</v>
      </c>
      <c r="E1061" s="259" t="s">
        <v>597</v>
      </c>
      <c r="F1061" s="259" t="s">
        <v>598</v>
      </c>
      <c r="G1061" s="259" t="s">
        <v>3</v>
      </c>
      <c r="H1061" s="259" t="s">
        <v>599</v>
      </c>
      <c r="I1061" s="259" t="s">
        <v>48</v>
      </c>
      <c r="J1061" s="269" t="s">
        <v>751</v>
      </c>
      <c r="K1061" s="282"/>
      <c r="L1061" s="282"/>
      <c r="M1061" s="302"/>
      <c r="N1061" s="312" t="s">
        <v>1412</v>
      </c>
      <c r="O1061" s="312" t="s">
        <v>1413</v>
      </c>
      <c r="P1061" s="312" t="s">
        <v>1394</v>
      </c>
      <c r="Q1061" s="317" t="s">
        <v>48</v>
      </c>
      <c r="S1061" s="366" t="s">
        <v>472</v>
      </c>
      <c r="T1061" s="367">
        <v>0</v>
      </c>
      <c r="U1061" s="168">
        <v>0</v>
      </c>
      <c r="V1061" s="367">
        <v>0</v>
      </c>
      <c r="W1061" s="48" t="str">
        <f>IFERROR(IF(G1061="CRM_CUI",G1061,(IF(G1061="CRM_CMI",G1061,IF(G1061="CEOMO_ITD",G1061,MID(G1061,1,FIND("_",G1061)-1))))),G1061)</f>
        <v>PRM</v>
      </c>
      <c r="X1061" s="13" t="str">
        <f>MID(A1061,5,LEN(A1061)-4)</f>
        <v>吉林移动</v>
      </c>
      <c r="Y1061" s="37" t="str">
        <f>IF(N1061=O1061,IF(N1061="","0","1"),IF(N1061=P1061,IF(N1061="","0","1"),IF(O1061=P1061,IF(O1061="","0","1"),IF(N1061="","0","0"))))</f>
        <v>0</v>
      </c>
      <c r="Z1061" s="167"/>
    </row>
    <row r="1062" spans="1:26" ht="15" customHeight="1">
      <c r="A1062" s="259" t="s">
        <v>236</v>
      </c>
      <c r="B1062" s="259" t="s">
        <v>14</v>
      </c>
      <c r="C1062" s="259" t="s">
        <v>63</v>
      </c>
      <c r="D1062" s="259" t="s">
        <v>157</v>
      </c>
      <c r="E1062" s="259" t="s">
        <v>597</v>
      </c>
      <c r="F1062" s="259" t="s">
        <v>598</v>
      </c>
      <c r="G1062" s="259" t="s">
        <v>3</v>
      </c>
      <c r="H1062" s="259" t="s">
        <v>599</v>
      </c>
      <c r="I1062" s="259" t="s">
        <v>48</v>
      </c>
      <c r="J1062" s="269" t="s">
        <v>751</v>
      </c>
      <c r="K1062" s="283" t="s">
        <v>50</v>
      </c>
      <c r="L1062" s="283" t="s">
        <v>1522</v>
      </c>
      <c r="M1062" s="302" t="s">
        <v>140</v>
      </c>
      <c r="N1062" s="316" t="s">
        <v>1412</v>
      </c>
      <c r="O1062" s="312" t="s">
        <v>1413</v>
      </c>
      <c r="P1062" s="312" t="s">
        <v>1394</v>
      </c>
      <c r="Q1062" s="315" t="s">
        <v>666</v>
      </c>
      <c r="S1062" s="366" t="s">
        <v>472</v>
      </c>
      <c r="T1062" s="367">
        <v>0</v>
      </c>
      <c r="U1062" s="168">
        <v>0</v>
      </c>
      <c r="V1062" s="367">
        <v>0</v>
      </c>
      <c r="W1062" s="48" t="str">
        <f>IFERROR(IF(G1062="CRM_CUI",G1062,(IF(G1062="CRM_CMI",G1062,IF(G1062="CEOMO_ITD",G1062,MID(G1062,1,FIND("_",G1062)-1))))),G1062)</f>
        <v>PRM</v>
      </c>
      <c r="X1062" s="13" t="str">
        <f>MID(A1062,5,LEN(A1062)-4)</f>
        <v>山西移动</v>
      </c>
      <c r="Y1062" s="37" t="str">
        <f>IF(N1062=O1062,IF(N1062="","0","1"),IF(N1062=P1062,IF(N1062="","0","1"),IF(O1062=P1062,IF(O1062="","0","1"),IF(N1062="","0","0"))))</f>
        <v>0</v>
      </c>
      <c r="Z1062" s="167"/>
    </row>
    <row r="1063" spans="1:26" ht="15" customHeight="1">
      <c r="A1063" s="259" t="s">
        <v>36</v>
      </c>
      <c r="B1063" s="259" t="s">
        <v>37</v>
      </c>
      <c r="C1063" s="259" t="s">
        <v>63</v>
      </c>
      <c r="D1063" s="259" t="s">
        <v>64</v>
      </c>
      <c r="E1063" s="259" t="s">
        <v>592</v>
      </c>
      <c r="F1063" s="259" t="s">
        <v>593</v>
      </c>
      <c r="G1063" s="259" t="s">
        <v>3</v>
      </c>
      <c r="H1063" s="259" t="s">
        <v>69</v>
      </c>
      <c r="I1063" s="259" t="s">
        <v>48</v>
      </c>
      <c r="J1063" s="269" t="s">
        <v>86</v>
      </c>
      <c r="K1063" s="295"/>
      <c r="L1063" s="295"/>
      <c r="M1063" s="307"/>
      <c r="N1063" s="312" t="s">
        <v>1241</v>
      </c>
      <c r="O1063" s="312" t="s">
        <v>1242</v>
      </c>
      <c r="P1063" s="312" t="s">
        <v>1243</v>
      </c>
      <c r="Q1063" s="315" t="s">
        <v>48</v>
      </c>
      <c r="S1063" s="366" t="s">
        <v>472</v>
      </c>
      <c r="T1063" s="367">
        <v>180</v>
      </c>
      <c r="U1063" s="168">
        <v>6</v>
      </c>
      <c r="V1063" s="367">
        <v>0</v>
      </c>
      <c r="W1063" s="48" t="str">
        <f>IFERROR(IF(G1063="CRM_CUI",G1063,(IF(G1063="CRM_CMI",G1063,IF(G1063="CEOMO_ITD",G1063,MID(G1063,1,FIND("_",G1063)-1))))),G1063)</f>
        <v>PRM</v>
      </c>
      <c r="X1063" s="13" t="str">
        <f>MID(A1063,5,LEN(A1063)-4)</f>
        <v>安徽联通</v>
      </c>
      <c r="Y1063" s="37" t="str">
        <f>IF(N1063=O1063,IF(N1063="","0","1"),IF(N1063=P1063,IF(N1063="","0","1"),IF(O1063=P1063,IF(O1063="","0","1"),IF(N1063="","0","0"))))</f>
        <v>0</v>
      </c>
      <c r="Z1063" s="167"/>
    </row>
    <row r="1064" spans="1:26" ht="15" customHeight="1">
      <c r="A1064" s="259" t="s">
        <v>155</v>
      </c>
      <c r="B1064" s="259" t="s">
        <v>156</v>
      </c>
      <c r="C1064" s="259" t="s">
        <v>63</v>
      </c>
      <c r="D1064" s="259" t="s">
        <v>157</v>
      </c>
      <c r="E1064" s="259" t="s">
        <v>1244</v>
      </c>
      <c r="F1064" s="259" t="s">
        <v>593</v>
      </c>
      <c r="G1064" s="259" t="s">
        <v>3</v>
      </c>
      <c r="H1064" s="259" t="s">
        <v>546</v>
      </c>
      <c r="I1064" s="259" t="s">
        <v>48</v>
      </c>
      <c r="J1064" s="270" t="s">
        <v>1512</v>
      </c>
      <c r="K1064" s="282" t="s">
        <v>120</v>
      </c>
      <c r="L1064" s="282" t="s">
        <v>536</v>
      </c>
      <c r="M1064" s="302" t="s">
        <v>1427</v>
      </c>
      <c r="N1064" s="312" t="s">
        <v>1395</v>
      </c>
      <c r="O1064" s="312" t="s">
        <v>1396</v>
      </c>
      <c r="P1064" s="312" t="s">
        <v>1397</v>
      </c>
      <c r="Q1064" s="315" t="s">
        <v>48</v>
      </c>
      <c r="S1064" s="366" t="s">
        <v>472</v>
      </c>
      <c r="T1064" s="367">
        <v>180</v>
      </c>
      <c r="U1064" s="168">
        <v>6</v>
      </c>
      <c r="V1064" s="367">
        <v>0</v>
      </c>
      <c r="W1064" s="48" t="str">
        <f>IFERROR(IF(G1064="CRM_CUI",G1064,(IF(G1064="CRM_CMI",G1064,IF(G1064="CEOMO_ITD",G1064,MID(G1064,1,FIND("_",G1064)-1))))),G1064)</f>
        <v>PRM</v>
      </c>
      <c r="X1064" s="13" t="str">
        <f>MID(A1064,5,LEN(A1064)-4)</f>
        <v>安徽移动</v>
      </c>
      <c r="Y1064" s="37" t="str">
        <f>IF(N1064=O1064,IF(N1064="","0","1"),IF(N1064=P1064,IF(N1064="","0","1"),IF(O1064=P1064,IF(O1064="","0","1"),IF(N1064="","0","0"))))</f>
        <v>0</v>
      </c>
      <c r="Z1064" s="167"/>
    </row>
    <row r="1065" spans="1:26" ht="15" customHeight="1">
      <c r="A1065" s="259" t="s">
        <v>74</v>
      </c>
      <c r="B1065" s="259" t="s">
        <v>75</v>
      </c>
      <c r="C1065" s="259" t="s">
        <v>1269</v>
      </c>
      <c r="D1065" s="259" t="s">
        <v>64</v>
      </c>
      <c r="E1065" s="259" t="s">
        <v>1270</v>
      </c>
      <c r="F1065" s="259" t="s">
        <v>593</v>
      </c>
      <c r="G1065" s="259" t="s">
        <v>3</v>
      </c>
      <c r="H1065" s="259" t="s">
        <v>69</v>
      </c>
      <c r="I1065" s="259" t="s">
        <v>86</v>
      </c>
      <c r="J1065" s="269" t="s">
        <v>751</v>
      </c>
      <c r="K1065" s="282"/>
      <c r="L1065" s="282"/>
      <c r="M1065" s="302"/>
      <c r="N1065" s="312" t="s">
        <v>1402</v>
      </c>
      <c r="O1065" s="312" t="s">
        <v>1403</v>
      </c>
      <c r="P1065" s="312" t="s">
        <v>1404</v>
      </c>
      <c r="Q1065" s="315" t="s">
        <v>87</v>
      </c>
      <c r="S1065" s="366" t="s">
        <v>1271</v>
      </c>
      <c r="T1065" s="367">
        <v>180</v>
      </c>
      <c r="U1065" s="168">
        <v>6</v>
      </c>
      <c r="V1065" s="367">
        <v>0</v>
      </c>
      <c r="W1065" s="48" t="str">
        <f>IFERROR(IF(G1065="CRM_CUI",G1065,(IF(G1065="CRM_CMI",G1065,IF(G1065="CEOMO_ITD",G1065,MID(G1065,1,FIND("_",G1065)-1))))),G1065)</f>
        <v>PRM</v>
      </c>
      <c r="X1065" s="13" t="str">
        <f>MID(A1065,5,LEN(A1065)-4)</f>
        <v>北京联通</v>
      </c>
      <c r="Y1065" s="37" t="str">
        <f>IF(N1065=O1065,IF(N1065="","0","1"),IF(N1065=P1065,IF(N1065="","0","1"),IF(O1065=P1065,IF(O1065="","0","1"),IF(N1065="","0","0"))))</f>
        <v>0</v>
      </c>
      <c r="Z1065" s="167"/>
    </row>
    <row r="1066" spans="1:26" ht="15" customHeight="1">
      <c r="A1066" s="259" t="s">
        <v>180</v>
      </c>
      <c r="B1066" s="259" t="s">
        <v>181</v>
      </c>
      <c r="C1066" s="259" t="s">
        <v>63</v>
      </c>
      <c r="D1066" s="259" t="s">
        <v>64</v>
      </c>
      <c r="E1066" s="259" t="s">
        <v>622</v>
      </c>
      <c r="F1066" s="259" t="s">
        <v>593</v>
      </c>
      <c r="G1066" s="259" t="s">
        <v>3</v>
      </c>
      <c r="H1066" s="259" t="s">
        <v>623</v>
      </c>
      <c r="I1066" s="259" t="s">
        <v>48</v>
      </c>
      <c r="J1066" s="269" t="s">
        <v>751</v>
      </c>
      <c r="K1066" s="283" t="s">
        <v>50</v>
      </c>
      <c r="L1066" s="283" t="s">
        <v>1521</v>
      </c>
      <c r="M1066" s="302" t="s">
        <v>140</v>
      </c>
      <c r="N1066" s="312" t="s">
        <v>1402</v>
      </c>
      <c r="O1066" s="312" t="s">
        <v>1403</v>
      </c>
      <c r="P1066" s="352" t="s">
        <v>1404</v>
      </c>
      <c r="Q1066" s="315" t="s">
        <v>87</v>
      </c>
      <c r="S1066" s="366" t="s">
        <v>472</v>
      </c>
      <c r="T1066" s="367">
        <v>180</v>
      </c>
      <c r="U1066" s="168">
        <v>6</v>
      </c>
      <c r="V1066" s="367">
        <v>0</v>
      </c>
      <c r="W1066" s="48" t="str">
        <f>IFERROR(IF(G1066="CRM_CUI",G1066,(IF(G1066="CRM_CMI",G1066,IF(G1066="CEOMO_ITD",G1066,MID(G1066,1,FIND("_",G1066)-1))))),G1066)</f>
        <v>PRM</v>
      </c>
      <c r="X1066" s="13" t="str">
        <f>MID(A1066,5,LEN(A1066)-4)</f>
        <v>北京卫通</v>
      </c>
      <c r="Y1066" s="37" t="str">
        <f>IF(N1066=O1066,IF(N1066="","0","1"),IF(N1066=P1066,IF(N1066="","0","1"),IF(O1066=P1066,IF(O1066="","0","1"),IF(N1066="","0","0"))))</f>
        <v>0</v>
      </c>
      <c r="Z1066" s="167"/>
    </row>
    <row r="1067" spans="1:26" ht="15" customHeight="1">
      <c r="A1067" s="259" t="s">
        <v>93</v>
      </c>
      <c r="B1067" s="259" t="s">
        <v>12</v>
      </c>
      <c r="C1067" s="259" t="s">
        <v>63</v>
      </c>
      <c r="D1067" s="259" t="s">
        <v>157</v>
      </c>
      <c r="E1067" s="259" t="s">
        <v>603</v>
      </c>
      <c r="F1067" s="259" t="s">
        <v>593</v>
      </c>
      <c r="G1067" s="259" t="s">
        <v>3</v>
      </c>
      <c r="H1067" s="259" t="s">
        <v>546</v>
      </c>
      <c r="I1067" s="259" t="s">
        <v>48</v>
      </c>
      <c r="J1067" s="270" t="s">
        <v>1512</v>
      </c>
      <c r="K1067" s="286" t="s">
        <v>50</v>
      </c>
      <c r="L1067" s="286" t="s">
        <v>738</v>
      </c>
      <c r="M1067" s="291" t="s">
        <v>521</v>
      </c>
      <c r="N1067" s="312" t="s">
        <v>1402</v>
      </c>
      <c r="O1067" s="345" t="s">
        <v>1403</v>
      </c>
      <c r="P1067" s="312" t="s">
        <v>1404</v>
      </c>
      <c r="Q1067" s="357" t="s">
        <v>48</v>
      </c>
      <c r="S1067" s="366" t="s">
        <v>472</v>
      </c>
      <c r="T1067" s="367">
        <v>180</v>
      </c>
      <c r="U1067" s="168">
        <v>6</v>
      </c>
      <c r="V1067" s="367">
        <v>0</v>
      </c>
      <c r="W1067" s="48" t="str">
        <f>IFERROR(IF(G1067="CRM_CUI",G1067,(IF(G1067="CRM_CMI",G1067,IF(G1067="CEOMO_ITD",G1067,MID(G1067,1,FIND("_",G1067)-1))))),G1067)</f>
        <v>PRM</v>
      </c>
      <c r="X1067" s="13" t="str">
        <f>MID(A1067,5,LEN(A1067)-4)</f>
        <v>黑龙江移动</v>
      </c>
      <c r="Y1067" s="37" t="str">
        <f>IF(N1067=O1067,IF(N1067="","0","1"),IF(N1067=P1067,IF(N1067="","0","1"),IF(O1067=P1067,IF(O1067="","0","1"),IF(N1067="","0","0"))))</f>
        <v>0</v>
      </c>
      <c r="Z1067" s="167"/>
    </row>
    <row r="1068" spans="1:26" ht="15" customHeight="1">
      <c r="A1068" s="259" t="s">
        <v>215</v>
      </c>
      <c r="B1068" s="259" t="s">
        <v>214</v>
      </c>
      <c r="C1068" s="259" t="s">
        <v>63</v>
      </c>
      <c r="D1068" s="259" t="s">
        <v>157</v>
      </c>
      <c r="E1068" s="259" t="s">
        <v>603</v>
      </c>
      <c r="F1068" s="259" t="s">
        <v>593</v>
      </c>
      <c r="G1068" s="259" t="s">
        <v>3</v>
      </c>
      <c r="H1068" s="259" t="s">
        <v>546</v>
      </c>
      <c r="I1068" s="259" t="s">
        <v>48</v>
      </c>
      <c r="J1068" s="269" t="s">
        <v>751</v>
      </c>
      <c r="K1068" s="282"/>
      <c r="L1068" s="282"/>
      <c r="M1068" s="302"/>
      <c r="N1068" s="316" t="s">
        <v>1395</v>
      </c>
      <c r="O1068" s="312" t="s">
        <v>1396</v>
      </c>
      <c r="P1068" s="312" t="s">
        <v>1397</v>
      </c>
      <c r="Q1068" s="315" t="s">
        <v>666</v>
      </c>
      <c r="S1068" s="366" t="s">
        <v>472</v>
      </c>
      <c r="T1068" s="367">
        <v>0</v>
      </c>
      <c r="U1068" s="168">
        <v>6</v>
      </c>
      <c r="V1068" s="367">
        <v>0</v>
      </c>
      <c r="W1068" s="48" t="str">
        <f>IFERROR(IF(G1068="CRM_CUI",G1068,(IF(G1068="CRM_CMI",G1068,IF(G1068="CEOMO_ITD",G1068,MID(G1068,1,FIND("_",G1068)-1))))),G1068)</f>
        <v>PRM</v>
      </c>
      <c r="X1068" s="13" t="str">
        <f>MID(A1068,5,LEN(A1068)-4)</f>
        <v>湖北移动</v>
      </c>
      <c r="Y1068" s="37" t="str">
        <f>IF(N1068=O1068,IF(N1068="","0","1"),IF(N1068=P1068,IF(N1068="","0","1"),IF(O1068=P1068,IF(O1068="","0","1"),IF(N1068="","0","0"))))</f>
        <v>0</v>
      </c>
      <c r="Z1068" s="167"/>
    </row>
    <row r="1069" spans="1:26" ht="15" customHeight="1">
      <c r="A1069" s="259" t="s">
        <v>216</v>
      </c>
      <c r="B1069" s="259" t="s">
        <v>217</v>
      </c>
      <c r="C1069" s="259" t="s">
        <v>63</v>
      </c>
      <c r="D1069" s="259" t="s">
        <v>157</v>
      </c>
      <c r="E1069" s="259" t="s">
        <v>603</v>
      </c>
      <c r="F1069" s="259" t="s">
        <v>593</v>
      </c>
      <c r="G1069" s="259" t="s">
        <v>3</v>
      </c>
      <c r="H1069" s="259" t="s">
        <v>546</v>
      </c>
      <c r="I1069" s="259" t="s">
        <v>48</v>
      </c>
      <c r="J1069" s="269" t="s">
        <v>751</v>
      </c>
      <c r="K1069" s="282"/>
      <c r="L1069" s="282"/>
      <c r="M1069" s="302"/>
      <c r="N1069" s="312" t="s">
        <v>1395</v>
      </c>
      <c r="O1069" s="312" t="s">
        <v>1396</v>
      </c>
      <c r="P1069" s="312" t="s">
        <v>1397</v>
      </c>
      <c r="Q1069" s="317" t="s">
        <v>48</v>
      </c>
      <c r="S1069" s="366" t="s">
        <v>472</v>
      </c>
      <c r="T1069" s="367">
        <v>180</v>
      </c>
      <c r="U1069" s="168">
        <v>6</v>
      </c>
      <c r="V1069" s="367">
        <v>0</v>
      </c>
      <c r="W1069" s="48" t="str">
        <f>IFERROR(IF(G1069="CRM_CUI",G1069,(IF(G1069="CRM_CMI",G1069,IF(G1069="CEOMO_ITD",G1069,MID(G1069,1,FIND("_",G1069)-1))))),G1069)</f>
        <v>PRM</v>
      </c>
      <c r="X1069" s="13" t="str">
        <f>MID(A1069,5,LEN(A1069)-4)</f>
        <v>吉林移动</v>
      </c>
      <c r="Y1069" s="37" t="str">
        <f>IF(N1069=O1069,IF(N1069="","0","1"),IF(N1069=P1069,IF(N1069="","0","1"),IF(O1069=P1069,IF(O1069="","0","1"),IF(N1069="","0","0"))))</f>
        <v>0</v>
      </c>
      <c r="Z1069" s="167"/>
    </row>
    <row r="1070" spans="1:26" ht="15" customHeight="1">
      <c r="A1070" s="259" t="s">
        <v>101</v>
      </c>
      <c r="B1070" s="259" t="s">
        <v>102</v>
      </c>
      <c r="C1070" s="259" t="s">
        <v>63</v>
      </c>
      <c r="D1070" s="259" t="s">
        <v>64</v>
      </c>
      <c r="E1070" s="259" t="s">
        <v>592</v>
      </c>
      <c r="F1070" s="259" t="s">
        <v>593</v>
      </c>
      <c r="G1070" s="259" t="s">
        <v>3</v>
      </c>
      <c r="H1070" s="259" t="s">
        <v>69</v>
      </c>
      <c r="I1070" s="259" t="s">
        <v>48</v>
      </c>
      <c r="J1070" s="269" t="s">
        <v>751</v>
      </c>
      <c r="K1070" s="282"/>
      <c r="L1070" s="282"/>
      <c r="M1070" s="302"/>
      <c r="N1070" s="316" t="s">
        <v>1395</v>
      </c>
      <c r="O1070" s="312" t="s">
        <v>1396</v>
      </c>
      <c r="P1070" s="312" t="s">
        <v>1397</v>
      </c>
      <c r="Q1070" s="315" t="s">
        <v>87</v>
      </c>
      <c r="S1070" s="167" t="s">
        <v>472</v>
      </c>
      <c r="T1070" s="367">
        <v>180</v>
      </c>
      <c r="U1070" s="168">
        <v>6</v>
      </c>
      <c r="V1070" s="367">
        <v>0</v>
      </c>
      <c r="W1070" s="48" t="str">
        <f>IFERROR(IF(G1070="CRM_CUI",G1070,(IF(G1070="CRM_CMI",G1070,IF(G1070="CEOMO_ITD",G1070,MID(G1070,1,FIND("_",G1070)-1))))),G1070)</f>
        <v>PRM</v>
      </c>
      <c r="X1070" s="13" t="str">
        <f>MID(A1070,5,LEN(A1070)-4)</f>
        <v>联通总部</v>
      </c>
      <c r="Y1070" s="37" t="str">
        <f>IF(N1070=O1070,IF(N1070="","0","1"),IF(N1070=P1070,IF(N1070="","0","1"),IF(O1070=P1070,IF(O1070="","0","1"),IF(N1070="","0","0"))))</f>
        <v>0</v>
      </c>
      <c r="Z1070" s="167"/>
    </row>
    <row r="1071" spans="1:26" ht="15" customHeight="1">
      <c r="A1071" s="259" t="s">
        <v>642</v>
      </c>
      <c r="B1071" s="259" t="s">
        <v>643</v>
      </c>
      <c r="C1071" s="259" t="s">
        <v>63</v>
      </c>
      <c r="D1071" s="259" t="s">
        <v>64</v>
      </c>
      <c r="E1071" s="259" t="s">
        <v>592</v>
      </c>
      <c r="F1071" s="259" t="s">
        <v>593</v>
      </c>
      <c r="G1071" s="259" t="s">
        <v>3</v>
      </c>
      <c r="H1071" s="259" t="s">
        <v>69</v>
      </c>
      <c r="I1071" s="259" t="s">
        <v>86</v>
      </c>
      <c r="J1071" s="273" t="s">
        <v>751</v>
      </c>
      <c r="K1071" s="290"/>
      <c r="L1071" s="290"/>
      <c r="M1071" s="290"/>
      <c r="N1071" s="312" t="s">
        <v>1241</v>
      </c>
      <c r="O1071" s="312" t="s">
        <v>1242</v>
      </c>
      <c r="P1071" s="352" t="s">
        <v>1243</v>
      </c>
      <c r="Q1071" s="360" t="s">
        <v>48</v>
      </c>
      <c r="S1071" s="366" t="s">
        <v>471</v>
      </c>
      <c r="T1071" s="367">
        <v>180</v>
      </c>
      <c r="U1071" s="168">
        <v>6</v>
      </c>
      <c r="V1071" s="367">
        <v>0</v>
      </c>
      <c r="W1071" s="48" t="str">
        <f>IFERROR(IF(G1071="CRM_CUI",G1071,(IF(G1071="CRM_CMI",G1071,IF(G1071="CEOMO_ITD",G1071,MID(G1071,1,FIND("_",G1071)-1))))),G1071)</f>
        <v>PRM</v>
      </c>
      <c r="X1071" s="13" t="str">
        <f>MID(A1071,5,LEN(A1071)-4)</f>
        <v>辽宁联通</v>
      </c>
      <c r="Y1071" s="37" t="str">
        <f>IF(N1071=O1071,IF(N1071="","0","1"),IF(N1071=P1071,IF(N1071="","0","1"),IF(O1071=P1071,IF(O1071="","0","1"),IF(N1071="","0","0"))))</f>
        <v>0</v>
      </c>
      <c r="Z1071" s="167"/>
    </row>
    <row r="1072" spans="1:26" ht="15" customHeight="1">
      <c r="A1072" s="259" t="s">
        <v>234</v>
      </c>
      <c r="B1072" s="259" t="s">
        <v>235</v>
      </c>
      <c r="C1072" s="259" t="s">
        <v>63</v>
      </c>
      <c r="D1072" s="259" t="s">
        <v>64</v>
      </c>
      <c r="E1072" s="259" t="s">
        <v>622</v>
      </c>
      <c r="F1072" s="259" t="s">
        <v>593</v>
      </c>
      <c r="G1072" s="259" t="s">
        <v>3</v>
      </c>
      <c r="H1072" s="259" t="s">
        <v>623</v>
      </c>
      <c r="I1072" s="259" t="s">
        <v>48</v>
      </c>
      <c r="J1072" s="269" t="s">
        <v>751</v>
      </c>
      <c r="K1072" s="282"/>
      <c r="L1072" s="282"/>
      <c r="M1072" s="302"/>
      <c r="N1072" s="312" t="s">
        <v>1395</v>
      </c>
      <c r="O1072" s="345" t="s">
        <v>1396</v>
      </c>
      <c r="P1072" s="312" t="s">
        <v>1397</v>
      </c>
      <c r="Q1072" s="315" t="s">
        <v>48</v>
      </c>
      <c r="S1072" s="366" t="s">
        <v>472</v>
      </c>
      <c r="T1072" s="367">
        <v>0</v>
      </c>
      <c r="U1072" s="168">
        <v>6</v>
      </c>
      <c r="V1072" s="367">
        <v>0</v>
      </c>
      <c r="W1072" s="48" t="str">
        <f>IFERROR(IF(G1072="CRM_CUI",G1072,(IF(G1072="CRM_CMI",G1072,IF(G1072="CEOMO_ITD",G1072,MID(G1072,1,FIND("_",G1072)-1))))),G1072)</f>
        <v>PRM</v>
      </c>
      <c r="X1072" s="13" t="str">
        <f>MID(A1072,5,LEN(A1072)-4)</f>
        <v>山西电信</v>
      </c>
      <c r="Y1072" s="37" t="str">
        <f>IF(N1072=O1072,IF(N1072="","0","1"),IF(N1072=P1072,IF(N1072="","0","1"),IF(O1072=P1072,IF(O1072="","0","1"),IF(N1072="","0","0"))))</f>
        <v>0</v>
      </c>
      <c r="Z1072" s="167"/>
    </row>
    <row r="1073" spans="1:26" ht="15" customHeight="1">
      <c r="A1073" s="259" t="s">
        <v>236</v>
      </c>
      <c r="B1073" s="259" t="s">
        <v>14</v>
      </c>
      <c r="C1073" s="259" t="s">
        <v>63</v>
      </c>
      <c r="D1073" s="259" t="s">
        <v>157</v>
      </c>
      <c r="E1073" s="259" t="s">
        <v>603</v>
      </c>
      <c r="F1073" s="259" t="s">
        <v>593</v>
      </c>
      <c r="G1073" s="259" t="s">
        <v>3</v>
      </c>
      <c r="H1073" s="259" t="s">
        <v>546</v>
      </c>
      <c r="I1073" s="259" t="s">
        <v>48</v>
      </c>
      <c r="J1073" s="269" t="s">
        <v>751</v>
      </c>
      <c r="K1073" s="283" t="s">
        <v>50</v>
      </c>
      <c r="L1073" s="283" t="s">
        <v>1522</v>
      </c>
      <c r="M1073" s="302" t="s">
        <v>140</v>
      </c>
      <c r="N1073" s="312" t="s">
        <v>1395</v>
      </c>
      <c r="O1073" s="339" t="s">
        <v>1396</v>
      </c>
      <c r="P1073" s="339" t="s">
        <v>1397</v>
      </c>
      <c r="Q1073" s="315" t="s">
        <v>666</v>
      </c>
      <c r="S1073" s="366" t="s">
        <v>472</v>
      </c>
      <c r="T1073" s="367">
        <v>180</v>
      </c>
      <c r="U1073" s="168">
        <v>6</v>
      </c>
      <c r="V1073" s="367">
        <v>0</v>
      </c>
      <c r="W1073" s="48" t="str">
        <f>IFERROR(IF(G1073="CRM_CUI",G1073,(IF(G1073="CRM_CMI",G1073,IF(G1073="CEOMO_ITD",G1073,MID(G1073,1,FIND("_",G1073)-1))))),G1073)</f>
        <v>PRM</v>
      </c>
      <c r="X1073" s="13" t="str">
        <f>MID(A1073,5,LEN(A1073)-4)</f>
        <v>山西移动</v>
      </c>
      <c r="Y1073" s="37" t="str">
        <f>IF(N1073=O1073,IF(N1073="","0","1"),IF(N1073=P1073,IF(N1073="","0","1"),IF(O1073=P1073,IF(O1073="","0","1"),IF(N1073="","0","0"))))</f>
        <v>0</v>
      </c>
      <c r="Z1073" s="167"/>
    </row>
    <row r="1074" spans="1:26" ht="15" customHeight="1">
      <c r="A1074" s="259" t="s">
        <v>239</v>
      </c>
      <c r="B1074" s="259" t="s">
        <v>240</v>
      </c>
      <c r="C1074" s="259" t="s">
        <v>63</v>
      </c>
      <c r="D1074" s="259" t="s">
        <v>157</v>
      </c>
      <c r="E1074" s="259" t="s">
        <v>603</v>
      </c>
      <c r="F1074" s="259" t="s">
        <v>593</v>
      </c>
      <c r="G1074" s="259" t="s">
        <v>3</v>
      </c>
      <c r="H1074" s="259" t="s">
        <v>546</v>
      </c>
      <c r="I1074" s="259" t="s">
        <v>48</v>
      </c>
      <c r="J1074" s="269" t="s">
        <v>751</v>
      </c>
      <c r="K1074" s="283" t="s">
        <v>120</v>
      </c>
      <c r="L1074" s="283" t="s">
        <v>1523</v>
      </c>
      <c r="M1074" s="302" t="s">
        <v>140</v>
      </c>
      <c r="N1074" s="312" t="s">
        <v>1395</v>
      </c>
      <c r="O1074" s="312" t="s">
        <v>1396</v>
      </c>
      <c r="P1074" s="312" t="s">
        <v>1397</v>
      </c>
      <c r="Q1074" s="315" t="s">
        <v>48</v>
      </c>
      <c r="S1074" s="366" t="s">
        <v>472</v>
      </c>
      <c r="T1074" s="367">
        <v>0</v>
      </c>
      <c r="U1074" s="168">
        <v>0</v>
      </c>
      <c r="V1074" s="367">
        <v>0</v>
      </c>
      <c r="W1074" s="48" t="str">
        <f>IFERROR(IF(G1074="CRM_CUI",G1074,(IF(G1074="CRM_CMI",G1074,IF(G1074="CEOMO_ITD",G1074,MID(G1074,1,FIND("_",G1074)-1))))),G1074)</f>
        <v>PRM</v>
      </c>
      <c r="X1074" s="13" t="str">
        <f>MID(A1074,5,LEN(A1074)-4)</f>
        <v>四川移动</v>
      </c>
      <c r="Y1074" s="37" t="str">
        <f>IF(N1074=O1074,IF(N1074="","0","1"),IF(N1074=P1074,IF(N1074="","0","1"),IF(O1074=P1074,IF(O1074="","0","1"),IF(N1074="","0","0"))))</f>
        <v>0</v>
      </c>
      <c r="Z1074" s="167"/>
    </row>
    <row r="1075" spans="1:26" ht="15" customHeight="1">
      <c r="A1075" s="259" t="s">
        <v>241</v>
      </c>
      <c r="B1075" s="259" t="s">
        <v>242</v>
      </c>
      <c r="C1075" s="259" t="s">
        <v>63</v>
      </c>
      <c r="D1075" s="259" t="s">
        <v>64</v>
      </c>
      <c r="E1075" s="259" t="s">
        <v>622</v>
      </c>
      <c r="F1075" s="259" t="s">
        <v>593</v>
      </c>
      <c r="G1075" s="259" t="s">
        <v>3</v>
      </c>
      <c r="H1075" s="259" t="s">
        <v>623</v>
      </c>
      <c r="I1075" s="259" t="s">
        <v>48</v>
      </c>
      <c r="J1075" s="269" t="s">
        <v>751</v>
      </c>
      <c r="K1075" s="283" t="s">
        <v>120</v>
      </c>
      <c r="L1075" s="283" t="s">
        <v>1272</v>
      </c>
      <c r="M1075" s="302" t="s">
        <v>140</v>
      </c>
      <c r="N1075" s="312" t="s">
        <v>1395</v>
      </c>
      <c r="O1075" s="339" t="s">
        <v>1396</v>
      </c>
      <c r="P1075" s="339" t="s">
        <v>1397</v>
      </c>
      <c r="Q1075" s="315" t="s">
        <v>666</v>
      </c>
      <c r="S1075" s="366" t="s">
        <v>472</v>
      </c>
      <c r="T1075" s="367">
        <v>0</v>
      </c>
      <c r="U1075" s="168">
        <v>6</v>
      </c>
      <c r="V1075" s="367">
        <v>0</v>
      </c>
      <c r="W1075" s="48" t="str">
        <f>IFERROR(IF(G1075="CRM_CUI",G1075,(IF(G1075="CRM_CMI",G1075,IF(G1075="CEOMO_ITD",G1075,MID(G1075,1,FIND("_",G1075)-1))))),G1075)</f>
        <v>PRM</v>
      </c>
      <c r="X1075" s="13" t="str">
        <f>MID(A1075,5,LEN(A1075)-4)</f>
        <v>天津电信</v>
      </c>
      <c r="Y1075" s="37" t="str">
        <f>IF(N1075=O1075,IF(N1075="","0","1"),IF(N1075=P1075,IF(N1075="","0","1"),IF(O1075=P1075,IF(O1075="","0","1"),IF(N1075="","0","0"))))</f>
        <v>0</v>
      </c>
      <c r="Z1075" s="167"/>
    </row>
    <row r="1076" spans="1:26" ht="15" customHeight="1">
      <c r="A1076" s="259" t="s">
        <v>127</v>
      </c>
      <c r="B1076" s="259" t="s">
        <v>128</v>
      </c>
      <c r="C1076" s="259" t="s">
        <v>63</v>
      </c>
      <c r="D1076" s="259" t="s">
        <v>64</v>
      </c>
      <c r="E1076" s="259" t="s">
        <v>592</v>
      </c>
      <c r="F1076" s="259" t="s">
        <v>593</v>
      </c>
      <c r="G1076" s="259" t="s">
        <v>3</v>
      </c>
      <c r="H1076" s="259" t="s">
        <v>69</v>
      </c>
      <c r="I1076" s="259" t="s">
        <v>48</v>
      </c>
      <c r="J1076" s="269" t="s">
        <v>1514</v>
      </c>
      <c r="K1076" s="282" t="s">
        <v>120</v>
      </c>
      <c r="L1076" s="282" t="s">
        <v>1272</v>
      </c>
      <c r="M1076" s="302" t="s">
        <v>56</v>
      </c>
      <c r="N1076" s="316" t="s">
        <v>1395</v>
      </c>
      <c r="O1076" s="339" t="s">
        <v>1396</v>
      </c>
      <c r="P1076" s="339" t="s">
        <v>1397</v>
      </c>
      <c r="Q1076" s="315" t="s">
        <v>666</v>
      </c>
      <c r="S1076" s="366" t="s">
        <v>472</v>
      </c>
      <c r="T1076" s="367">
        <v>180</v>
      </c>
      <c r="U1076" s="168">
        <v>6</v>
      </c>
      <c r="V1076" s="367">
        <v>0</v>
      </c>
      <c r="W1076" s="48" t="str">
        <f>IFERROR(IF(G1076="CRM_CUI",G1076,(IF(G1076="CRM_CMI",G1076,IF(G1076="CEOMO_ITD",G1076,MID(G1076,1,FIND("_",G1076)-1))))),G1076)</f>
        <v>PRM</v>
      </c>
      <c r="X1076" s="13" t="str">
        <f>MID(A1076,5,LEN(A1076)-4)</f>
        <v>新疆联通</v>
      </c>
      <c r="Y1076" s="37" t="str">
        <f>IF(N1076=O1076,IF(N1076="","0","1"),IF(N1076=P1076,IF(N1076="","0","1"),IF(O1076=P1076,IF(O1076="","0","1"),IF(N1076="","0","0"))))</f>
        <v>0</v>
      </c>
      <c r="Z1076" s="167"/>
    </row>
    <row r="1077" spans="1:26" ht="15" customHeight="1">
      <c r="A1077" s="259" t="s">
        <v>243</v>
      </c>
      <c r="B1077" s="259" t="s">
        <v>244</v>
      </c>
      <c r="C1077" s="259" t="s">
        <v>245</v>
      </c>
      <c r="D1077" s="259" t="s">
        <v>246</v>
      </c>
      <c r="E1077" s="259" t="s">
        <v>622</v>
      </c>
      <c r="F1077" s="259" t="s">
        <v>593</v>
      </c>
      <c r="G1077" s="259" t="s">
        <v>3</v>
      </c>
      <c r="H1077" s="259" t="s">
        <v>623</v>
      </c>
      <c r="I1077" s="259" t="s">
        <v>48</v>
      </c>
      <c r="J1077" s="271" t="s">
        <v>751</v>
      </c>
      <c r="K1077" s="288" t="s">
        <v>120</v>
      </c>
      <c r="L1077" s="288" t="s">
        <v>1261</v>
      </c>
      <c r="M1077" s="304" t="s">
        <v>521</v>
      </c>
      <c r="N1077" s="312" t="s">
        <v>1395</v>
      </c>
      <c r="O1077" s="312" t="s">
        <v>1396</v>
      </c>
      <c r="P1077" s="339" t="s">
        <v>1397</v>
      </c>
      <c r="Q1077" s="315" t="s">
        <v>666</v>
      </c>
      <c r="S1077" s="366" t="s">
        <v>472</v>
      </c>
      <c r="T1077" s="367">
        <v>0</v>
      </c>
      <c r="U1077" s="168">
        <v>6</v>
      </c>
      <c r="V1077" s="367">
        <v>0</v>
      </c>
      <c r="W1077" s="48" t="str">
        <f>IFERROR(IF(G1077="CRM_CUI",G1077,(IF(G1077="CRM_CMI",G1077,IF(G1077="CEOMO_ITD",G1077,MID(G1077,1,FIND("_",G1077)-1))))),G1077)</f>
        <v>PRM</v>
      </c>
      <c r="X1077" s="13" t="str">
        <f>MID(A1077,5,LEN(A1077)-4)</f>
        <v>虚拟运营商爱施德</v>
      </c>
      <c r="Y1077" s="37" t="str">
        <f>IF(N1077=O1077,IF(N1077="","0","1"),IF(N1077=P1077,IF(N1077="","0","1"),IF(O1077=P1077,IF(O1077="","0","1"),IF(N1077="","0","0"))))</f>
        <v>0</v>
      </c>
      <c r="Z1077" s="167"/>
    </row>
    <row r="1078" spans="1:26" ht="15" customHeight="1">
      <c r="A1078" s="259" t="s">
        <v>247</v>
      </c>
      <c r="B1078" s="259" t="s">
        <v>248</v>
      </c>
      <c r="C1078" s="259" t="s">
        <v>245</v>
      </c>
      <c r="D1078" s="259" t="s">
        <v>246</v>
      </c>
      <c r="E1078" s="259" t="s">
        <v>622</v>
      </c>
      <c r="F1078" s="259" t="s">
        <v>593</v>
      </c>
      <c r="G1078" s="259" t="s">
        <v>3</v>
      </c>
      <c r="H1078" s="259" t="s">
        <v>623</v>
      </c>
      <c r="I1078" s="259" t="s">
        <v>48</v>
      </c>
      <c r="J1078" s="271" t="s">
        <v>751</v>
      </c>
      <c r="K1078" s="288" t="s">
        <v>120</v>
      </c>
      <c r="L1078" s="288" t="s">
        <v>1261</v>
      </c>
      <c r="M1078" s="304" t="s">
        <v>521</v>
      </c>
      <c r="N1078" s="312" t="s">
        <v>1395</v>
      </c>
      <c r="O1078" s="339" t="s">
        <v>1396</v>
      </c>
      <c r="P1078" s="339" t="s">
        <v>1397</v>
      </c>
      <c r="Q1078" s="315" t="s">
        <v>666</v>
      </c>
      <c r="S1078" s="366" t="s">
        <v>472</v>
      </c>
      <c r="T1078" s="367">
        <v>0</v>
      </c>
      <c r="U1078" s="168">
        <v>6</v>
      </c>
      <c r="V1078" s="367">
        <v>0</v>
      </c>
      <c r="W1078" s="48" t="str">
        <f>IFERROR(IF(G1078="CRM_CUI",G1078,(IF(G1078="CRM_CMI",G1078,IF(G1078="CEOMO_ITD",G1078,MID(G1078,1,FIND("_",G1078)-1))))),G1078)</f>
        <v>PRM</v>
      </c>
      <c r="X1078" s="13" t="str">
        <f>MID(A1078,5,LEN(A1078)-4)</f>
        <v>虚拟运营商天音</v>
      </c>
      <c r="Y1078" s="37" t="str">
        <f>IF(N1078=O1078,IF(N1078="","0","1"),IF(N1078=P1078,IF(N1078="","0","1"),IF(O1078=P1078,IF(O1078="","0","1"),IF(N1078="","0","0"))))</f>
        <v>0</v>
      </c>
      <c r="Z1078" s="167"/>
    </row>
    <row r="1079" spans="1:26" ht="15" customHeight="1">
      <c r="A1079" s="259" t="s">
        <v>635</v>
      </c>
      <c r="B1079" s="259" t="s">
        <v>438</v>
      </c>
      <c r="C1079" s="259" t="s">
        <v>63</v>
      </c>
      <c r="D1079" s="259" t="s">
        <v>64</v>
      </c>
      <c r="E1079" s="259" t="s">
        <v>636</v>
      </c>
      <c r="F1079" s="259" t="s">
        <v>637</v>
      </c>
      <c r="G1079" s="259" t="s">
        <v>3</v>
      </c>
      <c r="H1079" s="259" t="s">
        <v>638</v>
      </c>
      <c r="I1079" s="259" t="s">
        <v>48</v>
      </c>
      <c r="J1079" s="269" t="s">
        <v>751</v>
      </c>
      <c r="K1079" s="282"/>
      <c r="L1079" s="282"/>
      <c r="M1079" s="302"/>
      <c r="N1079" s="316" t="s">
        <v>1417</v>
      </c>
      <c r="O1079" s="339" t="s">
        <v>1418</v>
      </c>
      <c r="P1079" s="339" t="s">
        <v>1419</v>
      </c>
      <c r="Q1079" s="315" t="s">
        <v>48</v>
      </c>
      <c r="S1079" s="366" t="s">
        <v>472</v>
      </c>
      <c r="T1079" s="367">
        <v>396</v>
      </c>
      <c r="U1079" s="168">
        <v>0</v>
      </c>
      <c r="V1079" s="367">
        <v>0</v>
      </c>
      <c r="W1079" s="48" t="str">
        <f>IFERROR(IF(G1079="CRM_CUI",G1079,(IF(G1079="CRM_CMI",G1079,IF(G1079="CEOMO_ITD",G1079,MID(G1079,1,FIND("_",G1079)-1))))),G1079)</f>
        <v>PRM</v>
      </c>
      <c r="X1079" s="13" t="str">
        <f>MID(A1079,5,LEN(A1079)-4)</f>
        <v>湖南联通</v>
      </c>
      <c r="Y1079" s="37" t="str">
        <f>IF(N1079=O1079,IF(N1079="","0","1"),IF(N1079=P1079,IF(N1079="","0","1"),IF(O1079=P1079,IF(O1079="","0","1"),IF(N1079="","0","0"))))</f>
        <v>0</v>
      </c>
      <c r="Z1079" s="167"/>
    </row>
    <row r="1080" spans="1:26" ht="15" customHeight="1">
      <c r="A1080" s="259" t="s">
        <v>226</v>
      </c>
      <c r="B1080" s="259" t="s">
        <v>227</v>
      </c>
      <c r="C1080" s="259" t="s">
        <v>63</v>
      </c>
      <c r="D1080" s="259" t="s">
        <v>64</v>
      </c>
      <c r="E1080" s="259" t="s">
        <v>636</v>
      </c>
      <c r="F1080" s="259" t="s">
        <v>637</v>
      </c>
      <c r="G1080" s="259" t="s">
        <v>3</v>
      </c>
      <c r="H1080" s="259" t="s">
        <v>638</v>
      </c>
      <c r="I1080" s="259" t="s">
        <v>48</v>
      </c>
      <c r="J1080" s="269" t="s">
        <v>751</v>
      </c>
      <c r="K1080" s="283" t="s">
        <v>50</v>
      </c>
      <c r="L1080" s="283" t="s">
        <v>1251</v>
      </c>
      <c r="M1080" s="302" t="s">
        <v>140</v>
      </c>
      <c r="N1080" s="312" t="s">
        <v>1417</v>
      </c>
      <c r="O1080" s="312" t="s">
        <v>1418</v>
      </c>
      <c r="P1080" s="339" t="s">
        <v>1419</v>
      </c>
      <c r="Q1080" s="315" t="s">
        <v>666</v>
      </c>
      <c r="S1080" s="366" t="s">
        <v>472</v>
      </c>
      <c r="T1080" s="367">
        <v>0</v>
      </c>
      <c r="U1080" s="168">
        <v>0</v>
      </c>
      <c r="V1080" s="367">
        <v>0</v>
      </c>
      <c r="W1080" s="48" t="str">
        <f>IFERROR(IF(G1080="CRM_CUI",G1080,(IF(G1080="CRM_CMI",G1080,IF(G1080="CEOMO_ITD",G1080,MID(G1080,1,FIND("_",G1080)-1))))),G1080)</f>
        <v>PRM</v>
      </c>
      <c r="X1080" s="13" t="str">
        <f>MID(A1080,5,LEN(A1080)-4)</f>
        <v>江西联通</v>
      </c>
      <c r="Y1080" s="37" t="str">
        <f>IF(N1080=O1080,IF(N1080="","0","1"),IF(N1080=P1080,IF(N1080="","0","1"),IF(O1080=P1080,IF(O1080="","0","1"),IF(N1080="","0","0"))))</f>
        <v>0</v>
      </c>
      <c r="Z1080" s="167"/>
    </row>
    <row r="1081" spans="1:26" ht="15" customHeight="1">
      <c r="A1081" s="259" t="s">
        <v>114</v>
      </c>
      <c r="B1081" s="259" t="s">
        <v>115</v>
      </c>
      <c r="C1081" s="259" t="s">
        <v>63</v>
      </c>
      <c r="D1081" s="259" t="s">
        <v>64</v>
      </c>
      <c r="E1081" s="259" t="s">
        <v>636</v>
      </c>
      <c r="F1081" s="259" t="s">
        <v>637</v>
      </c>
      <c r="G1081" s="259" t="s">
        <v>3</v>
      </c>
      <c r="H1081" s="259" t="s">
        <v>638</v>
      </c>
      <c r="I1081" s="259" t="s">
        <v>48</v>
      </c>
      <c r="J1081" s="278" t="s">
        <v>48</v>
      </c>
      <c r="K1081" s="293" t="s">
        <v>43</v>
      </c>
      <c r="L1081" s="293" t="s">
        <v>1252</v>
      </c>
      <c r="M1081" s="306" t="s">
        <v>17</v>
      </c>
      <c r="N1081" s="334" t="s">
        <v>1253</v>
      </c>
      <c r="O1081" s="348" t="s">
        <v>1254</v>
      </c>
      <c r="P1081" s="348" t="s">
        <v>1255</v>
      </c>
      <c r="Q1081" s="362" t="s">
        <v>48</v>
      </c>
      <c r="S1081" s="366" t="s">
        <v>472</v>
      </c>
      <c r="T1081" s="367">
        <v>396</v>
      </c>
      <c r="U1081" s="168">
        <v>0</v>
      </c>
      <c r="V1081" s="367">
        <v>0</v>
      </c>
      <c r="W1081" s="48" t="str">
        <f>IFERROR(IF(G1081="CRM_CUI",G1081,(IF(G1081="CRM_CMI",G1081,IF(G1081="CEOMO_ITD",G1081,MID(G1081,1,FIND("_",G1081)-1))))),G1081)</f>
        <v>PRM</v>
      </c>
      <c r="X1081" s="13" t="str">
        <f>MID(A1081,5,LEN(A1081)-4)</f>
        <v>山东联通</v>
      </c>
      <c r="Y1081" s="37" t="str">
        <f>IF(N1081=O1081,IF(N1081="","0","1"),IF(N1081=P1081,IF(N1081="","0","1"),IF(O1081=P1081,IF(O1081="","0","1"),IF(N1081="","0","0"))))</f>
        <v>0</v>
      </c>
      <c r="Z1081" s="167"/>
    </row>
    <row r="1082" spans="1:26" ht="15" customHeight="1">
      <c r="A1082" s="259" t="s">
        <v>127</v>
      </c>
      <c r="B1082" s="259" t="s">
        <v>128</v>
      </c>
      <c r="C1082" s="259" t="s">
        <v>63</v>
      </c>
      <c r="D1082" s="259" t="s">
        <v>64</v>
      </c>
      <c r="E1082" s="259" t="s">
        <v>636</v>
      </c>
      <c r="F1082" s="259" t="s">
        <v>637</v>
      </c>
      <c r="G1082" s="259" t="s">
        <v>3</v>
      </c>
      <c r="H1082" s="259" t="s">
        <v>638</v>
      </c>
      <c r="I1082" s="259" t="s">
        <v>48</v>
      </c>
      <c r="J1082" s="269" t="s">
        <v>1514</v>
      </c>
      <c r="K1082" s="282" t="s">
        <v>120</v>
      </c>
      <c r="L1082" s="282" t="s">
        <v>1272</v>
      </c>
      <c r="M1082" s="302" t="s">
        <v>56</v>
      </c>
      <c r="N1082" s="312" t="s">
        <v>1417</v>
      </c>
      <c r="O1082" s="345" t="s">
        <v>1418</v>
      </c>
      <c r="P1082" s="312" t="s">
        <v>1419</v>
      </c>
      <c r="Q1082" s="315" t="s">
        <v>666</v>
      </c>
      <c r="S1082" s="366" t="s">
        <v>472</v>
      </c>
      <c r="T1082" s="367">
        <v>396</v>
      </c>
      <c r="U1082" s="168">
        <v>0</v>
      </c>
      <c r="V1082" s="367">
        <v>0</v>
      </c>
      <c r="W1082" s="48" t="str">
        <f>IFERROR(IF(G1082="CRM_CUI",G1082,(IF(G1082="CRM_CMI",G1082,IF(G1082="CEOMO_ITD",G1082,MID(G1082,1,FIND("_",G1082)-1))))),G1082)</f>
        <v>PRM</v>
      </c>
      <c r="X1082" s="13" t="str">
        <f>MID(A1082,5,LEN(A1082)-4)</f>
        <v>新疆联通</v>
      </c>
      <c r="Y1082" s="37" t="str">
        <f>IF(N1082=O1082,IF(N1082="","0","1"),IF(N1082=P1082,IF(N1082="","0","1"),IF(O1082=P1082,IF(O1082="","0","1"),IF(N1082="","0","0"))))</f>
        <v>0</v>
      </c>
      <c r="Z1082" s="167"/>
    </row>
    <row r="1083" spans="1:26" ht="15" customHeight="1">
      <c r="A1083" s="259" t="s">
        <v>625</v>
      </c>
      <c r="B1083" s="259" t="s">
        <v>408</v>
      </c>
      <c r="C1083" s="259" t="s">
        <v>63</v>
      </c>
      <c r="D1083" s="259" t="s">
        <v>64</v>
      </c>
      <c r="E1083" s="259" t="s">
        <v>626</v>
      </c>
      <c r="F1083" s="259" t="s">
        <v>627</v>
      </c>
      <c r="G1083" s="259" t="s">
        <v>3</v>
      </c>
      <c r="H1083" s="259" t="s">
        <v>98</v>
      </c>
      <c r="I1083" s="259" t="s">
        <v>48</v>
      </c>
      <c r="J1083" s="260" t="s">
        <v>86</v>
      </c>
      <c r="K1083" s="282"/>
      <c r="L1083" s="282"/>
      <c r="M1083" s="307"/>
      <c r="N1083" s="316" t="s">
        <v>1247</v>
      </c>
      <c r="O1083" s="339" t="s">
        <v>1248</v>
      </c>
      <c r="P1083" s="339" t="s">
        <v>1249</v>
      </c>
      <c r="Q1083" s="315" t="s">
        <v>48</v>
      </c>
      <c r="S1083" s="366" t="s">
        <v>472</v>
      </c>
      <c r="T1083" s="367">
        <v>1692</v>
      </c>
      <c r="U1083" s="168">
        <v>104</v>
      </c>
      <c r="V1083" s="367">
        <v>0</v>
      </c>
      <c r="W1083" s="48" t="str">
        <f>IFERROR(IF(G1083="CRM_CUI",G1083,(IF(G1083="CRM_CMI",G1083,IF(G1083="CEOMO_ITD",G1083,MID(G1083,1,FIND("_",G1083)-1))))),G1083)</f>
        <v>PRM</v>
      </c>
      <c r="X1083" s="13" t="str">
        <f>MID(A1083,5,LEN(A1083)-4)</f>
        <v>黑龙江联通</v>
      </c>
      <c r="Y1083" s="37" t="str">
        <f>IF(N1083=O1083,IF(N1083="","0","1"),IF(N1083=P1083,IF(N1083="","0","1"),IF(O1083=P1083,IF(O1083="","0","1"),IF(N1083="","0","0"))))</f>
        <v>0</v>
      </c>
      <c r="Z1083" s="167"/>
    </row>
    <row r="1084" spans="1:26" ht="15" customHeight="1">
      <c r="A1084" s="259" t="s">
        <v>93</v>
      </c>
      <c r="B1084" s="259" t="s">
        <v>12</v>
      </c>
      <c r="C1084" s="259" t="s">
        <v>63</v>
      </c>
      <c r="D1084" s="259" t="s">
        <v>157</v>
      </c>
      <c r="E1084" s="259" t="s">
        <v>626</v>
      </c>
      <c r="F1084" s="259" t="s">
        <v>627</v>
      </c>
      <c r="G1084" s="259" t="s">
        <v>3</v>
      </c>
      <c r="H1084" s="259" t="s">
        <v>98</v>
      </c>
      <c r="I1084" s="259" t="s">
        <v>48</v>
      </c>
      <c r="J1084" s="270" t="s">
        <v>1512</v>
      </c>
      <c r="K1084" s="286" t="s">
        <v>50</v>
      </c>
      <c r="L1084" s="286" t="s">
        <v>738</v>
      </c>
      <c r="M1084" s="291" t="s">
        <v>521</v>
      </c>
      <c r="N1084" s="312" t="s">
        <v>1406</v>
      </c>
      <c r="O1084" s="339" t="s">
        <v>1407</v>
      </c>
      <c r="P1084" s="339" t="s">
        <v>1408</v>
      </c>
      <c r="Q1084" s="357" t="s">
        <v>48</v>
      </c>
      <c r="S1084" s="366" t="s">
        <v>472</v>
      </c>
      <c r="T1084" s="367">
        <v>1692</v>
      </c>
      <c r="U1084" s="168">
        <v>104</v>
      </c>
      <c r="V1084" s="367">
        <v>0</v>
      </c>
      <c r="W1084" s="48" t="str">
        <f>IFERROR(IF(G1084="CRM_CUI",G1084,(IF(G1084="CRM_CMI",G1084,IF(G1084="CEOMO_ITD",G1084,MID(G1084,1,FIND("_",G1084)-1))))),G1084)</f>
        <v>PRM</v>
      </c>
      <c r="X1084" s="13" t="str">
        <f>MID(A1084,5,LEN(A1084)-4)</f>
        <v>黑龙江移动</v>
      </c>
      <c r="Y1084" s="37" t="str">
        <f>IF(N1084=O1084,IF(N1084="","0","1"),IF(N1084=P1084,IF(N1084="","0","1"),IF(O1084=P1084,IF(O1084="","0","1"),IF(N1084="","0","0"))))</f>
        <v>0</v>
      </c>
      <c r="Z1084" s="167"/>
    </row>
    <row r="1085" spans="1:26" ht="15" customHeight="1">
      <c r="A1085" s="259" t="s">
        <v>216</v>
      </c>
      <c r="B1085" s="259" t="s">
        <v>217</v>
      </c>
      <c r="C1085" s="259" t="s">
        <v>63</v>
      </c>
      <c r="D1085" s="259" t="s">
        <v>157</v>
      </c>
      <c r="E1085" s="259" t="s">
        <v>626</v>
      </c>
      <c r="F1085" s="259" t="s">
        <v>627</v>
      </c>
      <c r="G1085" s="259" t="s">
        <v>3</v>
      </c>
      <c r="H1085" s="259" t="s">
        <v>98</v>
      </c>
      <c r="I1085" s="265" t="s">
        <v>48</v>
      </c>
      <c r="J1085" s="275" t="s">
        <v>751</v>
      </c>
      <c r="K1085" s="282"/>
      <c r="L1085" s="282"/>
      <c r="M1085" s="302"/>
      <c r="N1085" s="316" t="s">
        <v>1406</v>
      </c>
      <c r="O1085" s="339" t="s">
        <v>1407</v>
      </c>
      <c r="P1085" s="339" t="s">
        <v>1408</v>
      </c>
      <c r="Q1085" s="317" t="s">
        <v>48</v>
      </c>
      <c r="S1085" s="366" t="s">
        <v>472</v>
      </c>
      <c r="T1085" s="367">
        <v>1692</v>
      </c>
      <c r="U1085" s="168">
        <v>104</v>
      </c>
      <c r="V1085" s="367">
        <v>0</v>
      </c>
      <c r="W1085" s="48" t="str">
        <f>IFERROR(IF(G1085="CRM_CUI",G1085,(IF(G1085="CRM_CMI",G1085,IF(G1085="CEOMO_ITD",G1085,MID(G1085,1,FIND("_",G1085)-1))))),G1085)</f>
        <v>PRM</v>
      </c>
      <c r="X1085" s="13" t="str">
        <f>MID(A1085,5,LEN(A1085)-4)</f>
        <v>吉林移动</v>
      </c>
      <c r="Y1085" s="37" t="str">
        <f>IF(N1085=O1085,IF(N1085="","0","1"),IF(N1085=P1085,IF(N1085="","0","1"),IF(O1085=P1085,IF(O1085="","0","1"),IF(N1085="","0","0"))))</f>
        <v>0</v>
      </c>
      <c r="Z1085" s="167"/>
    </row>
    <row r="1086" spans="1:26" ht="15" customHeight="1">
      <c r="A1086" s="259" t="s">
        <v>226</v>
      </c>
      <c r="B1086" s="259" t="s">
        <v>227</v>
      </c>
      <c r="C1086" s="259" t="s">
        <v>63</v>
      </c>
      <c r="D1086" s="259" t="s">
        <v>64</v>
      </c>
      <c r="E1086" s="259" t="s">
        <v>626</v>
      </c>
      <c r="F1086" s="259" t="s">
        <v>627</v>
      </c>
      <c r="G1086" s="259" t="s">
        <v>3</v>
      </c>
      <c r="H1086" s="259" t="s">
        <v>98</v>
      </c>
      <c r="I1086" s="259" t="s">
        <v>48</v>
      </c>
      <c r="J1086" s="269" t="s">
        <v>751</v>
      </c>
      <c r="K1086" s="283" t="s">
        <v>50</v>
      </c>
      <c r="L1086" s="283" t="s">
        <v>1251</v>
      </c>
      <c r="M1086" s="302" t="s">
        <v>140</v>
      </c>
      <c r="N1086" s="312" t="s">
        <v>1406</v>
      </c>
      <c r="O1086" s="312" t="s">
        <v>1407</v>
      </c>
      <c r="P1086" s="312" t="s">
        <v>1408</v>
      </c>
      <c r="Q1086" s="315" t="s">
        <v>48</v>
      </c>
      <c r="S1086" s="366" t="s">
        <v>472</v>
      </c>
      <c r="T1086" s="367">
        <v>0</v>
      </c>
      <c r="U1086" s="168">
        <v>104</v>
      </c>
      <c r="V1086" s="367">
        <v>0</v>
      </c>
      <c r="W1086" s="48" t="str">
        <f>IFERROR(IF(G1086="CRM_CUI",G1086,(IF(G1086="CRM_CMI",G1086,IF(G1086="CEOMO_ITD",G1086,MID(G1086,1,FIND("_",G1086)-1))))),G1086)</f>
        <v>PRM</v>
      </c>
      <c r="X1086" s="13" t="str">
        <f>MID(A1086,5,LEN(A1086)-4)</f>
        <v>江西联通</v>
      </c>
      <c r="Y1086" s="37" t="str">
        <f>IF(N1086=O1086,IF(N1086="","0","1"),IF(N1086=P1086,IF(N1086="","0","1"),IF(O1086=P1086,IF(O1086="","0","1"),IF(N1086="","0","0"))))</f>
        <v>0</v>
      </c>
      <c r="Z1086" s="167"/>
    </row>
    <row r="1087" spans="1:26" ht="15" customHeight="1">
      <c r="A1087" s="259" t="s">
        <v>236</v>
      </c>
      <c r="B1087" s="259" t="s">
        <v>14</v>
      </c>
      <c r="C1087" s="259" t="s">
        <v>63</v>
      </c>
      <c r="D1087" s="259" t="s">
        <v>157</v>
      </c>
      <c r="E1087" s="259" t="s">
        <v>626</v>
      </c>
      <c r="F1087" s="259" t="s">
        <v>627</v>
      </c>
      <c r="G1087" s="259" t="s">
        <v>3</v>
      </c>
      <c r="H1087" s="259" t="s">
        <v>98</v>
      </c>
      <c r="I1087" s="259" t="s">
        <v>48</v>
      </c>
      <c r="J1087" s="269" t="s">
        <v>751</v>
      </c>
      <c r="K1087" s="282"/>
      <c r="L1087" s="282"/>
      <c r="M1087" s="302"/>
      <c r="N1087" s="316" t="s">
        <v>1406</v>
      </c>
      <c r="O1087" s="339" t="s">
        <v>1407</v>
      </c>
      <c r="P1087" s="339" t="s">
        <v>1408</v>
      </c>
      <c r="Q1087" s="315" t="s">
        <v>87</v>
      </c>
      <c r="S1087" s="366" t="s">
        <v>472</v>
      </c>
      <c r="T1087" s="367">
        <v>0</v>
      </c>
      <c r="U1087" s="168">
        <v>104</v>
      </c>
      <c r="V1087" s="367">
        <v>0</v>
      </c>
      <c r="W1087" s="48" t="str">
        <f>IFERROR(IF(G1087="CRM_CUI",G1087,(IF(G1087="CRM_CMI",G1087,IF(G1087="CEOMO_ITD",G1087,MID(G1087,1,FIND("_",G1087)-1))))),G1087)</f>
        <v>PRM</v>
      </c>
      <c r="X1087" s="13" t="str">
        <f>MID(A1087,5,LEN(A1087)-4)</f>
        <v>山西移动</v>
      </c>
      <c r="Y1087" s="37" t="str">
        <f>IF(N1087=O1087,IF(N1087="","0","1"),IF(N1087=P1087,IF(N1087="","0","1"),IF(O1087=P1087,IF(O1087="","0","1"),IF(N1087="","0","0"))))</f>
        <v>0</v>
      </c>
      <c r="Z1087" s="167"/>
    </row>
    <row r="1088" spans="1:26" ht="15" customHeight="1">
      <c r="A1088" s="11" t="s">
        <v>1186</v>
      </c>
      <c r="B1088" s="11" t="s">
        <v>223</v>
      </c>
      <c r="C1088" s="11" t="s">
        <v>378</v>
      </c>
      <c r="D1088" s="11" t="s">
        <v>379</v>
      </c>
      <c r="E1088" s="11" t="s">
        <v>1196</v>
      </c>
      <c r="F1088" s="11" t="s">
        <v>311</v>
      </c>
      <c r="G1088" s="11" t="s">
        <v>265</v>
      </c>
      <c r="H1088" s="11" t="s">
        <v>98</v>
      </c>
      <c r="I1088" s="261" t="s">
        <v>48</v>
      </c>
      <c r="J1088" s="76" t="s">
        <v>18</v>
      </c>
      <c r="K1088" s="284" t="s">
        <v>18</v>
      </c>
      <c r="L1088" s="284" t="s">
        <v>18</v>
      </c>
      <c r="M1088" s="284" t="s">
        <v>18</v>
      </c>
      <c r="N1088" s="76" t="s">
        <v>18</v>
      </c>
      <c r="O1088" s="251" t="s">
        <v>18</v>
      </c>
      <c r="P1088" s="251" t="s">
        <v>18</v>
      </c>
      <c r="Q1088" s="251" t="s">
        <v>18</v>
      </c>
      <c r="R1088" t="s">
        <v>1184</v>
      </c>
      <c r="S1088" s="74" t="s">
        <v>1000</v>
      </c>
      <c r="T1088" s="367">
        <v>0</v>
      </c>
      <c r="U1088" s="168">
        <v>0</v>
      </c>
      <c r="V1088" s="367">
        <v>0</v>
      </c>
      <c r="W1088" s="48" t="str">
        <f>IFERROR(IF(G1088="CRM_CUI",G1088,(IF(G1088="CRM_CMI",G1088,IF(G1088="CEOMO_ITD",G1088,MID(G1088,1,FIND("_",G1088)-1))))),G1088)</f>
        <v>TRTD</v>
      </c>
      <c r="X1088" s="13" t="str">
        <f>MID(A1088,5,LEN(A1088)-4)</f>
        <v>江苏广电</v>
      </c>
      <c r="Y1088" s="37" t="str">
        <f>IF(N1088=O1088,IF(N1088="","0","1"),IF(N1088=P1088,IF(N1088="","0","1"),IF(O1088=P1088,IF(O1088="","0","1"),IF(N1088="","0","0"))))</f>
        <v>1</v>
      </c>
      <c r="Z1088" s="167"/>
    </row>
    <row r="1089" spans="1:26" ht="15" customHeight="1">
      <c r="A1089" s="11" t="s">
        <v>321</v>
      </c>
      <c r="B1089" s="11" t="s">
        <v>115</v>
      </c>
      <c r="C1089" s="11" t="s">
        <v>63</v>
      </c>
      <c r="D1089" s="11" t="s">
        <v>64</v>
      </c>
      <c r="E1089" s="11" t="s">
        <v>374</v>
      </c>
      <c r="F1089" s="11" t="s">
        <v>150</v>
      </c>
      <c r="G1089" s="11" t="s">
        <v>265</v>
      </c>
      <c r="H1089" s="11" t="s">
        <v>399</v>
      </c>
      <c r="I1089" s="261" t="s">
        <v>48</v>
      </c>
      <c r="J1089" s="76" t="s">
        <v>18</v>
      </c>
      <c r="K1089" s="284" t="s">
        <v>18</v>
      </c>
      <c r="L1089" s="284" t="s">
        <v>18</v>
      </c>
      <c r="M1089" s="284" t="s">
        <v>18</v>
      </c>
      <c r="N1089" s="251" t="s">
        <v>18</v>
      </c>
      <c r="O1089" s="251" t="s">
        <v>18</v>
      </c>
      <c r="P1089" s="251" t="s">
        <v>18</v>
      </c>
      <c r="Q1089" s="251" t="s">
        <v>18</v>
      </c>
      <c r="R1089" t="s">
        <v>312</v>
      </c>
      <c r="S1089" s="74" t="s">
        <v>1000</v>
      </c>
      <c r="T1089" s="367">
        <v>0</v>
      </c>
      <c r="U1089" s="168">
        <v>0</v>
      </c>
      <c r="V1089" s="367">
        <v>0</v>
      </c>
      <c r="W1089" s="48" t="str">
        <f>IFERROR(IF(G1089="CRM_CUI",G1089,(IF(G1089="CRM_CMI",G1089,IF(G1089="CEOMO_ITD",G1089,MID(G1089,1,FIND("_",G1089)-1))))),G1089)</f>
        <v>TRTD</v>
      </c>
      <c r="X1089" s="13" t="str">
        <f>MID(A1089,5,LEN(A1089)-4)</f>
        <v>山东广电</v>
      </c>
      <c r="Y1089" s="37" t="str">
        <f>IF(N1089=O1089,IF(N1089="","0","1"),IF(N1089=P1089,IF(N1089="","0","1"),IF(O1089=P1089,IF(O1089="","0","1"),IF(N1089="","0","0"))))</f>
        <v>1</v>
      </c>
      <c r="Z1089" s="167"/>
    </row>
    <row r="1090" spans="1:26" ht="15" customHeight="1">
      <c r="A1090" s="11" t="s">
        <v>321</v>
      </c>
      <c r="B1090" s="11" t="s">
        <v>115</v>
      </c>
      <c r="C1090" s="11" t="s">
        <v>63</v>
      </c>
      <c r="D1090" s="11" t="s">
        <v>64</v>
      </c>
      <c r="E1090" s="11" t="s">
        <v>384</v>
      </c>
      <c r="F1090" s="11" t="s">
        <v>264</v>
      </c>
      <c r="G1090" s="11" t="s">
        <v>265</v>
      </c>
      <c r="H1090" s="11" t="s">
        <v>401</v>
      </c>
      <c r="I1090" s="261" t="s">
        <v>48</v>
      </c>
      <c r="J1090" s="76" t="s">
        <v>18</v>
      </c>
      <c r="K1090" s="284" t="s">
        <v>18</v>
      </c>
      <c r="L1090" s="284" t="s">
        <v>18</v>
      </c>
      <c r="M1090" s="284" t="s">
        <v>18</v>
      </c>
      <c r="N1090" s="251" t="s">
        <v>18</v>
      </c>
      <c r="O1090" s="251" t="s">
        <v>18</v>
      </c>
      <c r="P1090" s="251" t="s">
        <v>18</v>
      </c>
      <c r="Q1090" s="251" t="s">
        <v>18</v>
      </c>
      <c r="R1090" t="s">
        <v>312</v>
      </c>
      <c r="S1090" s="74" t="s">
        <v>1000</v>
      </c>
      <c r="T1090" s="367">
        <v>0</v>
      </c>
      <c r="U1090" s="168">
        <v>0</v>
      </c>
      <c r="V1090" s="367">
        <v>0</v>
      </c>
      <c r="W1090" s="48" t="str">
        <f>IFERROR(IF(G1090="CRM_CUI",G1090,(IF(G1090="CRM_CMI",G1090,IF(G1090="CEOMO_ITD",G1090,MID(G1090,1,FIND("_",G1090)-1))))),G1090)</f>
        <v>TRTD</v>
      </c>
      <c r="X1090" s="13" t="str">
        <f>MID(A1090,5,LEN(A1090)-4)</f>
        <v>山东广电</v>
      </c>
      <c r="Y1090" s="37" t="str">
        <f>IF(N1090=O1090,IF(N1090="","0","1"),IF(N1090=P1090,IF(N1090="","0","1"),IF(O1090=P1090,IF(O1090="","0","1"),IF(N1090="","0","0"))))</f>
        <v>1</v>
      </c>
      <c r="Z1090" s="167"/>
    </row>
    <row r="1091" spans="1:26" ht="15" customHeight="1">
      <c r="A1091" s="11" t="s">
        <v>321</v>
      </c>
      <c r="B1091" s="11" t="s">
        <v>115</v>
      </c>
      <c r="C1091" s="11" t="s">
        <v>365</v>
      </c>
      <c r="D1091" s="11" t="s">
        <v>366</v>
      </c>
      <c r="E1091" s="11" t="s">
        <v>367</v>
      </c>
      <c r="F1091" s="11" t="s">
        <v>281</v>
      </c>
      <c r="G1091" s="11" t="s">
        <v>265</v>
      </c>
      <c r="H1091" s="11" t="s">
        <v>388</v>
      </c>
      <c r="I1091" s="261" t="s">
        <v>48</v>
      </c>
      <c r="J1091" s="76" t="s">
        <v>18</v>
      </c>
      <c r="K1091" s="284" t="s">
        <v>18</v>
      </c>
      <c r="L1091" s="284" t="s">
        <v>18</v>
      </c>
      <c r="M1091" s="284" t="s">
        <v>18</v>
      </c>
      <c r="N1091" s="76" t="s">
        <v>18</v>
      </c>
      <c r="O1091" s="76" t="s">
        <v>18</v>
      </c>
      <c r="P1091" s="353" t="s">
        <v>18</v>
      </c>
      <c r="Q1091" s="251" t="s">
        <v>18</v>
      </c>
      <c r="R1091" t="s">
        <v>312</v>
      </c>
      <c r="S1091" s="74" t="s">
        <v>1000</v>
      </c>
      <c r="T1091" s="367">
        <v>0</v>
      </c>
      <c r="U1091" s="168">
        <v>0</v>
      </c>
      <c r="V1091" s="367">
        <v>0</v>
      </c>
      <c r="W1091" s="48" t="str">
        <f>IFERROR(IF(G1091="CRM_CUI",G1091,(IF(G1091="CRM_CMI",G1091,IF(G1091="CEOMO_ITD",G1091,MID(G1091,1,FIND("_",G1091)-1))))),G1091)</f>
        <v>TRTD</v>
      </c>
      <c r="X1091" s="13" t="str">
        <f>MID(A1091,5,LEN(A1091)-4)</f>
        <v>山东广电</v>
      </c>
      <c r="Y1091" s="37" t="str">
        <f>IF(N1091=O1091,IF(N1091="","0","1"),IF(N1091=P1091,IF(N1091="","0","1"),IF(O1091=P1091,IF(O1091="","0","1"),IF(N1091="","0","0"))))</f>
        <v>1</v>
      </c>
      <c r="Z1091" s="167"/>
    </row>
    <row r="1092" spans="1:26" ht="15" customHeight="1">
      <c r="A1092" s="11" t="s">
        <v>321</v>
      </c>
      <c r="B1092" s="11" t="s">
        <v>115</v>
      </c>
      <c r="C1092" s="11" t="s">
        <v>165</v>
      </c>
      <c r="D1092" s="11" t="s">
        <v>166</v>
      </c>
      <c r="E1092" s="11" t="s">
        <v>385</v>
      </c>
      <c r="F1092" s="11" t="s">
        <v>318</v>
      </c>
      <c r="G1092" s="11" t="s">
        <v>265</v>
      </c>
      <c r="H1092" s="11" t="s">
        <v>402</v>
      </c>
      <c r="I1092" s="261" t="s">
        <v>48</v>
      </c>
      <c r="J1092" s="76" t="s">
        <v>18</v>
      </c>
      <c r="K1092" s="284" t="s">
        <v>18</v>
      </c>
      <c r="L1092" s="284" t="s">
        <v>18</v>
      </c>
      <c r="M1092" s="284" t="s">
        <v>18</v>
      </c>
      <c r="N1092" s="76" t="s">
        <v>18</v>
      </c>
      <c r="O1092" s="350" t="s">
        <v>18</v>
      </c>
      <c r="P1092" s="76" t="s">
        <v>18</v>
      </c>
      <c r="Q1092" s="251" t="s">
        <v>18</v>
      </c>
      <c r="R1092" t="s">
        <v>312</v>
      </c>
      <c r="S1092" s="74" t="s">
        <v>1000</v>
      </c>
      <c r="T1092" s="168">
        <v>0</v>
      </c>
      <c r="U1092" s="168">
        <v>0</v>
      </c>
      <c r="V1092" s="168">
        <v>0</v>
      </c>
      <c r="W1092" s="48" t="str">
        <f>IFERROR(IF(G1092="CRM_CUI",G1092,(IF(G1092="CRM_CMI",G1092,IF(G1092="CEOMO_ITD",G1092,MID(G1092,1,FIND("_",G1092)-1))))),G1092)</f>
        <v>TRTD</v>
      </c>
      <c r="X1092" s="13" t="str">
        <f>MID(A1092,5,LEN(A1092)-4)</f>
        <v>山东广电</v>
      </c>
      <c r="Y1092" s="37" t="str">
        <f>IF(N1092=O1092,IF(N1092="","0","1"),IF(N1092=P1092,IF(N1092="","0","1"),IF(O1092=P1092,IF(O1092="","0","1"),IF(N1092="","0","0"))))</f>
        <v>1</v>
      </c>
      <c r="Z1092" s="167"/>
    </row>
    <row r="1093" spans="1:26" ht="15" customHeight="1">
      <c r="A1093" s="11" t="s">
        <v>321</v>
      </c>
      <c r="B1093" s="11" t="s">
        <v>115</v>
      </c>
      <c r="C1093" s="11" t="s">
        <v>165</v>
      </c>
      <c r="D1093" s="11" t="s">
        <v>166</v>
      </c>
      <c r="E1093" s="11" t="s">
        <v>386</v>
      </c>
      <c r="F1093" s="11" t="s">
        <v>320</v>
      </c>
      <c r="G1093" s="11" t="s">
        <v>265</v>
      </c>
      <c r="H1093" s="11" t="s">
        <v>402</v>
      </c>
      <c r="I1093" s="261" t="s">
        <v>48</v>
      </c>
      <c r="J1093" s="76" t="s">
        <v>18</v>
      </c>
      <c r="K1093" s="284" t="s">
        <v>18</v>
      </c>
      <c r="L1093" s="284" t="s">
        <v>18</v>
      </c>
      <c r="M1093" s="284" t="s">
        <v>18</v>
      </c>
      <c r="N1093" s="76" t="s">
        <v>18</v>
      </c>
      <c r="O1093" s="252" t="s">
        <v>18</v>
      </c>
      <c r="P1093" s="252" t="s">
        <v>18</v>
      </c>
      <c r="Q1093" s="251" t="s">
        <v>18</v>
      </c>
      <c r="R1093" t="s">
        <v>312</v>
      </c>
      <c r="S1093" s="74" t="s">
        <v>1000</v>
      </c>
      <c r="T1093" s="367">
        <v>0</v>
      </c>
      <c r="U1093" s="168">
        <v>0</v>
      </c>
      <c r="V1093" s="367">
        <v>0</v>
      </c>
      <c r="W1093" s="48" t="str">
        <f>IFERROR(IF(G1093="CRM_CUI",G1093,(IF(G1093="CRM_CMI",G1093,IF(G1093="CEOMO_ITD",G1093,MID(G1093,1,FIND("_",G1093)-1))))),G1093)</f>
        <v>TRTD</v>
      </c>
      <c r="X1093" s="13" t="str">
        <f>MID(A1093,5,LEN(A1093)-4)</f>
        <v>山东广电</v>
      </c>
      <c r="Y1093" s="37" t="str">
        <f>IF(N1093=O1093,IF(N1093="","0","1"),IF(N1093=P1093,IF(N1093="","0","1"),IF(O1093=P1093,IF(O1093="","0","1"),IF(N1093="","0","0"))))</f>
        <v>1</v>
      </c>
      <c r="Z1093" s="167"/>
    </row>
    <row r="1094" spans="1:26" ht="15" customHeight="1">
      <c r="A1094" s="11" t="s">
        <v>234</v>
      </c>
      <c r="B1094" s="11" t="s">
        <v>235</v>
      </c>
      <c r="C1094" s="11" t="s">
        <v>63</v>
      </c>
      <c r="D1094" s="11" t="s">
        <v>64</v>
      </c>
      <c r="E1094" s="11" t="s">
        <v>359</v>
      </c>
      <c r="F1094" s="11" t="s">
        <v>266</v>
      </c>
      <c r="G1094" s="11" t="s">
        <v>265</v>
      </c>
      <c r="H1094" s="11" t="s">
        <v>98</v>
      </c>
      <c r="I1094" s="261" t="s">
        <v>48</v>
      </c>
      <c r="J1094" s="76" t="s">
        <v>18</v>
      </c>
      <c r="K1094" s="284" t="s">
        <v>18</v>
      </c>
      <c r="L1094" s="284" t="s">
        <v>18</v>
      </c>
      <c r="M1094" s="284" t="s">
        <v>18</v>
      </c>
      <c r="N1094" s="76" t="s">
        <v>18</v>
      </c>
      <c r="O1094" s="252" t="s">
        <v>18</v>
      </c>
      <c r="P1094" s="252" t="s">
        <v>18</v>
      </c>
      <c r="Q1094" s="251" t="s">
        <v>18</v>
      </c>
      <c r="R1094" t="s">
        <v>312</v>
      </c>
      <c r="S1094" s="74" t="s">
        <v>472</v>
      </c>
      <c r="T1094" s="367">
        <v>0</v>
      </c>
      <c r="U1094" s="168">
        <v>0</v>
      </c>
      <c r="V1094" s="367">
        <v>0</v>
      </c>
      <c r="W1094" s="48" t="str">
        <f>IFERROR(IF(G1094="CRM_CUI",G1094,(IF(G1094="CRM_CMI",G1094,IF(G1094="CEOMO_ITD",G1094,MID(G1094,1,FIND("_",G1094)-1))))),G1094)</f>
        <v>TRTD</v>
      </c>
      <c r="X1094" s="13" t="str">
        <f>MID(A1094,5,LEN(A1094)-4)</f>
        <v>山西电信</v>
      </c>
      <c r="Y1094" s="37" t="str">
        <f>IF(N1094=O1094,IF(N1094="","0","1"),IF(N1094=P1094,IF(N1094="","0","1"),IF(O1094=P1094,IF(O1094="","0","1"),IF(N1094="","0","0"))))</f>
        <v>1</v>
      </c>
      <c r="Z1094" s="167"/>
    </row>
    <row r="1095" spans="1:26" ht="15" customHeight="1">
      <c r="A1095" s="11" t="s">
        <v>1188</v>
      </c>
      <c r="B1095" s="42" t="s">
        <v>333</v>
      </c>
      <c r="C1095" s="11" t="s">
        <v>365</v>
      </c>
      <c r="D1095" s="11" t="s">
        <v>366</v>
      </c>
      <c r="E1095" s="11" t="s">
        <v>370</v>
      </c>
      <c r="F1095" s="11" t="s">
        <v>281</v>
      </c>
      <c r="G1095" s="11" t="s">
        <v>265</v>
      </c>
      <c r="H1095" s="11" t="s">
        <v>396</v>
      </c>
      <c r="I1095" s="261" t="s">
        <v>48</v>
      </c>
      <c r="J1095" s="76" t="s">
        <v>18</v>
      </c>
      <c r="K1095" s="284" t="s">
        <v>18</v>
      </c>
      <c r="L1095" s="284" t="s">
        <v>18</v>
      </c>
      <c r="M1095" s="284" t="s">
        <v>18</v>
      </c>
      <c r="N1095" s="76" t="s">
        <v>18</v>
      </c>
      <c r="O1095" s="76" t="s">
        <v>18</v>
      </c>
      <c r="P1095" s="76" t="s">
        <v>18</v>
      </c>
      <c r="Q1095" s="251" t="s">
        <v>18</v>
      </c>
      <c r="R1095" t="s">
        <v>1187</v>
      </c>
      <c r="S1095" s="74" t="s">
        <v>1000</v>
      </c>
      <c r="T1095" s="367">
        <v>0</v>
      </c>
      <c r="U1095" s="168">
        <v>0</v>
      </c>
      <c r="V1095" s="367">
        <v>0</v>
      </c>
      <c r="W1095" s="48" t="str">
        <f>IFERROR(IF(G1095="CRM_CUI",G1095,(IF(G1095="CRM_CMI",G1095,IF(G1095="CEOMO_ITD",G1095,MID(G1095,1,FIND("_",G1095)-1))))),G1095)</f>
        <v>TRTD</v>
      </c>
      <c r="X1095" s="13" t="str">
        <f>MID(A1095,5,LEN(A1095)-4)</f>
        <v>数字电影局广电</v>
      </c>
      <c r="Y1095" s="37" t="str">
        <f>IF(N1095=O1095,IF(N1095="","0","1"),IF(N1095=P1095,IF(N1095="","0","1"),IF(O1095=P1095,IF(O1095="","0","1"),IF(N1095="","0","0"))))</f>
        <v>1</v>
      </c>
      <c r="Z1095" s="167"/>
    </row>
    <row r="1096" spans="1:26" ht="15" customHeight="1">
      <c r="A1096" s="11" t="s">
        <v>241</v>
      </c>
      <c r="B1096" s="11" t="s">
        <v>242</v>
      </c>
      <c r="C1096" s="11" t="s">
        <v>63</v>
      </c>
      <c r="D1096" s="11" t="s">
        <v>64</v>
      </c>
      <c r="E1096" s="11" t="s">
        <v>359</v>
      </c>
      <c r="F1096" s="11" t="s">
        <v>266</v>
      </c>
      <c r="G1096" s="11" t="s">
        <v>265</v>
      </c>
      <c r="H1096" s="11" t="s">
        <v>98</v>
      </c>
      <c r="I1096" s="11" t="s">
        <v>48</v>
      </c>
      <c r="J1096" s="76" t="s">
        <v>18</v>
      </c>
      <c r="K1096" s="284" t="s">
        <v>18</v>
      </c>
      <c r="L1096" s="284" t="s">
        <v>18</v>
      </c>
      <c r="M1096" s="284" t="s">
        <v>18</v>
      </c>
      <c r="N1096" s="76" t="s">
        <v>18</v>
      </c>
      <c r="O1096" s="252" t="s">
        <v>18</v>
      </c>
      <c r="P1096" s="252" t="s">
        <v>18</v>
      </c>
      <c r="Q1096" s="251" t="s">
        <v>18</v>
      </c>
      <c r="R1096" t="s">
        <v>1189</v>
      </c>
      <c r="S1096" s="74" t="s">
        <v>472</v>
      </c>
      <c r="T1096" s="367">
        <v>0</v>
      </c>
      <c r="U1096" s="168">
        <v>0</v>
      </c>
      <c r="V1096" s="367">
        <v>0</v>
      </c>
      <c r="W1096" s="48" t="str">
        <f>IFERROR(IF(G1096="CRM_CUI",G1096,(IF(G1096="CRM_CMI",G1096,IF(G1096="CEOMO_ITD",G1096,MID(G1096,1,FIND("_",G1096)-1))))),G1096)</f>
        <v>TRTD</v>
      </c>
      <c r="X1096" s="13" t="str">
        <f>MID(A1096,5,LEN(A1096)-4)</f>
        <v>天津电信</v>
      </c>
      <c r="Y1096" s="37" t="str">
        <f>IF(N1096=O1096,IF(N1096="","0","1"),IF(N1096=P1096,IF(N1096="","0","1"),IF(O1096=P1096,IF(O1096="","0","1"),IF(N1096="","0","0"))))</f>
        <v>1</v>
      </c>
      <c r="Z1096" s="167"/>
    </row>
    <row r="1097" spans="1:26" ht="15" customHeight="1">
      <c r="A1097" s="11" t="s">
        <v>142</v>
      </c>
      <c r="B1097" s="11" t="s">
        <v>143</v>
      </c>
      <c r="C1097" s="11" t="s">
        <v>165</v>
      </c>
      <c r="D1097" s="11" t="s">
        <v>166</v>
      </c>
      <c r="E1097" s="11" t="s">
        <v>369</v>
      </c>
      <c r="F1097" s="11" t="s">
        <v>286</v>
      </c>
      <c r="G1097" s="11" t="s">
        <v>265</v>
      </c>
      <c r="H1097" s="11" t="s">
        <v>395</v>
      </c>
      <c r="I1097" s="11" t="s">
        <v>48</v>
      </c>
      <c r="J1097" s="262" t="s">
        <v>1512</v>
      </c>
      <c r="K1097" s="281" t="s">
        <v>43</v>
      </c>
      <c r="L1097" s="297" t="s">
        <v>393</v>
      </c>
      <c r="M1097" s="12" t="s">
        <v>56</v>
      </c>
      <c r="N1097" s="330" t="s">
        <v>287</v>
      </c>
      <c r="O1097" s="200" t="s">
        <v>285</v>
      </c>
      <c r="P1097" s="200" t="s">
        <v>276</v>
      </c>
      <c r="Q1097" s="167" t="s">
        <v>48</v>
      </c>
      <c r="R1097" t="s">
        <v>277</v>
      </c>
      <c r="S1097" s="74" t="s">
        <v>472</v>
      </c>
      <c r="T1097" s="367">
        <v>0</v>
      </c>
      <c r="U1097" s="168">
        <v>0</v>
      </c>
      <c r="V1097" s="367">
        <v>0</v>
      </c>
      <c r="W1097" s="48" t="str">
        <f>IFERROR(IF(G1097="CRM_CUI",G1097,(IF(G1097="CRM_CMI",G1097,IF(G1097="CEOMO_ITD",G1097,MID(G1097,1,FIND("_",G1097)-1))))),G1097)</f>
        <v>TRTD</v>
      </c>
      <c r="X1097" s="13" t="str">
        <f>MID(A1097,5,LEN(A1097)-4)</f>
        <v>安徽广电</v>
      </c>
      <c r="Y1097" s="37" t="str">
        <f>IF(N1097=O1097,IF(N1097="","0","1"),IF(N1097=P1097,IF(N1097="","0","1"),IF(O1097=P1097,IF(O1097="","0","1"),IF(N1097="","0","0"))))</f>
        <v>0</v>
      </c>
      <c r="Z1097" s="167"/>
    </row>
    <row r="1098" spans="1:26" ht="15" customHeight="1">
      <c r="A1098" s="11" t="s">
        <v>288</v>
      </c>
      <c r="B1098" s="11" t="s">
        <v>143</v>
      </c>
      <c r="C1098" s="11" t="s">
        <v>165</v>
      </c>
      <c r="D1098" s="11" t="s">
        <v>166</v>
      </c>
      <c r="E1098" s="11" t="s">
        <v>369</v>
      </c>
      <c r="F1098" s="11" t="s">
        <v>286</v>
      </c>
      <c r="G1098" s="11" t="s">
        <v>265</v>
      </c>
      <c r="H1098" s="11" t="s">
        <v>395</v>
      </c>
      <c r="I1098" s="11" t="s">
        <v>48</v>
      </c>
      <c r="J1098" s="262" t="s">
        <v>1512</v>
      </c>
      <c r="K1098" s="281" t="s">
        <v>43</v>
      </c>
      <c r="L1098" s="297" t="s">
        <v>393</v>
      </c>
      <c r="M1098" s="12" t="s">
        <v>56</v>
      </c>
      <c r="N1098" s="268" t="s">
        <v>287</v>
      </c>
      <c r="O1098" s="336" t="s">
        <v>275</v>
      </c>
      <c r="P1098" s="336" t="s">
        <v>290</v>
      </c>
      <c r="Q1098" s="167" t="s">
        <v>48</v>
      </c>
      <c r="R1098" t="s">
        <v>277</v>
      </c>
      <c r="S1098" s="74" t="s">
        <v>472</v>
      </c>
      <c r="T1098" s="367">
        <v>0</v>
      </c>
      <c r="U1098" s="168">
        <v>0</v>
      </c>
      <c r="V1098" s="367">
        <v>0</v>
      </c>
      <c r="W1098" s="48" t="str">
        <f>IFERROR(IF(G1098="CRM_CUI",G1098,(IF(G1098="CRM_CMI",G1098,IF(G1098="CEOMO_ITD",G1098,MID(G1098,1,FIND("_",G1098)-1))))),G1098)</f>
        <v>TRTD</v>
      </c>
      <c r="X1098" s="13" t="str">
        <f>MID(A1098,5,LEN(A1098)-4)</f>
        <v>安徽芜湖广电</v>
      </c>
      <c r="Y1098" s="37" t="str">
        <f>IF(N1098=O1098,IF(N1098="","0","1"),IF(N1098=P1098,IF(N1098="","0","1"),IF(O1098=P1098,IF(O1098="","0","1"),IF(N1098="","0","0"))))</f>
        <v>0</v>
      </c>
      <c r="Z1098" s="167"/>
    </row>
    <row r="1099" spans="1:26" ht="15" customHeight="1">
      <c r="A1099" s="11" t="s">
        <v>296</v>
      </c>
      <c r="B1099" s="11" t="s">
        <v>297</v>
      </c>
      <c r="C1099" s="11" t="s">
        <v>165</v>
      </c>
      <c r="D1099" s="11" t="s">
        <v>166</v>
      </c>
      <c r="E1099" s="11" t="s">
        <v>369</v>
      </c>
      <c r="F1099" s="11" t="s">
        <v>286</v>
      </c>
      <c r="G1099" s="11" t="s">
        <v>265</v>
      </c>
      <c r="H1099" s="11" t="s">
        <v>395</v>
      </c>
      <c r="I1099" s="11" t="s">
        <v>48</v>
      </c>
      <c r="J1099" s="262" t="s">
        <v>1512</v>
      </c>
      <c r="K1099" s="281" t="s">
        <v>43</v>
      </c>
      <c r="L1099" s="297" t="s">
        <v>393</v>
      </c>
      <c r="M1099" s="12" t="s">
        <v>56</v>
      </c>
      <c r="N1099" s="268" t="s">
        <v>287</v>
      </c>
      <c r="O1099" s="200" t="s">
        <v>298</v>
      </c>
      <c r="P1099" s="336" t="s">
        <v>303</v>
      </c>
      <c r="Q1099" s="167" t="s">
        <v>48</v>
      </c>
      <c r="R1099" t="s">
        <v>300</v>
      </c>
      <c r="S1099" s="74" t="s">
        <v>472</v>
      </c>
      <c r="T1099" s="367">
        <v>0</v>
      </c>
      <c r="U1099" s="168">
        <v>0</v>
      </c>
      <c r="V1099" s="367">
        <v>0</v>
      </c>
      <c r="W1099" s="48" t="str">
        <f>IFERROR(IF(G1099="CRM_CUI",G1099,(IF(G1099="CRM_CMI",G1099,IF(G1099="CEOMO_ITD",G1099,MID(G1099,1,FIND("_",G1099)-1))))),G1099)</f>
        <v>TRTD</v>
      </c>
      <c r="X1099" s="13" t="str">
        <f>MID(A1099,5,LEN(A1099)-4)</f>
        <v>广东广电</v>
      </c>
      <c r="Y1099" s="37" t="str">
        <f>IF(N1099=O1099,IF(N1099="","0","1"),IF(N1099=P1099,IF(N1099="","0","1"),IF(O1099=P1099,IF(O1099="","0","1"),IF(N1099="","0","0"))))</f>
        <v>0</v>
      </c>
      <c r="Z1099" s="167"/>
    </row>
    <row r="1100" spans="1:26" ht="15" customHeight="1">
      <c r="A1100" s="11" t="s">
        <v>325</v>
      </c>
      <c r="B1100" s="11" t="s">
        <v>326</v>
      </c>
      <c r="C1100" s="11" t="s">
        <v>165</v>
      </c>
      <c r="D1100" s="11" t="s">
        <v>166</v>
      </c>
      <c r="E1100" s="11" t="s">
        <v>369</v>
      </c>
      <c r="F1100" s="11" t="s">
        <v>286</v>
      </c>
      <c r="G1100" s="11" t="s">
        <v>265</v>
      </c>
      <c r="H1100" s="11" t="s">
        <v>395</v>
      </c>
      <c r="I1100" s="11" t="s">
        <v>48</v>
      </c>
      <c r="J1100" s="262" t="s">
        <v>1512</v>
      </c>
      <c r="K1100" s="281" t="s">
        <v>43</v>
      </c>
      <c r="L1100" s="297" t="s">
        <v>393</v>
      </c>
      <c r="M1100" s="12" t="s">
        <v>56</v>
      </c>
      <c r="N1100" s="268" t="s">
        <v>287</v>
      </c>
      <c r="O1100" s="336" t="s">
        <v>330</v>
      </c>
      <c r="P1100" s="336" t="s">
        <v>331</v>
      </c>
      <c r="Q1100" s="167" t="s">
        <v>48</v>
      </c>
      <c r="R1100" t="s">
        <v>329</v>
      </c>
      <c r="S1100" s="74" t="s">
        <v>472</v>
      </c>
      <c r="T1100" s="367">
        <v>0</v>
      </c>
      <c r="U1100" s="168">
        <v>0</v>
      </c>
      <c r="V1100" s="367">
        <v>0</v>
      </c>
      <c r="W1100" s="48" t="str">
        <f>IFERROR(IF(G1100="CRM_CUI",G1100,(IF(G1100="CRM_CMI",G1100,IF(G1100="CEOMO_ITD",G1100,MID(G1100,1,FIND("_",G1100)-1))))),G1100)</f>
        <v>TRTD</v>
      </c>
      <c r="X1100" s="13" t="str">
        <f>MID(A1100,5,LEN(A1100)-4)</f>
        <v>山西广电</v>
      </c>
      <c r="Y1100" s="37" t="str">
        <f>IF(N1100=O1100,IF(N1100="","0","1"),IF(N1100=P1100,IF(N1100="","0","1"),IF(O1100=P1100,IF(O1100="","0","1"),IF(N1100="","0","0"))))</f>
        <v>0</v>
      </c>
      <c r="Z1100" s="167"/>
    </row>
    <row r="1101" spans="1:26" ht="15" customHeight="1">
      <c r="A1101" s="11" t="s">
        <v>335</v>
      </c>
      <c r="B1101" s="11" t="s">
        <v>336</v>
      </c>
      <c r="C1101" s="11" t="s">
        <v>165</v>
      </c>
      <c r="D1101" s="11" t="s">
        <v>166</v>
      </c>
      <c r="E1101" s="11" t="s">
        <v>369</v>
      </c>
      <c r="F1101" s="11" t="s">
        <v>286</v>
      </c>
      <c r="G1101" s="11" t="s">
        <v>265</v>
      </c>
      <c r="H1101" s="11" t="s">
        <v>395</v>
      </c>
      <c r="I1101" s="11" t="s">
        <v>48</v>
      </c>
      <c r="J1101" s="193" t="s">
        <v>1514</v>
      </c>
      <c r="K1101" s="12" t="s">
        <v>120</v>
      </c>
      <c r="L1101" s="12" t="s">
        <v>389</v>
      </c>
      <c r="M1101" s="12" t="s">
        <v>56</v>
      </c>
      <c r="N1101" s="60" t="s">
        <v>514</v>
      </c>
      <c r="O1101" s="336" t="s">
        <v>340</v>
      </c>
      <c r="P1101" s="336" t="s">
        <v>341</v>
      </c>
      <c r="Q1101" s="167" t="s">
        <v>48</v>
      </c>
      <c r="R1101" t="s">
        <v>339</v>
      </c>
      <c r="S1101" s="74" t="s">
        <v>472</v>
      </c>
      <c r="T1101" s="367">
        <v>0</v>
      </c>
      <c r="U1101" s="168">
        <v>0</v>
      </c>
      <c r="V1101" s="367">
        <v>0</v>
      </c>
      <c r="W1101" s="48" t="str">
        <f>IFERROR(IF(G1101="CRM_CUI",G1101,(IF(G1101="CRM_CMI",G1101,IF(G1101="CEOMO_ITD",G1101,MID(G1101,1,FIND("_",G1101)-1))))),G1101)</f>
        <v>TRTD</v>
      </c>
      <c r="X1101" s="13" t="str">
        <f>MID(A1101,5,LEN(A1101)-4)</f>
        <v>四川广电</v>
      </c>
      <c r="Y1101" s="37" t="str">
        <f>IF(N1101=O1101,IF(N1101="","0","1"),IF(N1101=P1101,IF(N1101="","0","1"),IF(O1101=P1101,IF(O1101="","0","1"),IF(N1101="","0","0"))))</f>
        <v>0</v>
      </c>
      <c r="Z1101" s="167"/>
    </row>
    <row r="1102" spans="1:26" ht="15" customHeight="1">
      <c r="A1102" s="11" t="s">
        <v>313</v>
      </c>
      <c r="B1102" s="11" t="s">
        <v>229</v>
      </c>
      <c r="C1102" s="11" t="s">
        <v>165</v>
      </c>
      <c r="D1102" s="11" t="s">
        <v>166</v>
      </c>
      <c r="E1102" s="11" t="s">
        <v>386</v>
      </c>
      <c r="F1102" s="11" t="s">
        <v>320</v>
      </c>
      <c r="G1102" s="11" t="s">
        <v>265</v>
      </c>
      <c r="H1102" s="11" t="s">
        <v>402</v>
      </c>
      <c r="I1102" s="261" t="s">
        <v>48</v>
      </c>
      <c r="J1102" s="262" t="s">
        <v>1512</v>
      </c>
      <c r="K1102" s="281" t="s">
        <v>43</v>
      </c>
      <c r="L1102" s="298" t="s">
        <v>393</v>
      </c>
      <c r="M1102" s="280" t="s">
        <v>56</v>
      </c>
      <c r="N1102" s="268" t="s">
        <v>287</v>
      </c>
      <c r="O1102" s="60" t="s">
        <v>268</v>
      </c>
      <c r="P1102" s="249" t="s">
        <v>268</v>
      </c>
      <c r="Q1102" s="354" t="s">
        <v>268</v>
      </c>
      <c r="R1102" t="s">
        <v>315</v>
      </c>
      <c r="S1102" s="74" t="s">
        <v>472</v>
      </c>
      <c r="T1102" s="367">
        <v>0</v>
      </c>
      <c r="U1102" s="168">
        <v>0</v>
      </c>
      <c r="V1102" s="367">
        <v>0</v>
      </c>
      <c r="W1102" s="48" t="str">
        <f>IFERROR(IF(G1102="CRM_CUI",G1102,(IF(G1102="CRM_CMI",G1102,IF(G1102="CEOMO_ITD",G1102,MID(G1102,1,FIND("_",G1102)-1))))),G1102)</f>
        <v>TRTD</v>
      </c>
      <c r="X1102" s="13" t="str">
        <f>MID(A1102,5,LEN(A1102)-4)</f>
        <v>内蒙古广电</v>
      </c>
      <c r="Y1102" s="37" t="str">
        <f>IF(N1102=O1102,IF(N1102="","0","1"),IF(N1102=P1102,IF(N1102="","0","1"),IF(O1102=P1102,IF(O1102="","0","1"),IF(N1102="","0","0"))))</f>
        <v>1</v>
      </c>
      <c r="Z1102" s="167"/>
    </row>
    <row r="1103" spans="1:26" ht="15" customHeight="1">
      <c r="A1103" s="11" t="s">
        <v>243</v>
      </c>
      <c r="B1103" s="11" t="s">
        <v>244</v>
      </c>
      <c r="C1103" s="11" t="s">
        <v>245</v>
      </c>
      <c r="D1103" s="11" t="s">
        <v>246</v>
      </c>
      <c r="E1103" s="11" t="s">
        <v>373</v>
      </c>
      <c r="F1103" s="11" t="s">
        <v>295</v>
      </c>
      <c r="G1103" s="11" t="s">
        <v>265</v>
      </c>
      <c r="H1103" s="11" t="s">
        <v>398</v>
      </c>
      <c r="I1103" s="261" t="s">
        <v>48</v>
      </c>
      <c r="J1103" s="193" t="s">
        <v>1514</v>
      </c>
      <c r="K1103" s="280" t="s">
        <v>120</v>
      </c>
      <c r="L1103" s="299" t="s">
        <v>404</v>
      </c>
      <c r="M1103" s="280" t="s">
        <v>56</v>
      </c>
      <c r="N1103" s="321" t="s">
        <v>347</v>
      </c>
      <c r="O1103" s="338" t="s">
        <v>478</v>
      </c>
      <c r="P1103" s="321" t="s">
        <v>348</v>
      </c>
      <c r="Q1103" s="358" t="s">
        <v>48</v>
      </c>
      <c r="R1103" t="s">
        <v>349</v>
      </c>
      <c r="S1103" s="74" t="s">
        <v>472</v>
      </c>
      <c r="T1103" s="367">
        <v>1874</v>
      </c>
      <c r="U1103" s="168">
        <v>1</v>
      </c>
      <c r="V1103" s="367">
        <v>15</v>
      </c>
      <c r="W1103" s="48" t="str">
        <f>IFERROR(IF(G1103="CRM_CUI",G1103,(IF(G1103="CRM_CMI",G1103,IF(G1103="CEOMO_ITD",G1103,MID(G1103,1,FIND("_",G1103)-1))))),G1103)</f>
        <v>TRTD</v>
      </c>
      <c r="X1103" s="13" t="str">
        <f>MID(A1103,5,LEN(A1103)-4)</f>
        <v>虚拟运营商爱施德</v>
      </c>
      <c r="Y1103" s="37" t="str">
        <f>IF(N1103=O1103,IF(N1103="","0","1"),IF(N1103=P1103,IF(N1103="","0","1"),IF(O1103=P1103,IF(O1103="","0","1"),IF(N1103="","0","0"))))</f>
        <v>0</v>
      </c>
      <c r="Z1103" s="167"/>
    </row>
    <row r="1104" spans="1:26" ht="15" customHeight="1">
      <c r="A1104" s="11" t="s">
        <v>247</v>
      </c>
      <c r="B1104" s="11" t="s">
        <v>248</v>
      </c>
      <c r="C1104" s="11" t="s">
        <v>245</v>
      </c>
      <c r="D1104" s="11" t="s">
        <v>246</v>
      </c>
      <c r="E1104" s="11" t="s">
        <v>373</v>
      </c>
      <c r="F1104" s="11" t="s">
        <v>295</v>
      </c>
      <c r="G1104" s="11" t="s">
        <v>265</v>
      </c>
      <c r="H1104" s="11" t="s">
        <v>398</v>
      </c>
      <c r="I1104" s="263" t="s">
        <v>48</v>
      </c>
      <c r="J1104" s="193" t="s">
        <v>1514</v>
      </c>
      <c r="K1104" s="285" t="s">
        <v>50</v>
      </c>
      <c r="L1104" s="285" t="s">
        <v>405</v>
      </c>
      <c r="M1104" s="285" t="s">
        <v>56</v>
      </c>
      <c r="N1104" s="81" t="s">
        <v>347</v>
      </c>
      <c r="O1104" s="321" t="s">
        <v>350</v>
      </c>
      <c r="P1104" s="321" t="s">
        <v>351</v>
      </c>
      <c r="Q1104" s="322" t="s">
        <v>48</v>
      </c>
      <c r="R1104" t="s">
        <v>352</v>
      </c>
      <c r="S1104" s="74" t="s">
        <v>472</v>
      </c>
      <c r="T1104" s="367"/>
      <c r="U1104" s="168">
        <v>4</v>
      </c>
      <c r="V1104" s="367">
        <v>0</v>
      </c>
      <c r="W1104" s="48" t="str">
        <f>IFERROR(IF(G1104="CRM_CUI",G1104,(IF(G1104="CRM_CMI",G1104,IF(G1104="CEOMO_ITD",G1104,MID(G1104,1,FIND("_",G1104)-1))))),G1104)</f>
        <v>TRTD</v>
      </c>
      <c r="X1104" s="13" t="str">
        <f>MID(A1104,5,LEN(A1104)-4)</f>
        <v>虚拟运营商天音</v>
      </c>
      <c r="Y1104" s="37" t="str">
        <f>IF(N1104=O1104,IF(N1104="","0","1"),IF(N1104=P1104,IF(N1104="","0","1"),IF(O1104=P1104,IF(O1104="","0","1"),IF(N1104="","0","0"))))</f>
        <v>0</v>
      </c>
      <c r="Z1104" s="167"/>
    </row>
    <row r="1105" spans="1:26" ht="15" customHeight="1">
      <c r="A1105" s="11" t="s">
        <v>234</v>
      </c>
      <c r="B1105" s="11" t="s">
        <v>235</v>
      </c>
      <c r="C1105" s="11" t="s">
        <v>63</v>
      </c>
      <c r="D1105" s="11" t="s">
        <v>64</v>
      </c>
      <c r="E1105" s="11" t="s">
        <v>373</v>
      </c>
      <c r="F1105" s="11" t="s">
        <v>295</v>
      </c>
      <c r="G1105" s="11" t="s">
        <v>265</v>
      </c>
      <c r="H1105" s="11" t="s">
        <v>398</v>
      </c>
      <c r="I1105" s="261" t="s">
        <v>48</v>
      </c>
      <c r="J1105" s="193" t="s">
        <v>1512</v>
      </c>
      <c r="K1105" s="280" t="s">
        <v>120</v>
      </c>
      <c r="L1105" s="300" t="s">
        <v>403</v>
      </c>
      <c r="M1105" s="280" t="s">
        <v>140</v>
      </c>
      <c r="N1105" s="87" t="s">
        <v>474</v>
      </c>
      <c r="O1105" s="343" t="s">
        <v>1382</v>
      </c>
      <c r="P1105" s="343" t="s">
        <v>477</v>
      </c>
      <c r="Q1105" s="167" t="s">
        <v>48</v>
      </c>
      <c r="R1105" t="s">
        <v>323</v>
      </c>
      <c r="S1105" s="74" t="s">
        <v>472</v>
      </c>
      <c r="T1105" s="367">
        <v>1874</v>
      </c>
      <c r="U1105" s="168">
        <v>73</v>
      </c>
      <c r="V1105" s="367">
        <v>28</v>
      </c>
      <c r="W1105" s="48" t="str">
        <f>IFERROR(IF(G1105="CRM_CUI",G1105,(IF(G1105="CRM_CMI",G1105,IF(G1105="CEOMO_ITD",G1105,MID(G1105,1,FIND("_",G1105)-1))))),G1105)</f>
        <v>TRTD</v>
      </c>
      <c r="X1105" s="13" t="str">
        <f>MID(A1105,5,LEN(A1105)-4)</f>
        <v>山西电信</v>
      </c>
      <c r="Y1105" s="37" t="str">
        <f>IF(N1105=O1105,IF(N1105="","0","1"),IF(N1105=P1105,IF(N1105="","0","1"),IF(O1105=P1105,IF(O1105="","0","1"),IF(N1105="","0","0"))))</f>
        <v>0</v>
      </c>
      <c r="Z1105" s="167"/>
    </row>
    <row r="1106" spans="1:26" ht="15" customHeight="1">
      <c r="A1106" s="11" t="s">
        <v>234</v>
      </c>
      <c r="B1106" s="11" t="s">
        <v>235</v>
      </c>
      <c r="C1106" s="11" t="s">
        <v>371</v>
      </c>
      <c r="D1106" s="11" t="s">
        <v>292</v>
      </c>
      <c r="E1106" s="11" t="s">
        <v>372</v>
      </c>
      <c r="F1106" s="11" t="s">
        <v>292</v>
      </c>
      <c r="G1106" s="11" t="s">
        <v>265</v>
      </c>
      <c r="H1106" s="11" t="s">
        <v>397</v>
      </c>
      <c r="I1106" s="261" t="s">
        <v>48</v>
      </c>
      <c r="J1106" s="60" t="s">
        <v>86</v>
      </c>
      <c r="K1106" s="280"/>
      <c r="L1106" s="280"/>
      <c r="M1106" s="280"/>
      <c r="N1106" s="40" t="s">
        <v>322</v>
      </c>
      <c r="O1106" s="330" t="s">
        <v>268</v>
      </c>
      <c r="P1106" s="330" t="s">
        <v>268</v>
      </c>
      <c r="Q1106" s="330" t="s">
        <v>48</v>
      </c>
      <c r="R1106" t="s">
        <v>323</v>
      </c>
      <c r="S1106" s="74" t="s">
        <v>472</v>
      </c>
      <c r="T1106" s="367">
        <v>7</v>
      </c>
      <c r="U1106" s="168">
        <v>0</v>
      </c>
      <c r="V1106" s="367">
        <v>0</v>
      </c>
      <c r="W1106" s="48" t="str">
        <f>IFERROR(IF(G1106="CRM_CUI",G1106,(IF(G1106="CRM_CMI",G1106,IF(G1106="CEOMO_ITD",G1106,MID(G1106,1,FIND("_",G1106)-1))))),G1106)</f>
        <v>TRTD</v>
      </c>
      <c r="X1106" s="13" t="str">
        <f>MID(A1106,5,LEN(A1106)-4)</f>
        <v>山西电信</v>
      </c>
      <c r="Y1106" s="37" t="str">
        <f>IF(N1106=O1106,IF(N1106="","0","1"),IF(N1106=P1106,IF(N1106="","0","1"),IF(O1106=P1106,IF(O1106="","0","1"),IF(N1106="","0","0"))))</f>
        <v>1</v>
      </c>
      <c r="Z1106" s="167"/>
    </row>
    <row r="1107" spans="1:26" ht="15" customHeight="1">
      <c r="A1107" s="11" t="s">
        <v>174</v>
      </c>
      <c r="B1107" s="11" t="s">
        <v>175</v>
      </c>
      <c r="C1107" s="11" t="s">
        <v>63</v>
      </c>
      <c r="D1107" s="11" t="s">
        <v>64</v>
      </c>
      <c r="E1107" s="11" t="s">
        <v>359</v>
      </c>
      <c r="F1107" s="11" t="s">
        <v>266</v>
      </c>
      <c r="G1107" s="11" t="s">
        <v>265</v>
      </c>
      <c r="H1107" s="11" t="s">
        <v>98</v>
      </c>
      <c r="I1107" s="11" t="s">
        <v>48</v>
      </c>
      <c r="J1107" s="76" t="s">
        <v>18</v>
      </c>
      <c r="K1107" s="12" t="s">
        <v>120</v>
      </c>
      <c r="L1107" s="12" t="s">
        <v>390</v>
      </c>
      <c r="M1107" s="12"/>
      <c r="N1107" s="167" t="s">
        <v>291</v>
      </c>
      <c r="O1107" s="167" t="s">
        <v>291</v>
      </c>
      <c r="P1107" s="167" t="s">
        <v>291</v>
      </c>
      <c r="Q1107" s="167" t="s">
        <v>48</v>
      </c>
      <c r="R1107" t="s">
        <v>271</v>
      </c>
      <c r="S1107" s="74" t="s">
        <v>472</v>
      </c>
      <c r="T1107" s="367">
        <v>1</v>
      </c>
      <c r="U1107" s="168">
        <v>1</v>
      </c>
      <c r="V1107" s="367">
        <v>1</v>
      </c>
      <c r="W1107" s="48" t="str">
        <f>IFERROR(IF(G1107="CRM_CUI",G1107,(IF(G1107="CRM_CMI",G1107,IF(G1107="CEOMO_ITD",G1107,MID(G1107,1,FIND("_",G1107)-1))))),G1107)</f>
        <v>TRTD</v>
      </c>
      <c r="X1107" s="13" t="str">
        <f>MID(A1107,5,LEN(A1107)-4)</f>
        <v>北京电信</v>
      </c>
      <c r="Y1107" s="37" t="str">
        <f>IF(N1107=O1107,IF(N1107="","0","1"),IF(N1107=P1107,IF(N1107="","0","1"),IF(O1107=P1107,IF(O1107="","0","1"),IF(N1107="","0","0"))))</f>
        <v>1</v>
      </c>
      <c r="Z1107" s="167"/>
    </row>
    <row r="1108" spans="1:26" ht="15" customHeight="1">
      <c r="A1108" s="11" t="s">
        <v>241</v>
      </c>
      <c r="B1108" s="11" t="s">
        <v>242</v>
      </c>
      <c r="C1108" s="11" t="s">
        <v>63</v>
      </c>
      <c r="D1108" s="11" t="s">
        <v>64</v>
      </c>
      <c r="E1108" s="11" t="s">
        <v>387</v>
      </c>
      <c r="F1108" s="11" t="s">
        <v>344</v>
      </c>
      <c r="G1108" s="11" t="s">
        <v>265</v>
      </c>
      <c r="H1108" s="11" t="s">
        <v>98</v>
      </c>
      <c r="I1108" s="261" t="s">
        <v>48</v>
      </c>
      <c r="J1108" s="60" t="s">
        <v>86</v>
      </c>
      <c r="K1108" s="280"/>
      <c r="L1108" s="280"/>
      <c r="M1108" s="280"/>
      <c r="N1108" s="87" t="s">
        <v>513</v>
      </c>
      <c r="O1108" s="167" t="s">
        <v>345</v>
      </c>
      <c r="P1108" s="167" t="s">
        <v>345</v>
      </c>
      <c r="Q1108" s="167" t="s">
        <v>48</v>
      </c>
      <c r="R1108" t="s">
        <v>343</v>
      </c>
      <c r="S1108" s="74" t="s">
        <v>472</v>
      </c>
      <c r="T1108" s="367">
        <v>0</v>
      </c>
      <c r="U1108" s="168">
        <v>0</v>
      </c>
      <c r="V1108" s="367">
        <v>0</v>
      </c>
      <c r="W1108" s="48" t="str">
        <f>IFERROR(IF(G1108="CRM_CUI",G1108,(IF(G1108="CRM_CMI",G1108,IF(G1108="CEOMO_ITD",G1108,MID(G1108,1,FIND("_",G1108)-1))))),G1108)</f>
        <v>TRTD</v>
      </c>
      <c r="X1108" s="13" t="str">
        <f>MID(A1108,5,LEN(A1108)-4)</f>
        <v>天津电信</v>
      </c>
      <c r="Y1108" s="37" t="str">
        <f>IF(N1108=O1108,IF(N1108="","0","1"),IF(N1108=P1108,IF(N1108="","0","1"),IF(O1108=P1108,IF(O1108="","0","1"),IF(N1108="","0","0"))))</f>
        <v>1</v>
      </c>
      <c r="Z1108" s="167"/>
    </row>
    <row r="1109" spans="1:26" ht="15" customHeight="1">
      <c r="A1109" s="11" t="s">
        <v>180</v>
      </c>
      <c r="B1109" s="11" t="s">
        <v>181</v>
      </c>
      <c r="C1109" s="11" t="s">
        <v>371</v>
      </c>
      <c r="D1109" s="11" t="s">
        <v>292</v>
      </c>
      <c r="E1109" s="11" t="s">
        <v>372</v>
      </c>
      <c r="F1109" s="11" t="s">
        <v>292</v>
      </c>
      <c r="G1109" s="11" t="s">
        <v>265</v>
      </c>
      <c r="H1109" s="11" t="s">
        <v>397</v>
      </c>
      <c r="I1109" s="11" t="s">
        <v>48</v>
      </c>
      <c r="J1109" s="193" t="s">
        <v>86</v>
      </c>
      <c r="K1109" s="12" t="s">
        <v>43</v>
      </c>
      <c r="L1109" s="12" t="s">
        <v>268</v>
      </c>
      <c r="M1109" s="12"/>
      <c r="N1109" s="167" t="s">
        <v>293</v>
      </c>
      <c r="O1109" s="167" t="s">
        <v>293</v>
      </c>
      <c r="P1109" s="167" t="s">
        <v>268</v>
      </c>
      <c r="Q1109" s="167" t="s">
        <v>48</v>
      </c>
      <c r="R1109" t="s">
        <v>294</v>
      </c>
      <c r="S1109" s="74" t="s">
        <v>472</v>
      </c>
      <c r="T1109" s="367">
        <v>0</v>
      </c>
      <c r="U1109" s="168">
        <v>0</v>
      </c>
      <c r="V1109" s="367">
        <v>0</v>
      </c>
      <c r="W1109" s="48" t="str">
        <f>IFERROR(IF(G1109="CRM_CUI",G1109,(IF(G1109="CRM_CMI",G1109,IF(G1109="CEOMO_ITD",G1109,MID(G1109,1,FIND("_",G1109)-1))))),G1109)</f>
        <v>TRTD</v>
      </c>
      <c r="X1109" s="13" t="str">
        <f>MID(A1109,5,LEN(A1109)-4)</f>
        <v>北京卫通</v>
      </c>
      <c r="Y1109" s="37" t="str">
        <f>IF(N1109=O1109,IF(N1109="","0","1"),IF(N1109=P1109,IF(N1109="","0","1"),IF(O1109=P1109,IF(O1109="","0","1"),IF(N1109="","0","0"))))</f>
        <v>1</v>
      </c>
      <c r="Z1109" s="167"/>
    </row>
    <row r="1110" spans="1:26" ht="15" customHeight="1">
      <c r="A1110" s="11" t="s">
        <v>180</v>
      </c>
      <c r="B1110" s="11" t="s">
        <v>181</v>
      </c>
      <c r="C1110" s="11" t="s">
        <v>63</v>
      </c>
      <c r="D1110" s="11" t="s">
        <v>64</v>
      </c>
      <c r="E1110" s="11" t="s">
        <v>373</v>
      </c>
      <c r="F1110" s="11" t="s">
        <v>295</v>
      </c>
      <c r="G1110" s="11" t="s">
        <v>265</v>
      </c>
      <c r="H1110" s="11" t="s">
        <v>398</v>
      </c>
      <c r="I1110" s="11" t="s">
        <v>48</v>
      </c>
      <c r="J1110" s="193" t="s">
        <v>86</v>
      </c>
      <c r="K1110" s="12" t="s">
        <v>50</v>
      </c>
      <c r="L1110" s="12" t="s">
        <v>268</v>
      </c>
      <c r="M1110" s="12"/>
      <c r="N1110" s="60" t="s">
        <v>293</v>
      </c>
      <c r="O1110" s="60" t="s">
        <v>293</v>
      </c>
      <c r="P1110" s="249" t="s">
        <v>268</v>
      </c>
      <c r="Q1110" s="167" t="s">
        <v>48</v>
      </c>
      <c r="R1110" t="s">
        <v>294</v>
      </c>
      <c r="S1110" s="74" t="s">
        <v>472</v>
      </c>
      <c r="T1110" s="367">
        <v>0</v>
      </c>
      <c r="U1110" s="168">
        <v>0</v>
      </c>
      <c r="V1110" s="367">
        <v>0</v>
      </c>
      <c r="W1110" s="48" t="str">
        <f>IFERROR(IF(G1110="CRM_CUI",G1110,(IF(G1110="CRM_CMI",G1110,IF(G1110="CEOMO_ITD",G1110,MID(G1110,1,FIND("_",G1110)-1))))),G1110)</f>
        <v>TRTD</v>
      </c>
      <c r="X1110" s="13" t="str">
        <f>MID(A1110,5,LEN(A1110)-4)</f>
        <v>北京卫通</v>
      </c>
      <c r="Y1110" s="37" t="str">
        <f>IF(N1110=O1110,IF(N1110="","0","1"),IF(N1110=P1110,IF(N1110="","0","1"),IF(O1110=P1110,IF(O1110="","0","1"),IF(N1110="","0","0"))))</f>
        <v>1</v>
      </c>
      <c r="Z1110" s="167"/>
    </row>
    <row r="1111" spans="1:26" ht="14.25">
      <c r="A1111" s="11" t="s">
        <v>133</v>
      </c>
      <c r="B1111" s="11" t="s">
        <v>134</v>
      </c>
      <c r="C1111" s="11" t="s">
        <v>360</v>
      </c>
      <c r="D1111" s="11" t="s">
        <v>16</v>
      </c>
      <c r="E1111" s="11" t="s">
        <v>361</v>
      </c>
      <c r="F1111" s="11" t="s">
        <v>272</v>
      </c>
      <c r="G1111" s="11" t="s">
        <v>265</v>
      </c>
      <c r="H1111" s="11" t="s">
        <v>391</v>
      </c>
      <c r="I1111" s="11" t="s">
        <v>48</v>
      </c>
      <c r="J1111" s="274" t="s">
        <v>86</v>
      </c>
      <c r="K1111" s="12" t="s">
        <v>120</v>
      </c>
      <c r="L1111" s="12" t="s">
        <v>268</v>
      </c>
      <c r="M1111" s="12"/>
      <c r="N1111" s="200" t="s">
        <v>273</v>
      </c>
      <c r="O1111" s="346"/>
      <c r="P1111" s="60"/>
      <c r="Q1111" s="354" t="s">
        <v>268</v>
      </c>
      <c r="S1111" s="74" t="s">
        <v>472</v>
      </c>
      <c r="T1111" s="367">
        <v>13</v>
      </c>
      <c r="U1111" s="168">
        <v>0</v>
      </c>
      <c r="V1111" s="367">
        <v>0</v>
      </c>
      <c r="W1111" s="48" t="str">
        <f>IFERROR(IF(G1111="CRM_CUI",G1111,(IF(G1111="CRM_CMI",G1111,IF(G1111="CEOMO_ITD",G1111,MID(G1111,1,FIND("_",G1111)-1))))),G1111)</f>
        <v>TRTD</v>
      </c>
      <c r="X1111" s="13" t="str">
        <f>MID(A1111,5,LEN(A1111)-4)</f>
        <v>安徽电信</v>
      </c>
      <c r="Y1111" s="37" t="str">
        <f>IF(N1111=O1111,IF(N1111="","0","1"),IF(N1111=P1111,IF(N1111="","0","1"),IF(O1111=P1111,IF(O1111="","0","1"),IF(N1111="","0","0"))))</f>
        <v>0</v>
      </c>
    </row>
    <row r="1112" spans="1:26" ht="14.25">
      <c r="A1112" s="11" t="s">
        <v>234</v>
      </c>
      <c r="B1112" s="11" t="s">
        <v>235</v>
      </c>
      <c r="C1112" s="11" t="s">
        <v>63</v>
      </c>
      <c r="D1112" s="11" t="s">
        <v>64</v>
      </c>
      <c r="E1112" s="11" t="s">
        <v>361</v>
      </c>
      <c r="F1112" s="11" t="s">
        <v>272</v>
      </c>
      <c r="G1112" s="11" t="s">
        <v>265</v>
      </c>
      <c r="H1112" s="11" t="s">
        <v>391</v>
      </c>
      <c r="I1112" s="261" t="s">
        <v>48</v>
      </c>
      <c r="J1112" s="268" t="s">
        <v>86</v>
      </c>
      <c r="K1112" s="280"/>
      <c r="L1112" s="280"/>
      <c r="M1112" s="280"/>
      <c r="N1112" s="200" t="s">
        <v>324</v>
      </c>
      <c r="O1112" s="268" t="s">
        <v>268</v>
      </c>
      <c r="P1112" s="268" t="s">
        <v>268</v>
      </c>
      <c r="Q1112" s="330" t="s">
        <v>48</v>
      </c>
      <c r="R1112" t="s">
        <v>323</v>
      </c>
      <c r="S1112" s="74" t="s">
        <v>472</v>
      </c>
      <c r="T1112" s="367">
        <v>0</v>
      </c>
      <c r="U1112" s="168">
        <v>0</v>
      </c>
      <c r="V1112" s="367">
        <v>0</v>
      </c>
      <c r="W1112" s="48" t="str">
        <f>IFERROR(IF(G1112="CRM_CUI",G1112,(IF(G1112="CRM_CMI",G1112,IF(G1112="CEOMO_ITD",G1112,MID(G1112,1,FIND("_",G1112)-1))))),G1112)</f>
        <v>TRTD</v>
      </c>
      <c r="X1112" s="13" t="str">
        <f>MID(A1112,5,LEN(A1112)-4)</f>
        <v>山西电信</v>
      </c>
      <c r="Y1112" s="37" t="str">
        <f>IF(N1112=O1112,IF(N1112="","0","1"),IF(N1112=P1112,IF(N1112="","0","1"),IF(O1112=P1112,IF(O1112="","0","1"),IF(N1112="","0","0"))))</f>
        <v>1</v>
      </c>
    </row>
    <row r="1113" spans="1:26" ht="14.25">
      <c r="A1113" s="11" t="s">
        <v>234</v>
      </c>
      <c r="B1113" s="11" t="s">
        <v>235</v>
      </c>
      <c r="C1113" s="11" t="s">
        <v>360</v>
      </c>
      <c r="D1113" s="11" t="s">
        <v>16</v>
      </c>
      <c r="E1113" s="11" t="s">
        <v>361</v>
      </c>
      <c r="F1113" s="11" t="s">
        <v>272</v>
      </c>
      <c r="G1113" s="11" t="s">
        <v>265</v>
      </c>
      <c r="H1113" s="11" t="s">
        <v>391</v>
      </c>
      <c r="I1113" s="261" t="s">
        <v>48</v>
      </c>
      <c r="J1113" s="268" t="s">
        <v>86</v>
      </c>
      <c r="K1113" s="280"/>
      <c r="L1113" s="280"/>
      <c r="M1113" s="280"/>
      <c r="N1113" s="200" t="s">
        <v>324</v>
      </c>
      <c r="O1113" s="341" t="s">
        <v>268</v>
      </c>
      <c r="P1113" s="341" t="s">
        <v>268</v>
      </c>
      <c r="Q1113" s="330" t="s">
        <v>48</v>
      </c>
      <c r="R1113" t="s">
        <v>323</v>
      </c>
      <c r="S1113" s="74" t="s">
        <v>472</v>
      </c>
      <c r="T1113" s="367">
        <v>0</v>
      </c>
      <c r="U1113" s="168">
        <v>0</v>
      </c>
      <c r="V1113" s="367">
        <v>0</v>
      </c>
      <c r="W1113" s="48" t="str">
        <f>IFERROR(IF(G1113="CRM_CUI",G1113,(IF(G1113="CRM_CMI",G1113,IF(G1113="CEOMO_ITD",G1113,MID(G1113,1,FIND("_",G1113)-1))))),G1113)</f>
        <v>TRTD</v>
      </c>
      <c r="X1113" s="13" t="str">
        <f>MID(A1113,5,LEN(A1113)-4)</f>
        <v>山西电信</v>
      </c>
      <c r="Y1113" s="37" t="str">
        <f>IF(N1113=O1113,IF(N1113="","0","1"),IF(N1113=P1113,IF(N1113="","0","1"),IF(O1113=P1113,IF(O1113="","0","1"),IF(N1113="","0","0"))))</f>
        <v>1</v>
      </c>
    </row>
    <row r="1114" spans="1:26" ht="14.25">
      <c r="A1114" s="11" t="s">
        <v>241</v>
      </c>
      <c r="B1114" s="11" t="s">
        <v>242</v>
      </c>
      <c r="C1114" s="11" t="s">
        <v>63</v>
      </c>
      <c r="D1114" s="11" t="s">
        <v>64</v>
      </c>
      <c r="E1114" s="11" t="s">
        <v>361</v>
      </c>
      <c r="F1114" s="11" t="s">
        <v>272</v>
      </c>
      <c r="G1114" s="11" t="s">
        <v>265</v>
      </c>
      <c r="H1114" s="11" t="s">
        <v>391</v>
      </c>
      <c r="I1114" s="261" t="s">
        <v>48</v>
      </c>
      <c r="J1114" s="60" t="s">
        <v>86</v>
      </c>
      <c r="K1114" s="280"/>
      <c r="L1114" s="280"/>
      <c r="M1114" s="280"/>
      <c r="N1114" s="87" t="s">
        <v>511</v>
      </c>
      <c r="O1114" s="60" t="s">
        <v>342</v>
      </c>
      <c r="P1114" s="60" t="s">
        <v>342</v>
      </c>
      <c r="Q1114" s="167" t="s">
        <v>48</v>
      </c>
      <c r="R1114" t="s">
        <v>343</v>
      </c>
      <c r="S1114" s="74" t="s">
        <v>472</v>
      </c>
      <c r="T1114" s="367">
        <v>0</v>
      </c>
      <c r="U1114" s="168">
        <v>0</v>
      </c>
      <c r="V1114" s="367">
        <v>0</v>
      </c>
      <c r="W1114" s="48" t="str">
        <f>IFERROR(IF(G1114="CRM_CUI",G1114,(IF(G1114="CRM_CMI",G1114,IF(G1114="CEOMO_ITD",G1114,MID(G1114,1,FIND("_",G1114)-1))))),G1114)</f>
        <v>TRTD</v>
      </c>
      <c r="X1114" s="13" t="str">
        <f>MID(A1114,5,LEN(A1114)-4)</f>
        <v>天津电信</v>
      </c>
      <c r="Y1114" s="37" t="str">
        <f>IF(N1114=O1114,IF(N1114="","0","1"),IF(N1114=P1114,IF(N1114="","0","1"),IF(O1114=P1114,IF(O1114="","0","1"),IF(N1114="","0","0"))))</f>
        <v>1</v>
      </c>
    </row>
    <row r="1115" spans="1:26" ht="14.25">
      <c r="A1115" s="11" t="s">
        <v>241</v>
      </c>
      <c r="B1115" s="11" t="s">
        <v>242</v>
      </c>
      <c r="C1115" s="11" t="s">
        <v>360</v>
      </c>
      <c r="D1115" s="11" t="s">
        <v>16</v>
      </c>
      <c r="E1115" s="11" t="s">
        <v>361</v>
      </c>
      <c r="F1115" s="11" t="s">
        <v>272</v>
      </c>
      <c r="G1115" s="11" t="s">
        <v>265</v>
      </c>
      <c r="H1115" s="11" t="s">
        <v>391</v>
      </c>
      <c r="I1115" s="261" t="s">
        <v>48</v>
      </c>
      <c r="J1115" s="60" t="s">
        <v>86</v>
      </c>
      <c r="K1115" s="280"/>
      <c r="L1115" s="280"/>
      <c r="M1115" s="280"/>
      <c r="N1115" s="325" t="s">
        <v>511</v>
      </c>
      <c r="O1115" s="60" t="s">
        <v>342</v>
      </c>
      <c r="P1115" s="60" t="s">
        <v>342</v>
      </c>
      <c r="Q1115" s="167" t="s">
        <v>48</v>
      </c>
      <c r="R1115" t="s">
        <v>343</v>
      </c>
      <c r="S1115" s="74" t="s">
        <v>472</v>
      </c>
      <c r="T1115" s="367">
        <v>0</v>
      </c>
      <c r="U1115" s="168">
        <v>0</v>
      </c>
      <c r="V1115" s="367">
        <v>0</v>
      </c>
      <c r="W1115" s="48" t="str">
        <f>IFERROR(IF(G1115="CRM_CUI",G1115,(IF(G1115="CRM_CMI",G1115,IF(G1115="CEOMO_ITD",G1115,MID(G1115,1,FIND("_",G1115)-1))))),G1115)</f>
        <v>TRTD</v>
      </c>
      <c r="X1115" s="13" t="str">
        <f>MID(A1115,5,LEN(A1115)-4)</f>
        <v>天津电信</v>
      </c>
      <c r="Y1115" s="37" t="str">
        <f>IF(N1115=O1115,IF(N1115="","0","1"),IF(N1115=P1115,IF(N1115="","0","1"),IF(O1115=P1115,IF(O1115="","0","1"),IF(N1115="","0","0"))))</f>
        <v>1</v>
      </c>
    </row>
    <row r="1116" spans="1:26" ht="14.25">
      <c r="A1116" s="11" t="s">
        <v>133</v>
      </c>
      <c r="B1116" s="11" t="s">
        <v>134</v>
      </c>
      <c r="C1116" s="11" t="s">
        <v>63</v>
      </c>
      <c r="D1116" s="11" t="s">
        <v>64</v>
      </c>
      <c r="E1116" s="11" t="s">
        <v>359</v>
      </c>
      <c r="F1116" s="11" t="s">
        <v>266</v>
      </c>
      <c r="G1116" s="11" t="s">
        <v>265</v>
      </c>
      <c r="H1116" s="11" t="s">
        <v>98</v>
      </c>
      <c r="I1116" s="11" t="s">
        <v>48</v>
      </c>
      <c r="J1116" s="76" t="s">
        <v>18</v>
      </c>
      <c r="K1116" s="12" t="s">
        <v>120</v>
      </c>
      <c r="L1116" s="12" t="s">
        <v>390</v>
      </c>
      <c r="M1116" s="12"/>
      <c r="N1116" s="60" t="s">
        <v>270</v>
      </c>
      <c r="O1116" t="s">
        <v>268</v>
      </c>
      <c r="P1116" t="s">
        <v>268</v>
      </c>
      <c r="Q1116" s="354" t="s">
        <v>268</v>
      </c>
      <c r="R1116" t="s">
        <v>271</v>
      </c>
      <c r="S1116" s="74" t="s">
        <v>472</v>
      </c>
      <c r="T1116" s="367">
        <v>0</v>
      </c>
      <c r="U1116" s="168">
        <v>0</v>
      </c>
      <c r="V1116" s="367">
        <v>0</v>
      </c>
      <c r="W1116" s="48" t="str">
        <f>IFERROR(IF(G1116="CRM_CUI",G1116,(IF(G1116="CRM_CMI",G1116,IF(G1116="CEOMO_ITD",G1116,MID(G1116,1,FIND("_",G1116)-1))))),G1116)</f>
        <v>TRTD</v>
      </c>
      <c r="X1116" s="13" t="str">
        <f>MID(A1116,5,LEN(A1116)-4)</f>
        <v>安徽电信</v>
      </c>
      <c r="Y1116" s="37" t="str">
        <f>IF(N1116=O1116,IF(N1116="","0","1"),IF(N1116=P1116,IF(N1116="","0","1"),IF(O1116=P1116,IF(O1116="","0","1"),IF(N1116="","0","0"))))</f>
        <v>1</v>
      </c>
    </row>
    <row r="1117" spans="1:26" ht="14.25">
      <c r="A1117" s="11" t="s">
        <v>313</v>
      </c>
      <c r="B1117" s="11" t="s">
        <v>229</v>
      </c>
      <c r="C1117" s="11" t="s">
        <v>63</v>
      </c>
      <c r="D1117" s="11" t="s">
        <v>64</v>
      </c>
      <c r="E1117" s="11" t="s">
        <v>384</v>
      </c>
      <c r="F1117" s="11" t="s">
        <v>264</v>
      </c>
      <c r="G1117" s="11" t="s">
        <v>265</v>
      </c>
      <c r="H1117" s="11" t="s">
        <v>401</v>
      </c>
      <c r="I1117" s="261" t="s">
        <v>48</v>
      </c>
      <c r="J1117" s="262" t="s">
        <v>1512</v>
      </c>
      <c r="K1117" s="281" t="s">
        <v>43</v>
      </c>
      <c r="L1117" s="298" t="s">
        <v>393</v>
      </c>
      <c r="M1117" s="280" t="s">
        <v>56</v>
      </c>
      <c r="N1117" s="200" t="s">
        <v>316</v>
      </c>
      <c r="O1117" t="s">
        <v>268</v>
      </c>
      <c r="P1117" t="s">
        <v>268</v>
      </c>
      <c r="Q1117" s="354" t="s">
        <v>268</v>
      </c>
      <c r="R1117" t="s">
        <v>315</v>
      </c>
      <c r="S1117" s="74" t="s">
        <v>472</v>
      </c>
      <c r="T1117" s="367">
        <v>0</v>
      </c>
      <c r="U1117" s="168">
        <v>0</v>
      </c>
      <c r="V1117" s="367">
        <v>0</v>
      </c>
      <c r="W1117" s="48" t="str">
        <f>IFERROR(IF(G1117="CRM_CUI",G1117,(IF(G1117="CRM_CMI",G1117,IF(G1117="CEOMO_ITD",G1117,MID(G1117,1,FIND("_",G1117)-1))))),G1117)</f>
        <v>TRTD</v>
      </c>
      <c r="X1117" s="13" t="str">
        <f>MID(A1117,5,LEN(A1117)-4)</f>
        <v>内蒙古广电</v>
      </c>
      <c r="Y1117" s="37" t="str">
        <f>IF(N1117=O1117,IF(N1117="","0","1"),IF(N1117=P1117,IF(N1117="","0","1"),IF(O1117=P1117,IF(O1117="","0","1"),IF(N1117="","0","0"))))</f>
        <v>1</v>
      </c>
    </row>
    <row r="1118" spans="1:26" ht="14.25">
      <c r="A1118" s="11" t="s">
        <v>142</v>
      </c>
      <c r="B1118" s="11" t="s">
        <v>143</v>
      </c>
      <c r="C1118" s="11" t="s">
        <v>63</v>
      </c>
      <c r="D1118" s="11" t="s">
        <v>64</v>
      </c>
      <c r="E1118" s="11" t="s">
        <v>364</v>
      </c>
      <c r="F1118" s="11" t="s">
        <v>280</v>
      </c>
      <c r="G1118" s="11" t="s">
        <v>265</v>
      </c>
      <c r="H1118" s="11" t="s">
        <v>392</v>
      </c>
      <c r="I1118" s="11" t="s">
        <v>48</v>
      </c>
      <c r="J1118" s="262" t="s">
        <v>1512</v>
      </c>
      <c r="K1118" s="281" t="s">
        <v>43</v>
      </c>
      <c r="L1118" s="298" t="s">
        <v>393</v>
      </c>
      <c r="M1118" s="12" t="s">
        <v>56</v>
      </c>
      <c r="N1118" s="200" t="s">
        <v>282</v>
      </c>
      <c r="O1118" s="342" t="s">
        <v>275</v>
      </c>
      <c r="P1118" s="200" t="s">
        <v>276</v>
      </c>
      <c r="Q1118" s="167" t="s">
        <v>48</v>
      </c>
      <c r="R1118" t="s">
        <v>277</v>
      </c>
      <c r="S1118" s="74" t="s">
        <v>472</v>
      </c>
      <c r="T1118" s="367">
        <v>131</v>
      </c>
      <c r="U1118" s="168">
        <v>0</v>
      </c>
      <c r="V1118" s="367">
        <v>0</v>
      </c>
      <c r="W1118" s="48" t="str">
        <f>IFERROR(IF(G1118="CRM_CUI",G1118,(IF(G1118="CRM_CMI",G1118,IF(G1118="CEOMO_ITD",G1118,MID(G1118,1,FIND("_",G1118)-1))))),G1118)</f>
        <v>TRTD</v>
      </c>
      <c r="X1118" s="13" t="str">
        <f>MID(A1118,5,LEN(A1118)-4)</f>
        <v>安徽广电</v>
      </c>
      <c r="Y1118" s="37" t="str">
        <f>IF(N1118=O1118,IF(N1118="","0","1"),IF(N1118=P1118,IF(N1118="","0","1"),IF(O1118=P1118,IF(O1118="","0","1"),IF(N1118="","0","0"))))</f>
        <v>0</v>
      </c>
    </row>
    <row r="1119" spans="1:26" ht="14.25">
      <c r="A1119" s="11" t="s">
        <v>142</v>
      </c>
      <c r="B1119" s="11" t="s">
        <v>143</v>
      </c>
      <c r="C1119" s="11" t="s">
        <v>165</v>
      </c>
      <c r="D1119" s="11" t="s">
        <v>166</v>
      </c>
      <c r="E1119" s="11" t="s">
        <v>368</v>
      </c>
      <c r="F1119" s="11" t="s">
        <v>284</v>
      </c>
      <c r="G1119" s="11" t="s">
        <v>265</v>
      </c>
      <c r="H1119" s="11" t="s">
        <v>395</v>
      </c>
      <c r="I1119" s="11" t="s">
        <v>48</v>
      </c>
      <c r="J1119" s="262" t="s">
        <v>1512</v>
      </c>
      <c r="K1119" s="281" t="s">
        <v>43</v>
      </c>
      <c r="L1119" s="297" t="s">
        <v>393</v>
      </c>
      <c r="M1119" s="12" t="s">
        <v>56</v>
      </c>
      <c r="N1119" s="200" t="s">
        <v>282</v>
      </c>
      <c r="O1119" s="200" t="s">
        <v>285</v>
      </c>
      <c r="P1119" s="200" t="s">
        <v>276</v>
      </c>
      <c r="Q1119" s="167" t="s">
        <v>48</v>
      </c>
      <c r="R1119" t="s">
        <v>277</v>
      </c>
      <c r="S1119" s="74" t="s">
        <v>472</v>
      </c>
      <c r="T1119" s="367">
        <v>131</v>
      </c>
      <c r="U1119" s="168">
        <v>0</v>
      </c>
      <c r="V1119" s="367">
        <v>0</v>
      </c>
      <c r="W1119" s="48" t="str">
        <f>IFERROR(IF(G1119="CRM_CUI",G1119,(IF(G1119="CRM_CMI",G1119,IF(G1119="CEOMO_ITD",G1119,MID(G1119,1,FIND("_",G1119)-1))))),G1119)</f>
        <v>TRTD</v>
      </c>
      <c r="X1119" s="13" t="str">
        <f>MID(A1119,5,LEN(A1119)-4)</f>
        <v>安徽广电</v>
      </c>
      <c r="Y1119" s="37" t="str">
        <f>IF(N1119=O1119,IF(N1119="","0","1"),IF(N1119=P1119,IF(N1119="","0","1"),IF(O1119=P1119,IF(O1119="","0","1"),IF(N1119="","0","0"))))</f>
        <v>0</v>
      </c>
    </row>
    <row r="1120" spans="1:26" ht="14.25">
      <c r="A1120" s="11" t="s">
        <v>288</v>
      </c>
      <c r="B1120" s="11" t="s">
        <v>143</v>
      </c>
      <c r="C1120" s="11" t="s">
        <v>63</v>
      </c>
      <c r="D1120" s="11" t="s">
        <v>64</v>
      </c>
      <c r="E1120" s="11" t="s">
        <v>364</v>
      </c>
      <c r="F1120" s="11" t="s">
        <v>280</v>
      </c>
      <c r="G1120" s="11" t="s">
        <v>265</v>
      </c>
      <c r="H1120" s="11" t="s">
        <v>392</v>
      </c>
      <c r="I1120" s="11" t="s">
        <v>48</v>
      </c>
      <c r="J1120" s="262" t="s">
        <v>1512</v>
      </c>
      <c r="K1120" s="281" t="s">
        <v>43</v>
      </c>
      <c r="L1120" s="298" t="s">
        <v>393</v>
      </c>
      <c r="M1120" s="12" t="s">
        <v>56</v>
      </c>
      <c r="N1120" s="200" t="s">
        <v>282</v>
      </c>
      <c r="O1120" s="200" t="s">
        <v>275</v>
      </c>
      <c r="P1120" s="200" t="s">
        <v>276</v>
      </c>
      <c r="Q1120" s="167" t="s">
        <v>48</v>
      </c>
      <c r="R1120" t="s">
        <v>277</v>
      </c>
      <c r="S1120" s="74" t="s">
        <v>472</v>
      </c>
      <c r="T1120" s="367">
        <v>131</v>
      </c>
      <c r="U1120" s="168">
        <v>0</v>
      </c>
      <c r="V1120" s="367">
        <v>0</v>
      </c>
      <c r="W1120" s="48" t="str">
        <f>IFERROR(IF(G1120="CRM_CUI",G1120,(IF(G1120="CRM_CMI",G1120,IF(G1120="CEOMO_ITD",G1120,MID(G1120,1,FIND("_",G1120)-1))))),G1120)</f>
        <v>TRTD</v>
      </c>
      <c r="X1120" s="13" t="str">
        <f>MID(A1120,5,LEN(A1120)-4)</f>
        <v>安徽芜湖广电</v>
      </c>
      <c r="Y1120" s="37" t="str">
        <f>IF(N1120=O1120,IF(N1120="","0","1"),IF(N1120=P1120,IF(N1120="","0","1"),IF(O1120=P1120,IF(O1120="","0","1"),IF(N1120="","0","0"))))</f>
        <v>0</v>
      </c>
    </row>
    <row r="1121" spans="1:25" ht="14.25">
      <c r="A1121" s="11" t="s">
        <v>288</v>
      </c>
      <c r="B1121" s="11" t="s">
        <v>143</v>
      </c>
      <c r="C1121" s="11" t="s">
        <v>165</v>
      </c>
      <c r="D1121" s="11" t="s">
        <v>166</v>
      </c>
      <c r="E1121" s="11" t="s">
        <v>368</v>
      </c>
      <c r="F1121" s="11" t="s">
        <v>284</v>
      </c>
      <c r="G1121" s="11" t="s">
        <v>265</v>
      </c>
      <c r="H1121" s="11" t="s">
        <v>395</v>
      </c>
      <c r="I1121" s="11" t="s">
        <v>48</v>
      </c>
      <c r="J1121" s="262" t="s">
        <v>1512</v>
      </c>
      <c r="K1121" s="281" t="s">
        <v>43</v>
      </c>
      <c r="L1121" s="297" t="s">
        <v>393</v>
      </c>
      <c r="M1121" s="12" t="s">
        <v>56</v>
      </c>
      <c r="N1121" s="40" t="s">
        <v>282</v>
      </c>
      <c r="O1121" s="336" t="s">
        <v>275</v>
      </c>
      <c r="P1121" s="336" t="s">
        <v>276</v>
      </c>
      <c r="Q1121" s="167" t="s">
        <v>48</v>
      </c>
      <c r="R1121" t="s">
        <v>277</v>
      </c>
      <c r="S1121" s="74" t="s">
        <v>472</v>
      </c>
      <c r="T1121" s="367">
        <v>131</v>
      </c>
      <c r="U1121" s="168">
        <v>0</v>
      </c>
      <c r="V1121" s="367">
        <v>0</v>
      </c>
      <c r="W1121" s="48" t="str">
        <f>IFERROR(IF(G1121="CRM_CUI",G1121,(IF(G1121="CRM_CMI",G1121,IF(G1121="CEOMO_ITD",G1121,MID(G1121,1,FIND("_",G1121)-1))))),G1121)</f>
        <v>TRTD</v>
      </c>
      <c r="X1121" s="13" t="str">
        <f>MID(A1121,5,LEN(A1121)-4)</f>
        <v>安徽芜湖广电</v>
      </c>
      <c r="Y1121" s="37" t="str">
        <f>IF(N1121=O1121,IF(N1121="","0","1"),IF(N1121=P1121,IF(N1121="","0","1"),IF(O1121=P1121,IF(O1121="","0","1"),IF(N1121="","0","0"))))</f>
        <v>0</v>
      </c>
    </row>
    <row r="1122" spans="1:25" ht="14.25">
      <c r="A1122" s="11" t="s">
        <v>296</v>
      </c>
      <c r="B1122" s="11" t="s">
        <v>297</v>
      </c>
      <c r="C1122" s="11" t="s">
        <v>63</v>
      </c>
      <c r="D1122" s="11" t="s">
        <v>64</v>
      </c>
      <c r="E1122" s="11" t="s">
        <v>364</v>
      </c>
      <c r="F1122" s="11" t="s">
        <v>280</v>
      </c>
      <c r="G1122" s="11" t="s">
        <v>265</v>
      </c>
      <c r="H1122" s="11" t="s">
        <v>392</v>
      </c>
      <c r="I1122" s="11" t="s">
        <v>48</v>
      </c>
      <c r="J1122" s="262" t="s">
        <v>1512</v>
      </c>
      <c r="K1122" s="281" t="s">
        <v>43</v>
      </c>
      <c r="L1122" s="298" t="s">
        <v>393</v>
      </c>
      <c r="M1122" s="12" t="s">
        <v>56</v>
      </c>
      <c r="N1122" s="40" t="s">
        <v>282</v>
      </c>
      <c r="O1122" s="336" t="s">
        <v>298</v>
      </c>
      <c r="P1122" s="336" t="s">
        <v>299</v>
      </c>
      <c r="Q1122" s="167" t="s">
        <v>48</v>
      </c>
      <c r="R1122" t="s">
        <v>300</v>
      </c>
      <c r="S1122" s="74" t="s">
        <v>472</v>
      </c>
      <c r="T1122" s="367">
        <v>131</v>
      </c>
      <c r="U1122" s="168">
        <v>0</v>
      </c>
      <c r="V1122" s="367">
        <v>0</v>
      </c>
      <c r="W1122" s="48" t="str">
        <f>IFERROR(IF(G1122="CRM_CUI",G1122,(IF(G1122="CRM_CMI",G1122,IF(G1122="CEOMO_ITD",G1122,MID(G1122,1,FIND("_",G1122)-1))))),G1122)</f>
        <v>TRTD</v>
      </c>
      <c r="X1122" s="13" t="str">
        <f>MID(A1122,5,LEN(A1122)-4)</f>
        <v>广东广电</v>
      </c>
      <c r="Y1122" s="37" t="str">
        <f>IF(N1122=O1122,IF(N1122="","0","1"),IF(N1122=P1122,IF(N1122="","0","1"),IF(O1122=P1122,IF(O1122="","0","1"),IF(N1122="","0","0"))))</f>
        <v>0</v>
      </c>
    </row>
    <row r="1123" spans="1:25" ht="14.25">
      <c r="A1123" s="11" t="s">
        <v>296</v>
      </c>
      <c r="B1123" s="11" t="s">
        <v>297</v>
      </c>
      <c r="C1123" s="11" t="s">
        <v>165</v>
      </c>
      <c r="D1123" s="11" t="s">
        <v>166</v>
      </c>
      <c r="E1123" s="11" t="s">
        <v>368</v>
      </c>
      <c r="F1123" s="11" t="s">
        <v>284</v>
      </c>
      <c r="G1123" s="11" t="s">
        <v>265</v>
      </c>
      <c r="H1123" s="11" t="s">
        <v>395</v>
      </c>
      <c r="I1123" s="11" t="s">
        <v>48</v>
      </c>
      <c r="J1123" s="262" t="s">
        <v>1512</v>
      </c>
      <c r="K1123" s="281" t="s">
        <v>43</v>
      </c>
      <c r="L1123" s="297" t="s">
        <v>393</v>
      </c>
      <c r="M1123" s="12" t="s">
        <v>56</v>
      </c>
      <c r="N1123" s="40" t="s">
        <v>282</v>
      </c>
      <c r="O1123" s="336" t="s">
        <v>298</v>
      </c>
      <c r="P1123" s="336" t="s">
        <v>299</v>
      </c>
      <c r="Q1123" s="167" t="s">
        <v>48</v>
      </c>
      <c r="R1123" t="s">
        <v>300</v>
      </c>
      <c r="S1123" s="74" t="s">
        <v>472</v>
      </c>
      <c r="T1123" s="367">
        <v>131</v>
      </c>
      <c r="U1123" s="168">
        <v>0</v>
      </c>
      <c r="V1123" s="367">
        <v>0</v>
      </c>
      <c r="W1123" s="48" t="str">
        <f>IFERROR(IF(G1123="CRM_CUI",G1123,(IF(G1123="CRM_CMI",G1123,IF(G1123="CEOMO_ITD",G1123,MID(G1123,1,FIND("_",G1123)-1))))),G1123)</f>
        <v>TRTD</v>
      </c>
      <c r="X1123" s="13" t="str">
        <f>MID(A1123,5,LEN(A1123)-4)</f>
        <v>广东广电</v>
      </c>
      <c r="Y1123" s="37" t="str">
        <f>IF(N1123=O1123,IF(N1123="","0","1"),IF(N1123=P1123,IF(N1123="","0","1"),IF(O1123=P1123,IF(O1123="","0","1"),IF(N1123="","0","0"))))</f>
        <v>0</v>
      </c>
    </row>
    <row r="1124" spans="1:25" ht="14.25">
      <c r="A1124" s="11" t="s">
        <v>325</v>
      </c>
      <c r="B1124" s="11" t="s">
        <v>326</v>
      </c>
      <c r="C1124" s="11" t="s">
        <v>63</v>
      </c>
      <c r="D1124" s="11" t="s">
        <v>64</v>
      </c>
      <c r="E1124" s="11" t="s">
        <v>364</v>
      </c>
      <c r="F1124" s="11" t="s">
        <v>280</v>
      </c>
      <c r="G1124" s="11" t="s">
        <v>265</v>
      </c>
      <c r="H1124" s="11" t="s">
        <v>392</v>
      </c>
      <c r="I1124" s="11" t="s">
        <v>48</v>
      </c>
      <c r="J1124" s="262" t="s">
        <v>1512</v>
      </c>
      <c r="K1124" s="281" t="s">
        <v>43</v>
      </c>
      <c r="L1124" s="298" t="s">
        <v>393</v>
      </c>
      <c r="M1124" s="12" t="s">
        <v>56</v>
      </c>
      <c r="N1124" s="200" t="s">
        <v>282</v>
      </c>
      <c r="O1124" s="336" t="s">
        <v>327</v>
      </c>
      <c r="P1124" s="336" t="s">
        <v>328</v>
      </c>
      <c r="Q1124" s="167" t="s">
        <v>48</v>
      </c>
      <c r="R1124" t="s">
        <v>329</v>
      </c>
      <c r="S1124" s="74" t="s">
        <v>472</v>
      </c>
      <c r="T1124" s="367">
        <v>131</v>
      </c>
      <c r="U1124" s="168">
        <v>0</v>
      </c>
      <c r="V1124" s="367">
        <v>0</v>
      </c>
      <c r="W1124" s="48" t="str">
        <f>IFERROR(IF(G1124="CRM_CUI",G1124,(IF(G1124="CRM_CMI",G1124,IF(G1124="CEOMO_ITD",G1124,MID(G1124,1,FIND("_",G1124)-1))))),G1124)</f>
        <v>TRTD</v>
      </c>
      <c r="X1124" s="13" t="str">
        <f>MID(A1124,5,LEN(A1124)-4)</f>
        <v>山西广电</v>
      </c>
      <c r="Y1124" s="37" t="str">
        <f>IF(N1124=O1124,IF(N1124="","0","1"),IF(N1124=P1124,IF(N1124="","0","1"),IF(O1124=P1124,IF(O1124="","0","1"),IF(N1124="","0","0"))))</f>
        <v>0</v>
      </c>
    </row>
    <row r="1125" spans="1:25" ht="14.25">
      <c r="A1125" s="11" t="s">
        <v>325</v>
      </c>
      <c r="B1125" s="11" t="s">
        <v>326</v>
      </c>
      <c r="C1125" s="11" t="s">
        <v>165</v>
      </c>
      <c r="D1125" s="11" t="s">
        <v>166</v>
      </c>
      <c r="E1125" s="11" t="s">
        <v>368</v>
      </c>
      <c r="F1125" s="11" t="s">
        <v>284</v>
      </c>
      <c r="G1125" s="11" t="s">
        <v>265</v>
      </c>
      <c r="H1125" s="11" t="s">
        <v>395</v>
      </c>
      <c r="I1125" s="11" t="s">
        <v>48</v>
      </c>
      <c r="J1125" s="262" t="s">
        <v>1512</v>
      </c>
      <c r="K1125" s="292" t="s">
        <v>43</v>
      </c>
      <c r="L1125" s="297" t="s">
        <v>393</v>
      </c>
      <c r="M1125" s="12" t="s">
        <v>56</v>
      </c>
      <c r="N1125" s="40" t="s">
        <v>282</v>
      </c>
      <c r="O1125" s="336" t="s">
        <v>330</v>
      </c>
      <c r="P1125" s="336" t="s">
        <v>328</v>
      </c>
      <c r="Q1125" s="167" t="s">
        <v>48</v>
      </c>
      <c r="R1125" t="s">
        <v>329</v>
      </c>
      <c r="S1125" s="74" t="s">
        <v>472</v>
      </c>
      <c r="T1125" s="367">
        <v>131</v>
      </c>
      <c r="U1125" s="168">
        <v>0</v>
      </c>
      <c r="V1125" s="367">
        <v>0</v>
      </c>
      <c r="W1125" s="48" t="str">
        <f>IFERROR(IF(G1125="CRM_CUI",G1125,(IF(G1125="CRM_CMI",G1125,IF(G1125="CEOMO_ITD",G1125,MID(G1125,1,FIND("_",G1125)-1))))),G1125)</f>
        <v>TRTD</v>
      </c>
      <c r="X1125" s="13" t="str">
        <f>MID(A1125,5,LEN(A1125)-4)</f>
        <v>山西广电</v>
      </c>
      <c r="Y1125" s="37" t="str">
        <f>IF(N1125=O1125,IF(N1125="","0","1"),IF(N1125=P1125,IF(N1125="","0","1"),IF(O1125=P1125,IF(O1125="","0","1"),IF(N1125="","0","0"))))</f>
        <v>0</v>
      </c>
    </row>
    <row r="1126" spans="1:25" ht="14.25">
      <c r="A1126" s="11" t="s">
        <v>335</v>
      </c>
      <c r="B1126" s="11" t="s">
        <v>336</v>
      </c>
      <c r="C1126" s="11" t="s">
        <v>63</v>
      </c>
      <c r="D1126" s="11" t="s">
        <v>64</v>
      </c>
      <c r="E1126" s="11" t="s">
        <v>364</v>
      </c>
      <c r="F1126" s="11" t="s">
        <v>280</v>
      </c>
      <c r="G1126" s="11" t="s">
        <v>265</v>
      </c>
      <c r="H1126" s="11" t="s">
        <v>392</v>
      </c>
      <c r="I1126" s="11" t="s">
        <v>48</v>
      </c>
      <c r="J1126" s="193" t="s">
        <v>1514</v>
      </c>
      <c r="K1126" s="12" t="s">
        <v>120</v>
      </c>
      <c r="L1126" s="12" t="s">
        <v>389</v>
      </c>
      <c r="M1126" s="12" t="s">
        <v>56</v>
      </c>
      <c r="N1126" s="200" t="s">
        <v>282</v>
      </c>
      <c r="O1126" s="336" t="s">
        <v>337</v>
      </c>
      <c r="P1126" s="200" t="s">
        <v>338</v>
      </c>
      <c r="Q1126" s="167" t="s">
        <v>48</v>
      </c>
      <c r="R1126" t="s">
        <v>339</v>
      </c>
      <c r="S1126" s="74" t="s">
        <v>472</v>
      </c>
      <c r="T1126" s="367">
        <v>131</v>
      </c>
      <c r="U1126" s="168">
        <v>0</v>
      </c>
      <c r="V1126" s="367">
        <v>0</v>
      </c>
      <c r="W1126" s="48" t="str">
        <f>IFERROR(IF(G1126="CRM_CUI",G1126,(IF(G1126="CRM_CMI",G1126,IF(G1126="CEOMO_ITD",G1126,MID(G1126,1,FIND("_",G1126)-1))))),G1126)</f>
        <v>TRTD</v>
      </c>
      <c r="X1126" s="13" t="str">
        <f>MID(A1126,5,LEN(A1126)-4)</f>
        <v>四川广电</v>
      </c>
      <c r="Y1126" s="37" t="str">
        <f>IF(N1126=O1126,IF(N1126="","0","1"),IF(N1126=P1126,IF(N1126="","0","1"),IF(O1126=P1126,IF(O1126="","0","1"),IF(N1126="","0","0"))))</f>
        <v>0</v>
      </c>
    </row>
    <row r="1127" spans="1:25" ht="14.25">
      <c r="A1127" s="11" t="s">
        <v>335</v>
      </c>
      <c r="B1127" s="11" t="s">
        <v>336</v>
      </c>
      <c r="C1127" s="11" t="s">
        <v>165</v>
      </c>
      <c r="D1127" s="11" t="s">
        <v>166</v>
      </c>
      <c r="E1127" s="11" t="s">
        <v>368</v>
      </c>
      <c r="F1127" s="11" t="s">
        <v>284</v>
      </c>
      <c r="G1127" s="11" t="s">
        <v>265</v>
      </c>
      <c r="H1127" s="11" t="s">
        <v>395</v>
      </c>
      <c r="I1127" s="11" t="s">
        <v>48</v>
      </c>
      <c r="J1127" s="193" t="s">
        <v>1514</v>
      </c>
      <c r="K1127" s="12" t="s">
        <v>120</v>
      </c>
      <c r="L1127" s="12" t="s">
        <v>389</v>
      </c>
      <c r="M1127" s="12" t="s">
        <v>56</v>
      </c>
      <c r="N1127" s="40" t="s">
        <v>282</v>
      </c>
      <c r="O1127" s="200" t="s">
        <v>337</v>
      </c>
      <c r="P1127" s="200" t="s">
        <v>341</v>
      </c>
      <c r="Q1127" s="167" t="s">
        <v>48</v>
      </c>
      <c r="R1127" t="s">
        <v>339</v>
      </c>
      <c r="S1127" s="74" t="s">
        <v>472</v>
      </c>
      <c r="T1127" s="367">
        <v>131</v>
      </c>
      <c r="U1127" s="168">
        <v>0</v>
      </c>
      <c r="V1127" s="367">
        <v>0</v>
      </c>
      <c r="W1127" s="48" t="str">
        <f>IFERROR(IF(G1127="CRM_CUI",G1127,(IF(G1127="CRM_CMI",G1127,IF(G1127="CEOMO_ITD",G1127,MID(G1127,1,FIND("_",G1127)-1))))),G1127)</f>
        <v>TRTD</v>
      </c>
      <c r="X1127" s="13" t="str">
        <f>MID(A1127,5,LEN(A1127)-4)</f>
        <v>四川广电</v>
      </c>
      <c r="Y1127" s="37" t="str">
        <f>IF(N1127=O1127,IF(N1127="","0","1"),IF(N1127=P1127,IF(N1127="","0","1"),IF(O1127=P1127,IF(O1127="","0","1"),IF(N1127="","0","0"))))</f>
        <v>0</v>
      </c>
    </row>
    <row r="1128" spans="1:25" ht="14.25">
      <c r="A1128" s="11" t="s">
        <v>296</v>
      </c>
      <c r="B1128" s="11" t="s">
        <v>297</v>
      </c>
      <c r="C1128" s="11" t="s">
        <v>376</v>
      </c>
      <c r="D1128" s="11" t="s">
        <v>16</v>
      </c>
      <c r="E1128" s="11" t="s">
        <v>377</v>
      </c>
      <c r="F1128" s="11" t="s">
        <v>306</v>
      </c>
      <c r="G1128" s="11" t="s">
        <v>265</v>
      </c>
      <c r="H1128" s="11" t="s">
        <v>400</v>
      </c>
      <c r="I1128" s="11" t="s">
        <v>48</v>
      </c>
      <c r="J1128" s="193" t="s">
        <v>1514</v>
      </c>
      <c r="K1128" s="12" t="s">
        <v>120</v>
      </c>
      <c r="L1128" s="12" t="s">
        <v>389</v>
      </c>
      <c r="M1128" s="12" t="s">
        <v>56</v>
      </c>
      <c r="N1128" s="200" t="s">
        <v>307</v>
      </c>
      <c r="O1128" s="336" t="s">
        <v>302</v>
      </c>
      <c r="P1128" s="336" t="s">
        <v>303</v>
      </c>
      <c r="Q1128" s="167" t="s">
        <v>48</v>
      </c>
      <c r="R1128" t="s">
        <v>300</v>
      </c>
      <c r="S1128" s="74" t="s">
        <v>472</v>
      </c>
      <c r="T1128" s="168">
        <v>118</v>
      </c>
      <c r="U1128" s="168">
        <v>0</v>
      </c>
      <c r="V1128" s="168">
        <v>0</v>
      </c>
      <c r="W1128" s="48" t="str">
        <f>IFERROR(IF(G1128="CRM_CUI",G1128,(IF(G1128="CRM_CMI",G1128,IF(G1128="CEOMO_ITD",G1128,MID(G1128,1,FIND("_",G1128)-1))))),G1128)</f>
        <v>TRTD</v>
      </c>
      <c r="X1128" s="13" t="str">
        <f>MID(A1128,5,LEN(A1128)-4)</f>
        <v>广东广电</v>
      </c>
      <c r="Y1128" s="37" t="str">
        <f>IF(N1128=O1128,IF(N1128="","0","1"),IF(N1128=P1128,IF(N1128="","0","1"),IF(O1128=P1128,IF(O1128="","0","1"),IF(N1128="","0","0"))))</f>
        <v>0</v>
      </c>
    </row>
    <row r="1129" spans="1:25" ht="14.25">
      <c r="A1129" s="11" t="s">
        <v>142</v>
      </c>
      <c r="B1129" s="11" t="s">
        <v>143</v>
      </c>
      <c r="C1129" s="11" t="s">
        <v>63</v>
      </c>
      <c r="D1129" s="11" t="s">
        <v>64</v>
      </c>
      <c r="E1129" s="11" t="s">
        <v>363</v>
      </c>
      <c r="F1129" s="11" t="s">
        <v>278</v>
      </c>
      <c r="G1129" s="11" t="s">
        <v>265</v>
      </c>
      <c r="H1129" s="11" t="s">
        <v>394</v>
      </c>
      <c r="I1129" s="11" t="s">
        <v>48</v>
      </c>
      <c r="J1129" s="193" t="s">
        <v>1514</v>
      </c>
      <c r="K1129" s="12" t="s">
        <v>120</v>
      </c>
      <c r="L1129" s="12" t="s">
        <v>389</v>
      </c>
      <c r="M1129" s="12" t="s">
        <v>56</v>
      </c>
      <c r="N1129" s="200" t="s">
        <v>279</v>
      </c>
      <c r="O1129" s="336" t="s">
        <v>275</v>
      </c>
      <c r="P1129" s="336" t="s">
        <v>276</v>
      </c>
      <c r="Q1129" s="167" t="s">
        <v>48</v>
      </c>
      <c r="R1129" t="s">
        <v>277</v>
      </c>
      <c r="S1129" s="74" t="s">
        <v>472</v>
      </c>
      <c r="T1129" s="367">
        <v>0</v>
      </c>
      <c r="U1129" s="168">
        <v>0</v>
      </c>
      <c r="V1129" s="367">
        <v>0</v>
      </c>
      <c r="W1129" s="48" t="str">
        <f>IFERROR(IF(G1129="CRM_CUI",G1129,(IF(G1129="CRM_CMI",G1129,IF(G1129="CEOMO_ITD",G1129,MID(G1129,1,FIND("_",G1129)-1))))),G1129)</f>
        <v>TRTD</v>
      </c>
      <c r="X1129" s="13" t="str">
        <f>MID(A1129,5,LEN(A1129)-4)</f>
        <v>安徽广电</v>
      </c>
      <c r="Y1129" s="37" t="str">
        <f>IF(N1129=O1129,IF(N1129="","0","1"),IF(N1129=P1129,IF(N1129="","0","1"),IF(O1129=P1129,IF(O1129="","0","1"),IF(N1129="","0","0"))))</f>
        <v>0</v>
      </c>
    </row>
    <row r="1130" spans="1:25" ht="14.25">
      <c r="A1130" s="11" t="s">
        <v>288</v>
      </c>
      <c r="B1130" s="11" t="s">
        <v>143</v>
      </c>
      <c r="C1130" s="11" t="s">
        <v>63</v>
      </c>
      <c r="D1130" s="11" t="s">
        <v>64</v>
      </c>
      <c r="E1130" s="11" t="s">
        <v>363</v>
      </c>
      <c r="F1130" s="11" t="s">
        <v>278</v>
      </c>
      <c r="G1130" s="11" t="s">
        <v>265</v>
      </c>
      <c r="H1130" s="11" t="s">
        <v>394</v>
      </c>
      <c r="I1130" s="11" t="s">
        <v>48</v>
      </c>
      <c r="J1130" s="193" t="s">
        <v>1514</v>
      </c>
      <c r="K1130" s="12" t="s">
        <v>120</v>
      </c>
      <c r="L1130" s="12" t="s">
        <v>389</v>
      </c>
      <c r="M1130" s="12" t="s">
        <v>56</v>
      </c>
      <c r="N1130" s="40" t="s">
        <v>279</v>
      </c>
      <c r="O1130" s="336" t="s">
        <v>275</v>
      </c>
      <c r="P1130" s="336" t="s">
        <v>276</v>
      </c>
      <c r="Q1130" s="167" t="s">
        <v>48</v>
      </c>
      <c r="R1130" t="s">
        <v>277</v>
      </c>
      <c r="S1130" s="74" t="s">
        <v>472</v>
      </c>
      <c r="T1130" s="367">
        <v>0</v>
      </c>
      <c r="U1130" s="168">
        <v>0</v>
      </c>
      <c r="V1130" s="367">
        <v>0</v>
      </c>
      <c r="W1130" s="48" t="str">
        <f>IFERROR(IF(G1130="CRM_CUI",G1130,(IF(G1130="CRM_CMI",G1130,IF(G1130="CEOMO_ITD",G1130,MID(G1130,1,FIND("_",G1130)-1))))),G1130)</f>
        <v>TRTD</v>
      </c>
      <c r="X1130" s="13" t="str">
        <f>MID(A1130,5,LEN(A1130)-4)</f>
        <v>安徽芜湖广电</v>
      </c>
      <c r="Y1130" s="37" t="str">
        <f>IF(N1130=O1130,IF(N1130="","0","1"),IF(N1130=P1130,IF(N1130="","0","1"),IF(O1130=P1130,IF(O1130="","0","1"),IF(N1130="","0","0"))))</f>
        <v>0</v>
      </c>
    </row>
    <row r="1131" spans="1:25" ht="14.25">
      <c r="A1131" s="11" t="s">
        <v>296</v>
      </c>
      <c r="B1131" s="11" t="s">
        <v>297</v>
      </c>
      <c r="C1131" s="11" t="s">
        <v>63</v>
      </c>
      <c r="D1131" s="11" t="s">
        <v>64</v>
      </c>
      <c r="E1131" s="11" t="s">
        <v>363</v>
      </c>
      <c r="F1131" s="11" t="s">
        <v>278</v>
      </c>
      <c r="G1131" s="11" t="s">
        <v>265</v>
      </c>
      <c r="H1131" s="11" t="s">
        <v>394</v>
      </c>
      <c r="I1131" s="11" t="s">
        <v>48</v>
      </c>
      <c r="J1131" s="262" t="s">
        <v>1512</v>
      </c>
      <c r="K1131" s="281" t="s">
        <v>43</v>
      </c>
      <c r="L1131" s="298" t="s">
        <v>393</v>
      </c>
      <c r="M1131" s="12" t="s">
        <v>56</v>
      </c>
      <c r="N1131" s="40" t="s">
        <v>279</v>
      </c>
      <c r="O1131" s="336" t="s">
        <v>302</v>
      </c>
      <c r="P1131" s="336" t="s">
        <v>299</v>
      </c>
      <c r="Q1131" s="167" t="s">
        <v>48</v>
      </c>
      <c r="R1131" t="s">
        <v>300</v>
      </c>
      <c r="S1131" s="74" t="s">
        <v>472</v>
      </c>
      <c r="T1131" s="367">
        <v>0</v>
      </c>
      <c r="U1131" s="168">
        <v>0</v>
      </c>
      <c r="V1131" s="367">
        <v>0</v>
      </c>
      <c r="W1131" s="48" t="str">
        <f>IFERROR(IF(G1131="CRM_CUI",G1131,(IF(G1131="CRM_CMI",G1131,IF(G1131="CEOMO_ITD",G1131,MID(G1131,1,FIND("_",G1131)-1))))),G1131)</f>
        <v>TRTD</v>
      </c>
      <c r="X1131" s="13" t="str">
        <f>MID(A1131,5,LEN(A1131)-4)</f>
        <v>广东广电</v>
      </c>
      <c r="Y1131" s="37" t="str">
        <f>IF(N1131=O1131,IF(N1131="","0","1"),IF(N1131=P1131,IF(N1131="","0","1"),IF(O1131=P1131,IF(O1131="","0","1"),IF(N1131="","0","0"))))</f>
        <v>0</v>
      </c>
    </row>
    <row r="1132" spans="1:25" ht="14.25">
      <c r="A1132" s="11" t="s">
        <v>325</v>
      </c>
      <c r="B1132" s="11" t="s">
        <v>326</v>
      </c>
      <c r="C1132" s="11" t="s">
        <v>63</v>
      </c>
      <c r="D1132" s="11" t="s">
        <v>64</v>
      </c>
      <c r="E1132" s="11" t="s">
        <v>363</v>
      </c>
      <c r="F1132" s="11" t="s">
        <v>278</v>
      </c>
      <c r="G1132" s="11" t="s">
        <v>265</v>
      </c>
      <c r="H1132" s="11" t="s">
        <v>394</v>
      </c>
      <c r="I1132" s="261" t="s">
        <v>48</v>
      </c>
      <c r="J1132" s="193" t="s">
        <v>1514</v>
      </c>
      <c r="K1132" s="12" t="s">
        <v>120</v>
      </c>
      <c r="L1132" s="12" t="s">
        <v>389</v>
      </c>
      <c r="M1132" s="12" t="s">
        <v>56</v>
      </c>
      <c r="N1132" s="200" t="s">
        <v>279</v>
      </c>
      <c r="O1132" s="336" t="s">
        <v>330</v>
      </c>
      <c r="P1132" s="336" t="s">
        <v>328</v>
      </c>
      <c r="Q1132" s="167" t="s">
        <v>48</v>
      </c>
      <c r="R1132" t="s">
        <v>329</v>
      </c>
      <c r="S1132" s="74" t="s">
        <v>472</v>
      </c>
      <c r="T1132" s="367">
        <v>0</v>
      </c>
      <c r="U1132" s="168">
        <v>0</v>
      </c>
      <c r="V1132" s="367">
        <v>0</v>
      </c>
      <c r="W1132" s="48" t="str">
        <f>IFERROR(IF(G1132="CRM_CUI",G1132,(IF(G1132="CRM_CMI",G1132,IF(G1132="CEOMO_ITD",G1132,MID(G1132,1,FIND("_",G1132)-1))))),G1132)</f>
        <v>TRTD</v>
      </c>
      <c r="X1132" s="13" t="str">
        <f>MID(A1132,5,LEN(A1132)-4)</f>
        <v>山西广电</v>
      </c>
      <c r="Y1132" s="37" t="str">
        <f>IF(N1132=O1132,IF(N1132="","0","1"),IF(N1132=P1132,IF(N1132="","0","1"),IF(O1132=P1132,IF(O1132="","0","1"),IF(N1132="","0","0"))))</f>
        <v>0</v>
      </c>
    </row>
    <row r="1133" spans="1:25" ht="14.25">
      <c r="A1133" s="11" t="s">
        <v>353</v>
      </c>
      <c r="B1133" s="11" t="s">
        <v>354</v>
      </c>
      <c r="C1133" s="11" t="s">
        <v>63</v>
      </c>
      <c r="D1133" s="11" t="s">
        <v>64</v>
      </c>
      <c r="E1133" s="11" t="s">
        <v>374</v>
      </c>
      <c r="F1133" s="11" t="s">
        <v>150</v>
      </c>
      <c r="G1133" s="11" t="s">
        <v>265</v>
      </c>
      <c r="H1133" s="11" t="s">
        <v>399</v>
      </c>
      <c r="I1133" s="11" t="s">
        <v>48</v>
      </c>
      <c r="J1133" s="193" t="s">
        <v>1514</v>
      </c>
      <c r="K1133" s="12" t="s">
        <v>120</v>
      </c>
      <c r="L1133" s="12" t="s">
        <v>389</v>
      </c>
      <c r="M1133" s="12" t="s">
        <v>56</v>
      </c>
      <c r="N1133" s="40" t="s">
        <v>357</v>
      </c>
      <c r="O1133" s="330" t="s">
        <v>268</v>
      </c>
      <c r="P1133" s="330" t="s">
        <v>268</v>
      </c>
      <c r="Q1133" s="167" t="s">
        <v>48</v>
      </c>
      <c r="R1133" t="s">
        <v>356</v>
      </c>
      <c r="S1133" s="74" t="s">
        <v>472</v>
      </c>
      <c r="T1133" s="367">
        <v>0</v>
      </c>
      <c r="U1133" s="168">
        <v>0</v>
      </c>
      <c r="V1133" s="367">
        <v>0</v>
      </c>
      <c r="W1133" s="48" t="str">
        <f>IFERROR(IF(G1133="CRM_CUI",G1133,(IF(G1133="CRM_CMI",G1133,IF(G1133="CEOMO_ITD",G1133,MID(G1133,1,FIND("_",G1133)-1))))),G1133)</f>
        <v>TRTD</v>
      </c>
      <c r="X1133" s="13" t="str">
        <f>MID(A1133,5,LEN(A1133)-4)</f>
        <v>直播星广电</v>
      </c>
      <c r="Y1133" s="37" t="str">
        <f>IF(N1133=O1133,IF(N1133="","0","1"),IF(N1133=P1133,IF(N1133="","0","1"),IF(O1133=P1133,IF(O1133="","0","1"),IF(N1133="","0","0"))))</f>
        <v>1</v>
      </c>
    </row>
    <row r="1134" spans="1:25" ht="14.25">
      <c r="A1134" s="11" t="s">
        <v>142</v>
      </c>
      <c r="B1134" s="11" t="s">
        <v>143</v>
      </c>
      <c r="C1134" s="11" t="s">
        <v>63</v>
      </c>
      <c r="D1134" s="11" t="s">
        <v>64</v>
      </c>
      <c r="E1134" s="11" t="s">
        <v>362</v>
      </c>
      <c r="F1134" s="11" t="s">
        <v>150</v>
      </c>
      <c r="G1134" s="11" t="s">
        <v>265</v>
      </c>
      <c r="H1134" s="11" t="s">
        <v>392</v>
      </c>
      <c r="I1134" s="11" t="s">
        <v>48</v>
      </c>
      <c r="J1134" s="262" t="s">
        <v>1512</v>
      </c>
      <c r="K1134" s="281" t="s">
        <v>43</v>
      </c>
      <c r="L1134" s="298" t="s">
        <v>393</v>
      </c>
      <c r="M1134" s="12" t="s">
        <v>56</v>
      </c>
      <c r="N1134" s="200" t="s">
        <v>274</v>
      </c>
      <c r="O1134" s="336" t="s">
        <v>275</v>
      </c>
      <c r="P1134" s="200" t="s">
        <v>276</v>
      </c>
      <c r="Q1134" s="167" t="s">
        <v>48</v>
      </c>
      <c r="R1134" t="s">
        <v>277</v>
      </c>
      <c r="S1134" s="74" t="s">
        <v>472</v>
      </c>
      <c r="T1134" s="367">
        <v>0</v>
      </c>
      <c r="U1134" s="168">
        <v>0</v>
      </c>
      <c r="V1134" s="367">
        <v>0</v>
      </c>
      <c r="W1134" s="48" t="str">
        <f>IFERROR(IF(G1134="CRM_CUI",G1134,(IF(G1134="CRM_CMI",G1134,IF(G1134="CEOMO_ITD",G1134,MID(G1134,1,FIND("_",G1134)-1))))),G1134)</f>
        <v>TRTD</v>
      </c>
      <c r="X1134" s="13" t="str">
        <f>MID(A1134,5,LEN(A1134)-4)</f>
        <v>安徽广电</v>
      </c>
      <c r="Y1134" s="37" t="str">
        <f>IF(N1134=O1134,IF(N1134="","0","1"),IF(N1134=P1134,IF(N1134="","0","1"),IF(O1134=P1134,IF(O1134="","0","1"),IF(N1134="","0","0"))))</f>
        <v>0</v>
      </c>
    </row>
    <row r="1135" spans="1:25" ht="14.25">
      <c r="A1135" s="11" t="s">
        <v>288</v>
      </c>
      <c r="B1135" s="11" t="s">
        <v>143</v>
      </c>
      <c r="C1135" s="11" t="s">
        <v>63</v>
      </c>
      <c r="D1135" s="11" t="s">
        <v>64</v>
      </c>
      <c r="E1135" s="11" t="s">
        <v>362</v>
      </c>
      <c r="F1135" s="11" t="s">
        <v>150</v>
      </c>
      <c r="G1135" s="11" t="s">
        <v>265</v>
      </c>
      <c r="H1135" s="11" t="s">
        <v>392</v>
      </c>
      <c r="I1135" s="11" t="s">
        <v>48</v>
      </c>
      <c r="J1135" s="193" t="s">
        <v>1514</v>
      </c>
      <c r="K1135" s="12" t="s">
        <v>120</v>
      </c>
      <c r="L1135" s="12" t="s">
        <v>389</v>
      </c>
      <c r="M1135" s="12" t="s">
        <v>56</v>
      </c>
      <c r="N1135" s="40" t="s">
        <v>274</v>
      </c>
      <c r="O1135" s="200" t="s">
        <v>275</v>
      </c>
      <c r="P1135" s="200" t="s">
        <v>276</v>
      </c>
      <c r="Q1135" s="167" t="s">
        <v>48</v>
      </c>
      <c r="R1135" t="s">
        <v>277</v>
      </c>
      <c r="S1135" s="74" t="s">
        <v>472</v>
      </c>
      <c r="T1135" s="367">
        <v>0</v>
      </c>
      <c r="U1135" s="168">
        <v>0</v>
      </c>
      <c r="V1135" s="367">
        <v>0</v>
      </c>
      <c r="W1135" s="48" t="str">
        <f>IFERROR(IF(G1135="CRM_CUI",G1135,(IF(G1135="CRM_CMI",G1135,IF(G1135="CEOMO_ITD",G1135,MID(G1135,1,FIND("_",G1135)-1))))),G1135)</f>
        <v>TRTD</v>
      </c>
      <c r="X1135" s="13" t="str">
        <f>MID(A1135,5,LEN(A1135)-4)</f>
        <v>安徽芜湖广电</v>
      </c>
      <c r="Y1135" s="37" t="str">
        <f>IF(N1135=O1135,IF(N1135="","0","1"),IF(N1135=P1135,IF(N1135="","0","1"),IF(O1135=P1135,IF(O1135="","0","1"),IF(N1135="","0","0"))))</f>
        <v>0</v>
      </c>
    </row>
    <row r="1136" spans="1:25" ht="14.25">
      <c r="A1136" s="11" t="s">
        <v>296</v>
      </c>
      <c r="B1136" s="11" t="s">
        <v>297</v>
      </c>
      <c r="C1136" s="11" t="s">
        <v>63</v>
      </c>
      <c r="D1136" s="11" t="s">
        <v>64</v>
      </c>
      <c r="E1136" s="11" t="s">
        <v>374</v>
      </c>
      <c r="F1136" s="11" t="s">
        <v>150</v>
      </c>
      <c r="G1136" s="11" t="s">
        <v>265</v>
      </c>
      <c r="H1136" s="11" t="s">
        <v>399</v>
      </c>
      <c r="I1136" s="11" t="s">
        <v>48</v>
      </c>
      <c r="J1136" s="262" t="s">
        <v>1512</v>
      </c>
      <c r="K1136" s="281" t="s">
        <v>43</v>
      </c>
      <c r="L1136" s="298" t="s">
        <v>393</v>
      </c>
      <c r="M1136" s="12" t="s">
        <v>56</v>
      </c>
      <c r="N1136" s="200" t="s">
        <v>274</v>
      </c>
      <c r="O1136" s="336" t="s">
        <v>298</v>
      </c>
      <c r="P1136" s="336" t="s">
        <v>299</v>
      </c>
      <c r="Q1136" s="167" t="s">
        <v>48</v>
      </c>
      <c r="R1136" t="s">
        <v>300</v>
      </c>
      <c r="S1136" s="74" t="s">
        <v>472</v>
      </c>
      <c r="T1136" s="367">
        <v>0</v>
      </c>
      <c r="U1136" s="168">
        <v>0</v>
      </c>
      <c r="V1136" s="367">
        <v>0</v>
      </c>
      <c r="W1136" s="48" t="str">
        <f>IFERROR(IF(G1136="CRM_CUI",G1136,(IF(G1136="CRM_CMI",G1136,IF(G1136="CEOMO_ITD",G1136,MID(G1136,1,FIND("_",G1136)-1))))),G1136)</f>
        <v>TRTD</v>
      </c>
      <c r="X1136" s="13" t="str">
        <f>MID(A1136,5,LEN(A1136)-4)</f>
        <v>广东广电</v>
      </c>
      <c r="Y1136" s="37" t="str">
        <f>IF(N1136=O1136,IF(N1136="","0","1"),IF(N1136=P1136,IF(N1136="","0","1"),IF(O1136=P1136,IF(O1136="","0","1"),IF(N1136="","0","0"))))</f>
        <v>0</v>
      </c>
    </row>
    <row r="1137" spans="1:25" ht="14.25">
      <c r="A1137" s="11" t="s">
        <v>325</v>
      </c>
      <c r="B1137" s="11" t="s">
        <v>326</v>
      </c>
      <c r="C1137" s="11" t="s">
        <v>63</v>
      </c>
      <c r="D1137" s="11" t="s">
        <v>64</v>
      </c>
      <c r="E1137" s="11" t="s">
        <v>362</v>
      </c>
      <c r="F1137" s="11" t="s">
        <v>150</v>
      </c>
      <c r="G1137" s="11" t="s">
        <v>265</v>
      </c>
      <c r="H1137" s="11" t="s">
        <v>392</v>
      </c>
      <c r="I1137" s="11" t="s">
        <v>48</v>
      </c>
      <c r="J1137" s="262" t="s">
        <v>1512</v>
      </c>
      <c r="K1137" s="281" t="s">
        <v>43</v>
      </c>
      <c r="L1137" s="298" t="s">
        <v>393</v>
      </c>
      <c r="M1137" s="12" t="s">
        <v>56</v>
      </c>
      <c r="N1137" s="200" t="s">
        <v>274</v>
      </c>
      <c r="O1137" s="336" t="s">
        <v>330</v>
      </c>
      <c r="P1137" s="336" t="s">
        <v>328</v>
      </c>
      <c r="Q1137" s="167" t="s">
        <v>48</v>
      </c>
      <c r="R1137" t="s">
        <v>329</v>
      </c>
      <c r="S1137" s="74" t="s">
        <v>472</v>
      </c>
      <c r="T1137" s="367">
        <v>0</v>
      </c>
      <c r="U1137" s="168">
        <v>0</v>
      </c>
      <c r="V1137" s="367">
        <v>0</v>
      </c>
      <c r="W1137" s="48" t="str">
        <f>IFERROR(IF(G1137="CRM_CUI",G1137,(IF(G1137="CRM_CMI",G1137,IF(G1137="CEOMO_ITD",G1137,MID(G1137,1,FIND("_",G1137)-1))))),G1137)</f>
        <v>TRTD</v>
      </c>
      <c r="X1137" s="13" t="str">
        <f>MID(A1137,5,LEN(A1137)-4)</f>
        <v>山西广电</v>
      </c>
      <c r="Y1137" s="37" t="str">
        <f>IF(N1137=O1137,IF(N1137="","0","1"),IF(N1137=P1137,IF(N1137="","0","1"),IF(O1137=P1137,IF(O1137="","0","1"),IF(N1137="","0","0"))))</f>
        <v>0</v>
      </c>
    </row>
    <row r="1138" spans="1:25" ht="14.25">
      <c r="A1138" s="11" t="s">
        <v>335</v>
      </c>
      <c r="B1138" s="11" t="s">
        <v>336</v>
      </c>
      <c r="C1138" s="11" t="s">
        <v>63</v>
      </c>
      <c r="D1138" s="11" t="s">
        <v>64</v>
      </c>
      <c r="E1138" s="11" t="s">
        <v>362</v>
      </c>
      <c r="F1138" s="11" t="s">
        <v>150</v>
      </c>
      <c r="G1138" s="11" t="s">
        <v>265</v>
      </c>
      <c r="H1138" s="11" t="s">
        <v>392</v>
      </c>
      <c r="I1138" s="11" t="s">
        <v>48</v>
      </c>
      <c r="J1138" s="193" t="s">
        <v>1514</v>
      </c>
      <c r="K1138" s="12" t="s">
        <v>120</v>
      </c>
      <c r="L1138" s="12" t="s">
        <v>389</v>
      </c>
      <c r="M1138" s="12" t="s">
        <v>56</v>
      </c>
      <c r="N1138" s="200" t="s">
        <v>274</v>
      </c>
      <c r="O1138" s="336" t="s">
        <v>340</v>
      </c>
      <c r="P1138" s="336" t="s">
        <v>338</v>
      </c>
      <c r="Q1138" s="167" t="s">
        <v>48</v>
      </c>
      <c r="R1138" t="s">
        <v>339</v>
      </c>
      <c r="S1138" s="74" t="s">
        <v>472</v>
      </c>
      <c r="T1138" s="367">
        <v>0</v>
      </c>
      <c r="U1138" s="168">
        <v>0</v>
      </c>
      <c r="V1138" s="367">
        <v>0</v>
      </c>
      <c r="W1138" s="48" t="str">
        <f>IFERROR(IF(G1138="CRM_CUI",G1138,(IF(G1138="CRM_CMI",G1138,IF(G1138="CEOMO_ITD",G1138,MID(G1138,1,FIND("_",G1138)-1))))),G1138)</f>
        <v>TRTD</v>
      </c>
      <c r="X1138" s="13" t="str">
        <f>MID(A1138,5,LEN(A1138)-4)</f>
        <v>四川广电</v>
      </c>
      <c r="Y1138" s="37" t="str">
        <f>IF(N1138=O1138,IF(N1138="","0","1"),IF(N1138=P1138,IF(N1138="","0","1"),IF(O1138=P1138,IF(O1138="","0","1"),IF(N1138="","0","0"))))</f>
        <v>0</v>
      </c>
    </row>
    <row r="1139" spans="1:25" ht="14.25">
      <c r="A1139" s="11" t="s">
        <v>313</v>
      </c>
      <c r="B1139" s="11" t="s">
        <v>229</v>
      </c>
      <c r="C1139" s="11" t="s">
        <v>63</v>
      </c>
      <c r="D1139" s="11" t="s">
        <v>64</v>
      </c>
      <c r="E1139" s="11" t="s">
        <v>374</v>
      </c>
      <c r="F1139" s="11" t="s">
        <v>150</v>
      </c>
      <c r="G1139" s="11" t="s">
        <v>265</v>
      </c>
      <c r="H1139" s="11" t="s">
        <v>399</v>
      </c>
      <c r="I1139" s="261" t="s">
        <v>48</v>
      </c>
      <c r="J1139" s="262" t="s">
        <v>1512</v>
      </c>
      <c r="K1139" s="281" t="s">
        <v>43</v>
      </c>
      <c r="L1139" s="298" t="s">
        <v>393</v>
      </c>
      <c r="M1139" s="280" t="s">
        <v>56</v>
      </c>
      <c r="N1139" s="40" t="s">
        <v>274</v>
      </c>
      <c r="O1139" s="167" t="s">
        <v>268</v>
      </c>
      <c r="P1139" s="167" t="s">
        <v>268</v>
      </c>
      <c r="Q1139" s="354" t="s">
        <v>268</v>
      </c>
      <c r="R1139" t="s">
        <v>315</v>
      </c>
      <c r="S1139" s="74" t="s">
        <v>472</v>
      </c>
      <c r="T1139" s="367">
        <v>0</v>
      </c>
      <c r="U1139" s="168">
        <v>0</v>
      </c>
      <c r="V1139" s="367">
        <v>0</v>
      </c>
      <c r="W1139" s="48" t="str">
        <f>IFERROR(IF(G1139="CRM_CUI",G1139,(IF(G1139="CRM_CMI",G1139,IF(G1139="CEOMO_ITD",G1139,MID(G1139,1,FIND("_",G1139)-1))))),G1139)</f>
        <v>TRTD</v>
      </c>
      <c r="X1139" s="13" t="str">
        <f>MID(A1139,5,LEN(A1139)-4)</f>
        <v>内蒙古广电</v>
      </c>
      <c r="Y1139" s="37" t="str">
        <f>IF(N1139=O1139,IF(N1139="","0","1"),IF(N1139=P1139,IF(N1139="","0","1"),IF(O1139=P1139,IF(O1139="","0","1"),IF(N1139="","0","0"))))</f>
        <v>1</v>
      </c>
    </row>
    <row r="1140" spans="1:25" ht="14.25">
      <c r="A1140" s="42" t="s">
        <v>353</v>
      </c>
      <c r="B1140" s="11" t="s">
        <v>354</v>
      </c>
      <c r="C1140" s="11" t="s">
        <v>63</v>
      </c>
      <c r="D1140" s="11" t="s">
        <v>64</v>
      </c>
      <c r="E1140" s="11" t="s">
        <v>384</v>
      </c>
      <c r="F1140" s="11" t="s">
        <v>264</v>
      </c>
      <c r="G1140" s="11" t="s">
        <v>265</v>
      </c>
      <c r="H1140" s="11" t="s">
        <v>401</v>
      </c>
      <c r="I1140" s="11" t="s">
        <v>48</v>
      </c>
      <c r="J1140" s="193" t="s">
        <v>1514</v>
      </c>
      <c r="K1140" s="12" t="s">
        <v>120</v>
      </c>
      <c r="L1140" s="12" t="s">
        <v>389</v>
      </c>
      <c r="M1140" s="12" t="s">
        <v>56</v>
      </c>
      <c r="N1140" s="40" t="s">
        <v>355</v>
      </c>
      <c r="O1140" s="268" t="s">
        <v>268</v>
      </c>
      <c r="P1140" s="268" t="s">
        <v>268</v>
      </c>
      <c r="Q1140" s="167" t="s">
        <v>48</v>
      </c>
      <c r="R1140" t="s">
        <v>356</v>
      </c>
      <c r="S1140" s="74" t="s">
        <v>472</v>
      </c>
      <c r="T1140" s="367">
        <v>0</v>
      </c>
      <c r="U1140" s="168">
        <v>0</v>
      </c>
      <c r="V1140" s="367">
        <v>0</v>
      </c>
      <c r="W1140" s="48" t="str">
        <f>IFERROR(IF(G1140="CRM_CUI",G1140,(IF(G1140="CRM_CMI",G1140,IF(G1140="CEOMO_ITD",G1140,MID(G1140,1,FIND("_",G1140)-1))))),G1140)</f>
        <v>TRTD</v>
      </c>
      <c r="X1140" s="13" t="str">
        <f>MID(A1140,5,LEN(A1140)-4)</f>
        <v>直播星广电</v>
      </c>
      <c r="Y1140" s="37" t="str">
        <f>IF(N1140=O1140,IF(N1140="","0","1"),IF(N1140=P1140,IF(N1140="","0","1"),IF(O1140=P1140,IF(O1140="","0","1"),IF(N1140="","0","0"))))</f>
        <v>1</v>
      </c>
    </row>
    <row r="1141" spans="1:25" ht="14.25">
      <c r="A1141" s="11" t="s">
        <v>262</v>
      </c>
      <c r="B1141" s="11" t="s">
        <v>263</v>
      </c>
      <c r="C1141" s="11" t="s">
        <v>63</v>
      </c>
      <c r="D1141" s="11" t="s">
        <v>64</v>
      </c>
      <c r="E1141" s="11" t="s">
        <v>358</v>
      </c>
      <c r="F1141" s="11" t="s">
        <v>264</v>
      </c>
      <c r="G1141" s="11" t="s">
        <v>265</v>
      </c>
      <c r="H1141" s="11" t="s">
        <v>388</v>
      </c>
      <c r="I1141" s="11" t="s">
        <v>48</v>
      </c>
      <c r="J1141" s="193" t="s">
        <v>1514</v>
      </c>
      <c r="K1141" s="12" t="s">
        <v>120</v>
      </c>
      <c r="L1141" s="12" t="s">
        <v>389</v>
      </c>
      <c r="M1141" s="12" t="s">
        <v>56</v>
      </c>
      <c r="N1141" s="333" t="s">
        <v>267</v>
      </c>
      <c r="O1141" s="60" t="s">
        <v>268</v>
      </c>
      <c r="P1141" s="333" t="s">
        <v>267</v>
      </c>
      <c r="Q1141" s="354" t="s">
        <v>268</v>
      </c>
      <c r="R1141" t="s">
        <v>269</v>
      </c>
      <c r="S1141" s="74" t="s">
        <v>472</v>
      </c>
      <c r="T1141" s="367">
        <v>0</v>
      </c>
      <c r="U1141" s="168">
        <v>0</v>
      </c>
      <c r="V1141" s="367">
        <v>0</v>
      </c>
      <c r="W1141" s="48" t="str">
        <f>IFERROR(IF(G1141="CRM_CUI",G1141,(IF(G1141="CRM_CMI",G1141,IF(G1141="CEOMO_ITD",G1141,MID(G1141,1,FIND("_",G1141)-1))))),G1141)</f>
        <v>TRTD</v>
      </c>
      <c r="X1141" s="13" t="str">
        <f>MID(A1141,5,LEN(A1141)-4)</f>
        <v>CMMB广电</v>
      </c>
      <c r="Y1141" s="37" t="str">
        <f>IF(N1141=O1141,IF(N1141="","0","1"),IF(N1141=P1141,IF(N1141="","0","1"),IF(O1141=P1141,IF(O1141="","0","1"),IF(N1141="","0","0"))))</f>
        <v>1</v>
      </c>
    </row>
    <row r="1142" spans="1:25" ht="14.25">
      <c r="A1142" s="11" t="s">
        <v>296</v>
      </c>
      <c r="B1142" s="11" t="s">
        <v>297</v>
      </c>
      <c r="C1142" s="11" t="s">
        <v>365</v>
      </c>
      <c r="D1142" s="11" t="s">
        <v>366</v>
      </c>
      <c r="E1142" s="11" t="s">
        <v>370</v>
      </c>
      <c r="F1142" s="11" t="s">
        <v>281</v>
      </c>
      <c r="G1142" s="11" t="s">
        <v>265</v>
      </c>
      <c r="H1142" s="11" t="s">
        <v>396</v>
      </c>
      <c r="I1142" s="11" t="s">
        <v>48</v>
      </c>
      <c r="J1142" s="193" t="s">
        <v>1514</v>
      </c>
      <c r="K1142" s="12" t="s">
        <v>120</v>
      </c>
      <c r="L1142" s="12" t="s">
        <v>389</v>
      </c>
      <c r="M1142" s="12" t="s">
        <v>56</v>
      </c>
      <c r="N1142" s="200" t="s">
        <v>305</v>
      </c>
      <c r="O1142" s="336" t="s">
        <v>302</v>
      </c>
      <c r="P1142" s="336" t="s">
        <v>299</v>
      </c>
      <c r="Q1142" s="167" t="s">
        <v>48</v>
      </c>
      <c r="R1142" t="s">
        <v>300</v>
      </c>
      <c r="S1142" s="74" t="s">
        <v>472</v>
      </c>
      <c r="T1142" s="367">
        <v>0</v>
      </c>
      <c r="U1142" s="168">
        <v>0</v>
      </c>
      <c r="V1142" s="367">
        <v>0</v>
      </c>
      <c r="W1142" s="48" t="str">
        <f>IFERROR(IF(G1142="CRM_CUI",G1142,(IF(G1142="CRM_CMI",G1142,IF(G1142="CEOMO_ITD",G1142,MID(G1142,1,FIND("_",G1142)-1))))),G1142)</f>
        <v>TRTD</v>
      </c>
      <c r="X1142" s="13" t="str">
        <f>MID(A1142,5,LEN(A1142)-4)</f>
        <v>广东广电</v>
      </c>
      <c r="Y1142" s="37" t="str">
        <f>IF(N1142=O1142,IF(N1142="","0","1"),IF(N1142=P1142,IF(N1142="","0","1"),IF(O1142=P1142,IF(O1142="","0","1"),IF(N1142="","0","0"))))</f>
        <v>0</v>
      </c>
    </row>
    <row r="1143" spans="1:25" ht="14.25">
      <c r="A1143" s="11" t="s">
        <v>313</v>
      </c>
      <c r="B1143" s="11" t="s">
        <v>229</v>
      </c>
      <c r="C1143" s="11" t="s">
        <v>165</v>
      </c>
      <c r="D1143" s="11" t="s">
        <v>166</v>
      </c>
      <c r="E1143" s="11" t="s">
        <v>385</v>
      </c>
      <c r="F1143" s="11" t="s">
        <v>318</v>
      </c>
      <c r="G1143" s="11" t="s">
        <v>265</v>
      </c>
      <c r="H1143" s="11" t="s">
        <v>402</v>
      </c>
      <c r="I1143" s="261" t="s">
        <v>48</v>
      </c>
      <c r="J1143" s="262" t="s">
        <v>1512</v>
      </c>
      <c r="K1143" s="281" t="s">
        <v>43</v>
      </c>
      <c r="L1143" s="298" t="s">
        <v>393</v>
      </c>
      <c r="M1143" s="280" t="s">
        <v>56</v>
      </c>
      <c r="N1143" s="200" t="s">
        <v>319</v>
      </c>
      <c r="O1143" t="s">
        <v>268</v>
      </c>
      <c r="P1143" t="s">
        <v>268</v>
      </c>
      <c r="Q1143" s="354" t="s">
        <v>268</v>
      </c>
      <c r="R1143" t="s">
        <v>315</v>
      </c>
      <c r="S1143" s="74" t="s">
        <v>472</v>
      </c>
      <c r="T1143" s="367">
        <v>0</v>
      </c>
      <c r="U1143" s="168">
        <v>0</v>
      </c>
      <c r="V1143" s="367">
        <v>0</v>
      </c>
      <c r="W1143" s="48" t="str">
        <f>IFERROR(IF(G1143="CRM_CUI",G1143,(IF(G1143="CRM_CMI",G1143,IF(G1143="CEOMO_ITD",G1143,MID(G1143,1,FIND("_",G1143)-1))))),G1143)</f>
        <v>TRTD</v>
      </c>
      <c r="X1143" s="13" t="str">
        <f>MID(A1143,5,LEN(A1143)-4)</f>
        <v>内蒙古广电</v>
      </c>
      <c r="Y1143" s="37" t="str">
        <f>IF(N1143=O1143,IF(N1143="","0","1"),IF(N1143=P1143,IF(N1143="","0","1"),IF(O1143=P1143,IF(O1143="","0","1"),IF(N1143="","0","0"))))</f>
        <v>1</v>
      </c>
    </row>
    <row r="1144" spans="1:25" ht="14.25">
      <c r="A1144" s="11" t="s">
        <v>313</v>
      </c>
      <c r="B1144" s="11" t="s">
        <v>229</v>
      </c>
      <c r="C1144" s="42" t="s">
        <v>381</v>
      </c>
      <c r="D1144" s="11" t="s">
        <v>382</v>
      </c>
      <c r="E1144" s="11" t="s">
        <v>383</v>
      </c>
      <c r="F1144" s="11" t="s">
        <v>2</v>
      </c>
      <c r="G1144" s="11" t="s">
        <v>265</v>
      </c>
      <c r="H1144" s="11" t="s">
        <v>400</v>
      </c>
      <c r="I1144" s="261" t="s">
        <v>48</v>
      </c>
      <c r="J1144" s="262" t="s">
        <v>1512</v>
      </c>
      <c r="K1144" s="281" t="s">
        <v>43</v>
      </c>
      <c r="L1144" s="298" t="s">
        <v>393</v>
      </c>
      <c r="M1144" s="280" t="s">
        <v>56</v>
      </c>
      <c r="N1144" s="200" t="s">
        <v>314</v>
      </c>
      <c r="O1144" s="346" t="s">
        <v>268</v>
      </c>
      <c r="P1144" s="60" t="s">
        <v>268</v>
      </c>
      <c r="Q1144" s="167" t="s">
        <v>48</v>
      </c>
      <c r="R1144" t="s">
        <v>315</v>
      </c>
      <c r="S1144" s="74" t="s">
        <v>472</v>
      </c>
      <c r="T1144" s="367">
        <v>0</v>
      </c>
      <c r="U1144" s="168">
        <v>0</v>
      </c>
      <c r="V1144" s="367">
        <v>0</v>
      </c>
      <c r="W1144" s="48" t="str">
        <f>IFERROR(IF(G1144="CRM_CUI",G1144,(IF(G1144="CRM_CMI",G1144,IF(G1144="CEOMO_ITD",G1144,MID(G1144,1,FIND("_",G1144)-1))))),G1144)</f>
        <v>TRTD</v>
      </c>
      <c r="X1144" s="13" t="str">
        <f>MID(A1144,5,LEN(A1144)-4)</f>
        <v>内蒙古广电</v>
      </c>
      <c r="Y1144" s="37" t="str">
        <f>IF(N1144=O1144,IF(N1144="","0","1"),IF(N1144=P1144,IF(N1144="","0","1"),IF(O1144=P1144,IF(O1144="","0","1"),IF(N1144="","0","0"))))</f>
        <v>1</v>
      </c>
    </row>
    <row r="1145" spans="1:25" ht="14.25">
      <c r="A1145" s="11" t="s">
        <v>142</v>
      </c>
      <c r="B1145" s="11" t="s">
        <v>143</v>
      </c>
      <c r="C1145" s="11" t="s">
        <v>365</v>
      </c>
      <c r="D1145" s="11" t="s">
        <v>366</v>
      </c>
      <c r="E1145" s="11" t="s">
        <v>367</v>
      </c>
      <c r="F1145" s="11" t="s">
        <v>281</v>
      </c>
      <c r="G1145" s="11" t="s">
        <v>265</v>
      </c>
      <c r="H1145" s="11" t="s">
        <v>388</v>
      </c>
      <c r="I1145" s="11" t="s">
        <v>48</v>
      </c>
      <c r="J1145" s="193" t="s">
        <v>1514</v>
      </c>
      <c r="K1145" s="12" t="s">
        <v>120</v>
      </c>
      <c r="L1145" s="12" t="s">
        <v>389</v>
      </c>
      <c r="M1145" s="12" t="s">
        <v>56</v>
      </c>
      <c r="N1145" s="40" t="s">
        <v>283</v>
      </c>
      <c r="O1145" s="200" t="s">
        <v>275</v>
      </c>
      <c r="P1145" s="200" t="s">
        <v>276</v>
      </c>
      <c r="Q1145" s="167" t="s">
        <v>48</v>
      </c>
      <c r="R1145" t="s">
        <v>277</v>
      </c>
      <c r="S1145" s="74" t="s">
        <v>472</v>
      </c>
      <c r="T1145" s="367">
        <v>0</v>
      </c>
      <c r="U1145" s="168">
        <v>0</v>
      </c>
      <c r="V1145" s="367">
        <v>0</v>
      </c>
      <c r="W1145" s="48" t="str">
        <f>IFERROR(IF(G1145="CRM_CUI",G1145,(IF(G1145="CRM_CMI",G1145,IF(G1145="CEOMO_ITD",G1145,MID(G1145,1,FIND("_",G1145)-1))))),G1145)</f>
        <v>TRTD</v>
      </c>
      <c r="X1145" s="13" t="str">
        <f>MID(A1145,5,LEN(A1145)-4)</f>
        <v>安徽广电</v>
      </c>
      <c r="Y1145" s="37" t="str">
        <f>IF(N1145=O1145,IF(N1145="","0","1"),IF(N1145=P1145,IF(N1145="","0","1"),IF(O1145=P1145,IF(O1145="","0","1"),IF(N1145="","0","0"))))</f>
        <v>0</v>
      </c>
    </row>
    <row r="1146" spans="1:25" ht="14.25">
      <c r="A1146" s="11" t="s">
        <v>288</v>
      </c>
      <c r="B1146" s="11" t="s">
        <v>143</v>
      </c>
      <c r="C1146" s="11" t="s">
        <v>365</v>
      </c>
      <c r="D1146" s="11" t="s">
        <v>366</v>
      </c>
      <c r="E1146" s="11" t="s">
        <v>370</v>
      </c>
      <c r="F1146" s="11" t="s">
        <v>281</v>
      </c>
      <c r="G1146" s="11" t="s">
        <v>265</v>
      </c>
      <c r="H1146" s="11" t="s">
        <v>396</v>
      </c>
      <c r="I1146" s="11" t="s">
        <v>48</v>
      </c>
      <c r="J1146" s="193" t="s">
        <v>1514</v>
      </c>
      <c r="K1146" s="12" t="s">
        <v>120</v>
      </c>
      <c r="L1146" s="12" t="s">
        <v>389</v>
      </c>
      <c r="M1146" s="12" t="s">
        <v>56</v>
      </c>
      <c r="N1146" s="200" t="s">
        <v>289</v>
      </c>
      <c r="O1146" s="336" t="s">
        <v>275</v>
      </c>
      <c r="P1146" s="336" t="s">
        <v>276</v>
      </c>
      <c r="Q1146" s="167" t="s">
        <v>48</v>
      </c>
      <c r="R1146" t="s">
        <v>277</v>
      </c>
      <c r="S1146" s="74" t="s">
        <v>472</v>
      </c>
      <c r="T1146" s="367">
        <v>1</v>
      </c>
      <c r="U1146" s="168">
        <v>0</v>
      </c>
      <c r="V1146" s="367">
        <v>0</v>
      </c>
      <c r="W1146" s="48" t="str">
        <f>IFERROR(IF(G1146="CRM_CUI",G1146,(IF(G1146="CRM_CMI",G1146,IF(G1146="CEOMO_ITD",G1146,MID(G1146,1,FIND("_",G1146)-1))))),G1146)</f>
        <v>TRTD</v>
      </c>
      <c r="X1146" s="13" t="str">
        <f>MID(A1146,5,LEN(A1146)-4)</f>
        <v>安徽芜湖广电</v>
      </c>
      <c r="Y1146" s="37" t="str">
        <f>IF(N1146=O1146,IF(N1146="","0","1"),IF(N1146=P1146,IF(N1146="","0","1"),IF(O1146=P1146,IF(O1146="","0","1"),IF(N1146="","0","0"))))</f>
        <v>0</v>
      </c>
    </row>
    <row r="1147" spans="1:25" ht="14.25">
      <c r="A1147" s="11" t="s">
        <v>325</v>
      </c>
      <c r="B1147" s="11" t="s">
        <v>326</v>
      </c>
      <c r="C1147" s="11" t="s">
        <v>365</v>
      </c>
      <c r="D1147" s="11" t="s">
        <v>366</v>
      </c>
      <c r="E1147" s="11" t="s">
        <v>370</v>
      </c>
      <c r="F1147" s="11" t="s">
        <v>281</v>
      </c>
      <c r="G1147" s="11" t="s">
        <v>265</v>
      </c>
      <c r="H1147" s="11" t="s">
        <v>396</v>
      </c>
      <c r="I1147" s="11" t="s">
        <v>48</v>
      </c>
      <c r="J1147" s="193" t="s">
        <v>1514</v>
      </c>
      <c r="K1147" s="12" t="s">
        <v>120</v>
      </c>
      <c r="L1147" s="12" t="s">
        <v>389</v>
      </c>
      <c r="M1147" s="12" t="s">
        <v>56</v>
      </c>
      <c r="N1147" s="200" t="s">
        <v>289</v>
      </c>
      <c r="O1147" s="342" t="s">
        <v>330</v>
      </c>
      <c r="P1147" s="200" t="s">
        <v>328</v>
      </c>
      <c r="Q1147" s="167" t="s">
        <v>48</v>
      </c>
      <c r="R1147" t="s">
        <v>329</v>
      </c>
      <c r="S1147" s="74" t="s">
        <v>472</v>
      </c>
      <c r="T1147" s="168">
        <v>1</v>
      </c>
      <c r="U1147" s="168">
        <v>0</v>
      </c>
      <c r="V1147" s="168">
        <v>0</v>
      </c>
      <c r="W1147" s="48" t="str">
        <f>IFERROR(IF(G1147="CRM_CUI",G1147,(IF(G1147="CRM_CMI",G1147,IF(G1147="CEOMO_ITD",G1147,MID(G1147,1,FIND("_",G1147)-1))))),G1147)</f>
        <v>TRTD</v>
      </c>
      <c r="X1147" s="13" t="str">
        <f>MID(A1147,5,LEN(A1147)-4)</f>
        <v>山西广电</v>
      </c>
      <c r="Y1147" s="37" t="str">
        <f>IF(N1147=O1147,IF(N1147="","0","1"),IF(N1147=P1147,IF(N1147="","0","1"),IF(O1147=P1147,IF(O1147="","0","1"),IF(N1147="","0","0"))))</f>
        <v>0</v>
      </c>
    </row>
    <row r="1148" spans="1:25" ht="14.25">
      <c r="A1148" s="11" t="s">
        <v>335</v>
      </c>
      <c r="B1148" s="11" t="s">
        <v>336</v>
      </c>
      <c r="C1148" s="11" t="s">
        <v>365</v>
      </c>
      <c r="D1148" s="11" t="s">
        <v>366</v>
      </c>
      <c r="E1148" s="11" t="s">
        <v>370</v>
      </c>
      <c r="F1148" s="11" t="s">
        <v>281</v>
      </c>
      <c r="G1148" s="11" t="s">
        <v>265</v>
      </c>
      <c r="H1148" s="11" t="s">
        <v>396</v>
      </c>
      <c r="I1148" s="25" t="s">
        <v>48</v>
      </c>
      <c r="J1148" s="193" t="s">
        <v>1514</v>
      </c>
      <c r="K1148" s="12" t="s">
        <v>120</v>
      </c>
      <c r="L1148" s="12" t="s">
        <v>389</v>
      </c>
      <c r="M1148" s="305" t="s">
        <v>56</v>
      </c>
      <c r="N1148" s="40" t="s">
        <v>289</v>
      </c>
      <c r="O1148" s="200" t="s">
        <v>337</v>
      </c>
      <c r="P1148" s="200" t="s">
        <v>338</v>
      </c>
      <c r="Q1148" s="354" t="s">
        <v>86</v>
      </c>
      <c r="R1148" t="s">
        <v>339</v>
      </c>
      <c r="S1148" s="74" t="s">
        <v>472</v>
      </c>
      <c r="T1148" s="367">
        <v>1</v>
      </c>
      <c r="U1148" s="168">
        <v>0</v>
      </c>
      <c r="V1148" s="367">
        <v>0</v>
      </c>
      <c r="W1148" s="48" t="str">
        <f>IFERROR(IF(G1148="CRM_CUI",G1148,(IF(G1148="CRM_CMI",G1148,IF(G1148="CEOMO_ITD",G1148,MID(G1148,1,FIND("_",G1148)-1))))),G1148)</f>
        <v>TRTD</v>
      </c>
      <c r="X1148" s="13" t="str">
        <f>MID(A1148,5,LEN(A1148)-4)</f>
        <v>四川广电</v>
      </c>
      <c r="Y1148" s="37" t="str">
        <f>IF(N1148=O1148,IF(N1148="","0","1"),IF(N1148=P1148,IF(N1148="","0","1"),IF(O1148=P1148,IF(O1148="","0","1"),IF(N1148="","0","0"))))</f>
        <v>0</v>
      </c>
    </row>
    <row r="1149" spans="1:25" ht="14.25">
      <c r="A1149" s="11" t="s">
        <v>353</v>
      </c>
      <c r="B1149" s="11" t="s">
        <v>354</v>
      </c>
      <c r="C1149" s="11" t="s">
        <v>365</v>
      </c>
      <c r="D1149" s="11" t="s">
        <v>366</v>
      </c>
      <c r="E1149" s="11" t="s">
        <v>370</v>
      </c>
      <c r="F1149" s="11" t="s">
        <v>281</v>
      </c>
      <c r="G1149" s="11" t="s">
        <v>265</v>
      </c>
      <c r="H1149" s="12" t="s">
        <v>396</v>
      </c>
      <c r="I1149" s="25" t="s">
        <v>48</v>
      </c>
      <c r="J1149" s="25" t="s">
        <v>1514</v>
      </c>
      <c r="K1149" s="26" t="s">
        <v>120</v>
      </c>
      <c r="L1149" s="26" t="s">
        <v>389</v>
      </c>
      <c r="M1149" s="26" t="s">
        <v>56</v>
      </c>
      <c r="N1149" s="200" t="s">
        <v>289</v>
      </c>
      <c r="O1149" s="268" t="s">
        <v>268</v>
      </c>
      <c r="P1149" s="268" t="s">
        <v>268</v>
      </c>
      <c r="Q1149" s="167" t="s">
        <v>48</v>
      </c>
      <c r="R1149" s="13" t="s">
        <v>356</v>
      </c>
      <c r="S1149" s="74" t="s">
        <v>472</v>
      </c>
      <c r="T1149" s="367">
        <v>1</v>
      </c>
      <c r="U1149" s="168">
        <v>0</v>
      </c>
      <c r="V1149" s="367">
        <v>0</v>
      </c>
      <c r="W1149" s="48" t="str">
        <f>IFERROR(IF(G1149="CRM_CUI",G1149,(IF(G1149="CRM_CMI",G1149,IF(G1149="CEOMO_ITD",G1149,MID(G1149,1,FIND("_",G1149)-1))))),G1149)</f>
        <v>TRTD</v>
      </c>
      <c r="X1149" s="13" t="str">
        <f>MID(A1149,5,LEN(A1149)-4)</f>
        <v>直播星广电</v>
      </c>
      <c r="Y1149" s="37" t="str">
        <f>IF(N1149=O1149,IF(N1149="","0","1"),IF(N1149=P1149,IF(N1149="","0","1"),IF(O1149=P1149,IF(O1149="","0","1"),IF(N1149="","0","0"))))</f>
        <v>1</v>
      </c>
    </row>
    <row r="1150" spans="1:25" ht="14.25">
      <c r="A1150" s="11" t="s">
        <v>335</v>
      </c>
      <c r="B1150" s="11" t="s">
        <v>336</v>
      </c>
      <c r="C1150" s="11" t="s">
        <v>378</v>
      </c>
      <c r="D1150" s="11" t="s">
        <v>379</v>
      </c>
      <c r="E1150" s="11" t="s">
        <v>380</v>
      </c>
      <c r="F1150" s="11" t="s">
        <v>311</v>
      </c>
      <c r="G1150" s="11" t="s">
        <v>265</v>
      </c>
      <c r="H1150" s="12" t="s">
        <v>98</v>
      </c>
      <c r="I1150" s="25" t="s">
        <v>48</v>
      </c>
      <c r="J1150" s="25" t="s">
        <v>1514</v>
      </c>
      <c r="K1150" s="26" t="s">
        <v>120</v>
      </c>
      <c r="L1150" s="26" t="s">
        <v>389</v>
      </c>
      <c r="M1150" s="305" t="s">
        <v>56</v>
      </c>
      <c r="N1150" s="34" t="s">
        <v>317</v>
      </c>
      <c r="O1150" s="34" t="s">
        <v>337</v>
      </c>
      <c r="P1150" s="34" t="s">
        <v>338</v>
      </c>
      <c r="Q1150" s="330" t="s">
        <v>48</v>
      </c>
      <c r="R1150" s="13" t="s">
        <v>339</v>
      </c>
      <c r="S1150" s="74" t="s">
        <v>472</v>
      </c>
      <c r="T1150" s="367">
        <v>0</v>
      </c>
      <c r="U1150" s="168">
        <v>0</v>
      </c>
      <c r="V1150" s="367">
        <v>0</v>
      </c>
      <c r="W1150" s="48" t="str">
        <f>IFERROR(IF(G1150="CRM_CUI",G1150,(IF(G1150="CRM_CMI",G1150,IF(G1150="CEOMO_ITD",G1150,MID(G1150,1,FIND("_",G1150)-1))))),G1150)</f>
        <v>TRTD</v>
      </c>
      <c r="X1150" s="13" t="str">
        <f>MID(A1150,5,LEN(A1150)-4)</f>
        <v>四川广电</v>
      </c>
      <c r="Y1150" s="37" t="str">
        <f>IF(N1150=O1150,IF(N1150="","0","1"),IF(N1150=P1150,IF(N1150="","0","1"),IF(O1150=P1150,IF(O1150="","0","1"),IF(N1150="","0","0"))))</f>
        <v>0</v>
      </c>
    </row>
    <row r="1151" spans="1:25" ht="14.25">
      <c r="A1151" s="11" t="s">
        <v>313</v>
      </c>
      <c r="B1151" s="11" t="s">
        <v>229</v>
      </c>
      <c r="C1151" s="11" t="s">
        <v>378</v>
      </c>
      <c r="D1151" s="11" t="s">
        <v>379</v>
      </c>
      <c r="E1151" s="11" t="s">
        <v>380</v>
      </c>
      <c r="F1151" s="11" t="s">
        <v>311</v>
      </c>
      <c r="G1151" s="11" t="s">
        <v>265</v>
      </c>
      <c r="H1151" s="12" t="s">
        <v>98</v>
      </c>
      <c r="I1151" s="264" t="s">
        <v>48</v>
      </c>
      <c r="J1151" s="272" t="s">
        <v>1512</v>
      </c>
      <c r="K1151" s="289" t="s">
        <v>43</v>
      </c>
      <c r="L1151" s="301" t="s">
        <v>393</v>
      </c>
      <c r="M1151" s="305" t="s">
        <v>56</v>
      </c>
      <c r="N1151" s="34" t="s">
        <v>317</v>
      </c>
      <c r="O1151" s="13" t="s">
        <v>268</v>
      </c>
      <c r="P1151" s="13" t="s">
        <v>268</v>
      </c>
      <c r="Q1151" s="167" t="s">
        <v>48</v>
      </c>
      <c r="R1151" s="13" t="s">
        <v>315</v>
      </c>
      <c r="S1151" s="74" t="s">
        <v>472</v>
      </c>
      <c r="T1151" s="367">
        <v>0</v>
      </c>
      <c r="U1151" s="168">
        <v>0</v>
      </c>
      <c r="V1151" s="367">
        <v>0</v>
      </c>
      <c r="W1151" s="48" t="str">
        <f>IFERROR(IF(G1151="CRM_CUI",G1151,(IF(G1151="CRM_CMI",G1151,IF(G1151="CEOMO_ITD",G1151,MID(G1151,1,FIND("_",G1151)-1))))),G1151)</f>
        <v>TRTD</v>
      </c>
      <c r="X1151" s="13" t="str">
        <f>MID(A1151,5,LEN(A1151)-4)</f>
        <v>内蒙古广电</v>
      </c>
      <c r="Y1151" s="37" t="str">
        <f>IF(N1151=O1151,IF(N1151="","0","1"),IF(N1151=P1151,IF(N1151="","0","1"),IF(O1151=P1151,IF(O1151="","0","1"),IF(N1151="","0","0"))))</f>
        <v>1</v>
      </c>
    </row>
    <row r="1152" spans="1:25" ht="14.25">
      <c r="A1152" s="11" t="s">
        <v>296</v>
      </c>
      <c r="B1152" s="11" t="s">
        <v>297</v>
      </c>
      <c r="C1152" s="11" t="s">
        <v>63</v>
      </c>
      <c r="D1152" s="11" t="s">
        <v>64</v>
      </c>
      <c r="E1152" s="11" t="s">
        <v>375</v>
      </c>
      <c r="F1152" s="11" t="s">
        <v>272</v>
      </c>
      <c r="G1152" s="11" t="s">
        <v>265</v>
      </c>
      <c r="H1152" s="12" t="s">
        <v>388</v>
      </c>
      <c r="I1152" s="25" t="s">
        <v>48</v>
      </c>
      <c r="J1152" s="25" t="s">
        <v>1514</v>
      </c>
      <c r="K1152" s="26" t="s">
        <v>120</v>
      </c>
      <c r="L1152" s="26" t="s">
        <v>389</v>
      </c>
      <c r="M1152" s="26" t="s">
        <v>56</v>
      </c>
      <c r="N1152" s="32" t="s">
        <v>301</v>
      </c>
      <c r="O1152" s="34" t="s">
        <v>302</v>
      </c>
      <c r="P1152" s="34" t="s">
        <v>303</v>
      </c>
      <c r="Q1152" s="330" t="s">
        <v>304</v>
      </c>
      <c r="R1152" s="13" t="s">
        <v>300</v>
      </c>
      <c r="S1152" s="74" t="s">
        <v>472</v>
      </c>
      <c r="T1152" s="367">
        <v>0</v>
      </c>
      <c r="U1152" s="168">
        <v>0</v>
      </c>
      <c r="V1152" s="367">
        <v>0</v>
      </c>
      <c r="W1152" s="48" t="str">
        <f>IFERROR(IF(G1152="CRM_CUI",G1152,(IF(G1152="CRM_CMI",G1152,IF(G1152="CEOMO_ITD",G1152,MID(G1152,1,FIND("_",G1152)-1))))),G1152)</f>
        <v>TRTD</v>
      </c>
      <c r="X1152" s="13" t="str">
        <f>MID(A1152,5,LEN(A1152)-4)</f>
        <v>广东广电</v>
      </c>
      <c r="Y1152" s="37" t="str">
        <f>IF(N1152=O1152,IF(N1152="","0","1"),IF(N1152=P1152,IF(N1152="","0","1"),IF(O1152=P1152,IF(O1152="","0","1"),IF(N1152="","0","0"))))</f>
        <v>0</v>
      </c>
    </row>
    <row r="1153" spans="1:25" ht="14.25">
      <c r="A1153" s="11" t="s">
        <v>308</v>
      </c>
      <c r="B1153" s="11" t="s">
        <v>309</v>
      </c>
      <c r="C1153" s="11" t="s">
        <v>360</v>
      </c>
      <c r="D1153" s="11" t="s">
        <v>16</v>
      </c>
      <c r="E1153" s="11" t="s">
        <v>361</v>
      </c>
      <c r="F1153" s="11" t="s">
        <v>272</v>
      </c>
      <c r="G1153" s="11" t="s">
        <v>265</v>
      </c>
      <c r="H1153" s="12" t="s">
        <v>391</v>
      </c>
      <c r="I1153" s="25"/>
      <c r="J1153" s="25"/>
      <c r="K1153" s="26"/>
      <c r="L1153" s="26"/>
      <c r="M1153" s="26"/>
      <c r="N1153" s="13"/>
      <c r="O1153" s="13"/>
      <c r="P1153" s="13"/>
      <c r="Q1153" s="167"/>
      <c r="R1153" s="13" t="s">
        <v>310</v>
      </c>
      <c r="S1153" s="74" t="s">
        <v>472</v>
      </c>
      <c r="T1153" s="367">
        <v>0</v>
      </c>
      <c r="U1153" s="168">
        <v>0</v>
      </c>
      <c r="V1153" s="367">
        <v>0</v>
      </c>
      <c r="W1153" s="48" t="str">
        <f>IFERROR(IF(G1153="CRM_CUI",G1153,(IF(G1153="CRM_CMI",G1153,IF(G1153="CEOMO_ITD",G1153,MID(G1153,1,FIND("_",G1153)-1))))),G1153)</f>
        <v>TRTD</v>
      </c>
      <c r="X1153" s="13" t="str">
        <f>MID(A1153,5,LEN(A1153)-4)</f>
        <v>吉林电信</v>
      </c>
      <c r="Y1153" s="37" t="str">
        <f>IF(N1153=O1153,IF(N1153="","0","1"),IF(N1153=P1153,IF(N1153="","0","1"),IF(O1153=P1153,IF(O1153="","0","1"),IF(N1153="","0","0"))))</f>
        <v>0</v>
      </c>
    </row>
  </sheetData>
  <sortState ref="A2:Y1153">
    <sortCondition ref="G2:G1153"/>
    <sortCondition ref="N2:N1153"/>
    <sortCondition ref="O2:O1153"/>
    <sortCondition ref="P2:P1153"/>
  </sortState>
  <dataConsolidate/>
  <phoneticPr fontId="2" type="noConversion"/>
  <dataValidations count="3">
    <dataValidation type="list" allowBlank="1" showInputMessage="1" showErrorMessage="1" sqref="K1:K75 K608:K622 K100:K107 K109:K209 K590 K624:K1153 K215:K250 K77:K82 K88 K90:K98 K252:K581">
      <formula1>"测试环境,生产环境,测试和生产环境"</formula1>
    </dataValidation>
    <dataValidation type="list" allowBlank="1" showInputMessage="1" showErrorMessage="1" sqref="M1:M75 M608:M622 M624:M1153 M109:M209 M590 L868 M77:M82 M88 M90:M98 M100:M107 M215:M581">
      <formula1>"思特奇,局方,开源,自编shell"</formula1>
    </dataValidation>
    <dataValidation type="list" allowBlank="1" showInputMessage="1" showErrorMessage="1" sqref="Q1:Q48 I1:I581 I608:I768 I791:I1153 Q131:Q132 J540:J543 I590:J590 Q127 Q124:Q125 Q116:Q122 I589 Q135:Q136 Q138:Q150 Q641:Q975 I770:I789 Q129 Q638 J302:J304 I790:J790 J579:J581 J283 Q152:Q622">
      <formula1>"是,否"</formula1>
    </dataValidation>
  </dataValidations>
  <hyperlinks>
    <hyperlink ref="O602" r:id="rId1"/>
    <hyperlink ref="P602" r:id="rId2"/>
    <hyperlink ref="N602" r:id="rId3"/>
    <hyperlink ref="N589" r:id="rId4"/>
    <hyperlink ref="O601" r:id="rId5"/>
    <hyperlink ref="P601" r:id="rId6"/>
    <hyperlink ref="N601" r:id="rId7"/>
    <hyperlink ref="O597" r:id="rId8"/>
    <hyperlink ref="P597" r:id="rId9"/>
    <hyperlink ref="O598" r:id="rId10"/>
    <hyperlink ref="P598" r:id="rId11"/>
    <hyperlink ref="O599" r:id="rId12"/>
    <hyperlink ref="P599" r:id="rId13"/>
    <hyperlink ref="O600" r:id="rId14"/>
    <hyperlink ref="P600" r:id="rId15"/>
    <hyperlink ref="P610" r:id="rId16"/>
    <hyperlink ref="P611" r:id="rId17"/>
    <hyperlink ref="P612" r:id="rId18"/>
    <hyperlink ref="P613" r:id="rId19"/>
    <hyperlink ref="P614" r:id="rId20"/>
    <hyperlink ref="P615" r:id="rId21"/>
    <hyperlink ref="P616" r:id="rId22"/>
    <hyperlink ref="P617" r:id="rId23"/>
    <hyperlink ref="P618" r:id="rId24"/>
    <hyperlink ref="P619" r:id="rId25"/>
    <hyperlink ref="N608" r:id="rId26"/>
    <hyperlink ref="O608" r:id="rId27"/>
    <hyperlink ref="P608" r:id="rId28"/>
    <hyperlink ref="N591" r:id="rId29"/>
    <hyperlink ref="O591" r:id="rId30"/>
    <hyperlink ref="P591" r:id="rId31"/>
    <hyperlink ref="N596" r:id="rId32"/>
    <hyperlink ref="O596" r:id="rId33"/>
    <hyperlink ref="P596" r:id="rId34"/>
    <hyperlink ref="O609" r:id="rId35"/>
    <hyperlink ref="N597" r:id="rId36"/>
    <hyperlink ref="N1141" r:id="rId37"/>
    <hyperlink ref="P1141" r:id="rId38"/>
    <hyperlink ref="N1111" r:id="rId39"/>
    <hyperlink ref="N1134" r:id="rId40"/>
    <hyperlink ref="O1134" r:id="rId41"/>
    <hyperlink ref="P1134" r:id="rId42"/>
    <hyperlink ref="N1129" r:id="rId43"/>
    <hyperlink ref="O1129" r:id="rId44"/>
    <hyperlink ref="P1129" r:id="rId45"/>
    <hyperlink ref="N1145" r:id="rId46"/>
    <hyperlink ref="O1118" r:id="rId47"/>
    <hyperlink ref="P1118" r:id="rId48"/>
    <hyperlink ref="O1145" r:id="rId49"/>
    <hyperlink ref="P1145" r:id="rId50"/>
    <hyperlink ref="N1119" r:id="rId51"/>
    <hyperlink ref="O1119" r:id="rId52"/>
    <hyperlink ref="P1119" r:id="rId53"/>
    <hyperlink ref="O1097" r:id="rId54"/>
    <hyperlink ref="P1097" r:id="rId55"/>
    <hyperlink ref="N1130" r:id="rId56"/>
    <hyperlink ref="O1130" r:id="rId57"/>
    <hyperlink ref="P1130" r:id="rId58"/>
    <hyperlink ref="N1135" r:id="rId59"/>
    <hyperlink ref="N1120" r:id="rId60"/>
    <hyperlink ref="O1135" r:id="rId61"/>
    <hyperlink ref="P1135" r:id="rId62"/>
    <hyperlink ref="O1120" r:id="rId63"/>
    <hyperlink ref="P1120" r:id="rId64"/>
    <hyperlink ref="N1121" r:id="rId65"/>
    <hyperlink ref="N1146" r:id="rId66"/>
    <hyperlink ref="O1146" r:id="rId67"/>
    <hyperlink ref="P1146" r:id="rId68"/>
    <hyperlink ref="O1098" r:id="rId69"/>
    <hyperlink ref="P1098" r:id="rId70"/>
    <hyperlink ref="O1121" r:id="rId71"/>
    <hyperlink ref="P1121" r:id="rId72"/>
    <hyperlink ref="N1122" r:id="rId73"/>
    <hyperlink ref="O1122" r:id="rId74"/>
    <hyperlink ref="P1122" r:id="rId75"/>
    <hyperlink ref="N1136" r:id="rId76"/>
    <hyperlink ref="O1136" r:id="rId77"/>
    <hyperlink ref="P1136" r:id="rId78"/>
    <hyperlink ref="O1152" r:id="rId79"/>
    <hyperlink ref="P1152" r:id="rId80"/>
    <hyperlink ref="N1131" r:id="rId81"/>
    <hyperlink ref="O1131" r:id="rId82"/>
    <hyperlink ref="P1131" r:id="rId83"/>
    <hyperlink ref="N1142" r:id="rId84"/>
    <hyperlink ref="O1142" r:id="rId85"/>
    <hyperlink ref="P1142" r:id="rId86"/>
    <hyperlink ref="N1123" r:id="rId87"/>
    <hyperlink ref="O1123" r:id="rId88"/>
    <hyperlink ref="P1123" r:id="rId89"/>
    <hyperlink ref="O1099" r:id="rId90"/>
    <hyperlink ref="P1099" r:id="rId91"/>
    <hyperlink ref="N1128" r:id="rId92"/>
    <hyperlink ref="O1128" r:id="rId93"/>
    <hyperlink ref="P1128" r:id="rId94"/>
    <hyperlink ref="N1144" r:id="rId95"/>
    <hyperlink ref="N1139" r:id="rId96"/>
    <hyperlink ref="N1117" r:id="rId97"/>
    <hyperlink ref="N1151" r:id="rId98"/>
    <hyperlink ref="N1143" r:id="rId99"/>
    <hyperlink ref="N1106" r:id="rId100"/>
    <hyperlink ref="N1105" r:id="rId101"/>
    <hyperlink ref="O1105" r:id="rId102"/>
    <hyperlink ref="P1105" r:id="rId103"/>
    <hyperlink ref="N1112" r:id="rId104"/>
    <hyperlink ref="N1113" r:id="rId105"/>
    <hyperlink ref="N1137" r:id="rId106"/>
    <hyperlink ref="N1124" r:id="rId107"/>
    <hyperlink ref="O1124" r:id="rId108"/>
    <hyperlink ref="P1124" r:id="rId109"/>
    <hyperlink ref="O1137" r:id="rId110"/>
    <hyperlink ref="P1137" r:id="rId111"/>
    <hyperlink ref="N1132" r:id="rId112"/>
    <hyperlink ref="O1132" r:id="rId113"/>
    <hyperlink ref="P1132" r:id="rId114"/>
    <hyperlink ref="N1147" r:id="rId115"/>
    <hyperlink ref="O1147" r:id="rId116"/>
    <hyperlink ref="P1147" r:id="rId117"/>
    <hyperlink ref="N1125" r:id="rId118"/>
    <hyperlink ref="O1125" r:id="rId119"/>
    <hyperlink ref="P1125" r:id="rId120"/>
    <hyperlink ref="O1100" r:id="rId121"/>
    <hyperlink ref="P1100" r:id="rId122"/>
    <hyperlink ref="N1138" r:id="rId123"/>
    <hyperlink ref="N1126" r:id="rId124"/>
    <hyperlink ref="O1126" r:id="rId125"/>
    <hyperlink ref="P1126" r:id="rId126"/>
    <hyperlink ref="O1138" r:id="rId127"/>
    <hyperlink ref="P1138" r:id="rId128"/>
    <hyperlink ref="N1148" r:id="rId129"/>
    <hyperlink ref="N1150" r:id="rId130"/>
    <hyperlink ref="O1148" r:id="rId131"/>
    <hyperlink ref="P1148" r:id="rId132"/>
    <hyperlink ref="O1150" r:id="rId133"/>
    <hyperlink ref="P1150" r:id="rId134"/>
    <hyperlink ref="N1127" r:id="rId135"/>
    <hyperlink ref="O1127" r:id="rId136"/>
    <hyperlink ref="P1127" r:id="rId137"/>
    <hyperlink ref="O1101" r:id="rId138"/>
    <hyperlink ref="P1101" r:id="rId139"/>
    <hyperlink ref="P1103" r:id="rId140"/>
    <hyperlink ref="O1103" r:id="rId141"/>
    <hyperlink ref="N1103" r:id="rId142"/>
    <hyperlink ref="N1104" r:id="rId143"/>
    <hyperlink ref="O1104" r:id="rId144"/>
    <hyperlink ref="P1104" r:id="rId145"/>
    <hyperlink ref="N1133" r:id="rId146"/>
    <hyperlink ref="N1140" r:id="rId147"/>
    <hyperlink ref="N1149" r:id="rId148"/>
    <hyperlink ref="N598" r:id="rId149"/>
    <hyperlink ref="N599" r:id="rId150"/>
    <hyperlink ref="N600" r:id="rId151"/>
    <hyperlink ref="N1115" r:id="rId152"/>
    <hyperlink ref="N1108" r:id="rId153"/>
    <hyperlink ref="N1114" r:id="rId154"/>
    <hyperlink ref="N590" r:id="rId155"/>
    <hyperlink ref="N1008" r:id="rId156"/>
    <hyperlink ref="P963" r:id="rId157"/>
    <hyperlink ref="N963" r:id="rId158"/>
    <hyperlink ref="N965" r:id="rId159"/>
    <hyperlink ref="P964" r:id="rId160"/>
    <hyperlink ref="N964" r:id="rId161"/>
    <hyperlink ref="N960" r:id="rId162"/>
    <hyperlink ref="P960" r:id="rId163"/>
    <hyperlink ref="P965" r:id="rId164"/>
    <hyperlink ref="P959" r:id="rId165"/>
    <hyperlink ref="N959" r:id="rId166"/>
    <hyperlink ref="N962" r:id="rId167"/>
    <hyperlink ref="P962" r:id="rId168"/>
    <hyperlink ref="N961" r:id="rId169"/>
    <hyperlink ref="P961" r:id="rId170"/>
    <hyperlink ref="N996" r:id="rId171"/>
    <hyperlink ref="N933" r:id="rId172"/>
    <hyperlink ref="N1007" r:id="rId173"/>
    <hyperlink ref="N932" r:id="rId174"/>
    <hyperlink ref="N1017" r:id="rId175"/>
    <hyperlink ref="N967" r:id="rId176"/>
    <hyperlink ref="O967" r:id="rId177"/>
    <hyperlink ref="P967" r:id="rId178"/>
    <hyperlink ref="P968" r:id="rId179"/>
    <hyperlink ref="N936" r:id="rId180"/>
    <hyperlink ref="P971" r:id="rId181"/>
    <hyperlink ref="N971" r:id="rId182"/>
    <hyperlink ref="N1018" r:id="rId183"/>
    <hyperlink ref="N972" r:id="rId184"/>
    <hyperlink ref="P972" r:id="rId185"/>
    <hyperlink ref="N1009" r:id="rId186"/>
    <hyperlink ref="N973" r:id="rId187"/>
    <hyperlink ref="P973" r:id="rId188"/>
    <hyperlink ref="N975" r:id="rId189"/>
    <hyperlink ref="N966" r:id="rId190"/>
    <hyperlink ref="P966" r:id="rId191"/>
    <hyperlink ref="N974" r:id="rId192"/>
    <hyperlink ref="P974" r:id="rId193"/>
    <hyperlink ref="N1012" r:id="rId194"/>
    <hyperlink ref="N1013" r:id="rId195"/>
    <hyperlink ref="N1010" r:id="rId196"/>
    <hyperlink ref="N1026" r:id="rId197"/>
    <hyperlink ref="N1027" r:id="rId198"/>
    <hyperlink ref="O1027" r:id="rId199"/>
    <hyperlink ref="P1027" r:id="rId200"/>
    <hyperlink ref="N1019" r:id="rId201"/>
    <hyperlink ref="N976" r:id="rId202"/>
    <hyperlink ref="O976" r:id="rId203"/>
    <hyperlink ref="P976" r:id="rId204"/>
    <hyperlink ref="N977" r:id="rId205"/>
    <hyperlink ref="O977" r:id="rId206"/>
    <hyperlink ref="P977" r:id="rId207"/>
    <hyperlink ref="N937" r:id="rId208"/>
    <hyperlink ref="N958" r:id="rId209"/>
    <hyperlink ref="O958" r:id="rId210"/>
    <hyperlink ref="P958" r:id="rId211"/>
    <hyperlink ref="N997" r:id="rId212"/>
    <hyperlink ref="N998" r:id="rId213"/>
    <hyperlink ref="O956" r:id="rId214"/>
    <hyperlink ref="N938" r:id="rId215"/>
    <hyperlink ref="N957" r:id="rId216"/>
    <hyperlink ref="O957" r:id="rId217"/>
    <hyperlink ref="P957" r:id="rId218"/>
    <hyperlink ref="N1014" r:id="rId219"/>
    <hyperlink ref="N4" r:id="rId220"/>
    <hyperlink ref="N76" r:id="rId221"/>
    <hyperlink ref="N5" r:id="rId222"/>
    <hyperlink ref="N6" r:id="rId223"/>
    <hyperlink ref="N7" r:id="rId224"/>
    <hyperlink ref="N81" r:id="rId225"/>
    <hyperlink ref="N8" r:id="rId226"/>
    <hyperlink ref="N9" r:id="rId227"/>
    <hyperlink ref="N10" r:id="rId228"/>
    <hyperlink ref="N77" r:id="rId229"/>
    <hyperlink ref="N11" r:id="rId230"/>
    <hyperlink ref="N78" r:id="rId231"/>
    <hyperlink ref="N12" r:id="rId232"/>
    <hyperlink ref="N79" r:id="rId233"/>
    <hyperlink ref="N13" r:id="rId234"/>
    <hyperlink ref="N14" r:id="rId235"/>
    <hyperlink ref="N80" r:id="rId236"/>
    <hyperlink ref="N149" r:id="rId237"/>
    <hyperlink ref="O149" r:id="rId238"/>
    <hyperlink ref="P149" r:id="rId239"/>
    <hyperlink ref="P148" r:id="rId240"/>
    <hyperlink ref="O148" r:id="rId241"/>
    <hyperlink ref="N148" r:id="rId242"/>
    <hyperlink ref="P150" r:id="rId243"/>
    <hyperlink ref="O150" r:id="rId244"/>
    <hyperlink ref="N150" r:id="rId245"/>
    <hyperlink ref="N152" r:id="rId246"/>
    <hyperlink ref="O152" r:id="rId247"/>
    <hyperlink ref="O151" r:id="rId248"/>
    <hyperlink ref="P151" r:id="rId249"/>
    <hyperlink ref="P152" r:id="rId250"/>
    <hyperlink ref="P331" r:id="rId251"/>
    <hyperlink ref="N114" r:id="rId252"/>
    <hyperlink ref="N124" r:id="rId253"/>
    <hyperlink ref="N125" r:id="rId254"/>
    <hyperlink ref="N112" r:id="rId255"/>
    <hyperlink ref="N113" r:id="rId256"/>
    <hyperlink ref="N274" r:id="rId257"/>
    <hyperlink ref="N269" r:id="rId258"/>
    <hyperlink ref="N316" r:id="rId259"/>
    <hyperlink ref="N460:N472" r:id="rId260" display="http://172.16.9.106:9001/svn/BILLING_SXTelecom_iBSS v1.0.3 2015NR/开发库"/>
    <hyperlink ref="O191" r:id="rId261"/>
    <hyperlink ref="O194" r:id="rId262"/>
    <hyperlink ref="O193" r:id="rId263"/>
    <hyperlink ref="O192" r:id="rId264"/>
    <hyperlink ref="O196" r:id="rId265"/>
    <hyperlink ref="O198" r:id="rId266"/>
    <hyperlink ref="O200" r:id="rId267"/>
    <hyperlink ref="O202" r:id="rId268"/>
    <hyperlink ref="O205" r:id="rId269"/>
    <hyperlink ref="O204" r:id="rId270"/>
    <hyperlink ref="O203" r:id="rId271"/>
    <hyperlink ref="N191" r:id="rId272"/>
    <hyperlink ref="N126" r:id="rId273"/>
    <hyperlink ref="O206" r:id="rId274"/>
    <hyperlink ref="N258" r:id="rId275" display="http://172.16.9.106:9001/svn/BILLING_SXTelecom_iBSS v1.0.3 2015NR/开发库"/>
    <hyperlink ref="N329" r:id="rId276"/>
    <hyperlink ref="N94" r:id="rId277"/>
    <hyperlink ref="N95" r:id="rId278"/>
    <hyperlink ref="N98" r:id="rId279"/>
    <hyperlink ref="N99" r:id="rId280"/>
    <hyperlink ref="N100" r:id="rId281"/>
    <hyperlink ref="N101" r:id="rId282"/>
    <hyperlink ref="N102" r:id="rId283"/>
    <hyperlink ref="N103" r:id="rId284"/>
    <hyperlink ref="N104" r:id="rId285"/>
    <hyperlink ref="N105" r:id="rId286"/>
    <hyperlink ref="N106" r:id="rId287"/>
    <hyperlink ref="N107" r:id="rId288"/>
    <hyperlink ref="N108" r:id="rId289"/>
    <hyperlink ref="N109" r:id="rId290"/>
    <hyperlink ref="O94" r:id="rId291"/>
    <hyperlink ref="O95" r:id="rId292"/>
    <hyperlink ref="P94" r:id="rId293"/>
    <hyperlink ref="P95" r:id="rId294"/>
    <hyperlink ref="P98" r:id="rId295"/>
    <hyperlink ref="P99" r:id="rId296"/>
    <hyperlink ref="P100" r:id="rId297"/>
    <hyperlink ref="P101" r:id="rId298"/>
    <hyperlink ref="P102" r:id="rId299"/>
    <hyperlink ref="P103" r:id="rId300"/>
    <hyperlink ref="P104" r:id="rId301"/>
    <hyperlink ref="P105" r:id="rId302"/>
    <hyperlink ref="P106" r:id="rId303"/>
    <hyperlink ref="P107" r:id="rId304"/>
    <hyperlink ref="P108" r:id="rId305"/>
    <hyperlink ref="P109" r:id="rId306"/>
    <hyperlink ref="N110" r:id="rId307"/>
    <hyperlink ref="P110" r:id="rId308"/>
    <hyperlink ref="N111" r:id="rId309"/>
    <hyperlink ref="P111" r:id="rId310"/>
    <hyperlink ref="N96" r:id="rId311"/>
    <hyperlink ref="O96" r:id="rId312"/>
    <hyperlink ref="P96" r:id="rId313"/>
    <hyperlink ref="N97" r:id="rId314"/>
    <hyperlink ref="O97" r:id="rId315"/>
    <hyperlink ref="P97" r:id="rId316"/>
    <hyperlink ref="N1063" r:id="rId317"/>
    <hyperlink ref="O1063" r:id="rId318"/>
    <hyperlink ref="P1063" r:id="rId319"/>
    <hyperlink ref="N1058" r:id="rId320"/>
    <hyperlink ref="O1058" r:id="rId321"/>
    <hyperlink ref="P1058" r:id="rId322"/>
    <hyperlink ref="N1064" r:id="rId323"/>
    <hyperlink ref="O1064" r:id="rId324"/>
    <hyperlink ref="P1064" r:id="rId325"/>
    <hyperlink ref="N1029" r:id="rId326"/>
    <hyperlink ref="N1039" r:id="rId327"/>
    <hyperlink ref="O1039" r:id="rId328"/>
    <hyperlink ref="P1039" r:id="rId329"/>
    <hyperlink ref="N1065" r:id="rId330"/>
    <hyperlink ref="O1065" r:id="rId331"/>
    <hyperlink ref="P1065" r:id="rId332"/>
    <hyperlink ref="N1040" r:id="rId333"/>
    <hyperlink ref="O1040" r:id="rId334"/>
    <hyperlink ref="P1040" r:id="rId335"/>
    <hyperlink ref="N1066" r:id="rId336"/>
    <hyperlink ref="O1066" r:id="rId337"/>
    <hyperlink ref="P1066" r:id="rId338"/>
    <hyperlink ref="N1083" r:id="rId339"/>
    <hyperlink ref="O1083" r:id="rId340"/>
    <hyperlink ref="P1083" r:id="rId341"/>
    <hyperlink ref="N1041" r:id="rId342"/>
    <hyperlink ref="O1041" r:id="rId343"/>
    <hyperlink ref="P1041" r:id="rId344"/>
    <hyperlink ref="N1059" r:id="rId345"/>
    <hyperlink ref="O1059" r:id="rId346"/>
    <hyperlink ref="P1059" r:id="rId347"/>
    <hyperlink ref="N1067" r:id="rId348"/>
    <hyperlink ref="O1067" r:id="rId349"/>
    <hyperlink ref="P1067" r:id="rId350"/>
    <hyperlink ref="N1084" r:id="rId351"/>
    <hyperlink ref="O1084" r:id="rId352"/>
    <hyperlink ref="P1084" r:id="rId353"/>
    <hyperlink ref="P1057" r:id="rId354"/>
    <hyperlink ref="O1057" r:id="rId355"/>
    <hyperlink ref="N1057" r:id="rId356"/>
    <hyperlink ref="O1068" r:id="rId357"/>
    <hyperlink ref="P1068" r:id="rId358"/>
    <hyperlink ref="N1068" r:id="rId359"/>
    <hyperlink ref="N1042" r:id="rId360"/>
    <hyperlink ref="O1042" r:id="rId361"/>
    <hyperlink ref="P1042" r:id="rId362"/>
    <hyperlink ref="N1060" r:id="rId363"/>
    <hyperlink ref="O1060" r:id="rId364"/>
    <hyperlink ref="P1060" r:id="rId365"/>
    <hyperlink ref="N1079" r:id="rId366"/>
    <hyperlink ref="O1079" r:id="rId367"/>
    <hyperlink ref="P1079" r:id="rId368"/>
    <hyperlink ref="N1085" r:id="rId369"/>
    <hyperlink ref="O1085" r:id="rId370"/>
    <hyperlink ref="P1085" r:id="rId371"/>
    <hyperlink ref="N1043" r:id="rId372"/>
    <hyperlink ref="O1043" r:id="rId373"/>
    <hyperlink ref="P1043" r:id="rId374"/>
    <hyperlink ref="N1061" r:id="rId375"/>
    <hyperlink ref="O1061" r:id="rId376"/>
    <hyperlink ref="P1061" r:id="rId377"/>
    <hyperlink ref="N1069" r:id="rId378"/>
    <hyperlink ref="O1069" r:id="rId379"/>
    <hyperlink ref="P1069" r:id="rId380"/>
    <hyperlink ref="O1080" r:id="rId381"/>
    <hyperlink ref="P1080" r:id="rId382"/>
    <hyperlink ref="O1086" r:id="rId383"/>
    <hyperlink ref="P1086" r:id="rId384"/>
    <hyperlink ref="N1080" r:id="rId385"/>
    <hyperlink ref="N1086" r:id="rId386"/>
    <hyperlink ref="N1070" r:id="rId387"/>
    <hyperlink ref="O1070" r:id="rId388"/>
    <hyperlink ref="P1070" r:id="rId389"/>
    <hyperlink ref="N1071" r:id="rId390"/>
    <hyperlink ref="O1071" r:id="rId391"/>
    <hyperlink ref="P1071" r:id="rId392"/>
    <hyperlink ref="N1081" r:id="rId393"/>
    <hyperlink ref="O1081" r:id="rId394"/>
    <hyperlink ref="P1081" r:id="rId395"/>
    <hyperlink ref="O1072" r:id="rId396"/>
    <hyperlink ref="P1072" r:id="rId397"/>
    <hyperlink ref="N1072" r:id="rId398"/>
    <hyperlink ref="O1087" r:id="rId399"/>
    <hyperlink ref="P1087" r:id="rId400"/>
    <hyperlink ref="N1087" r:id="rId401"/>
    <hyperlink ref="N1044" r:id="rId402"/>
    <hyperlink ref="O1044" r:id="rId403"/>
    <hyperlink ref="P1044" r:id="rId404"/>
    <hyperlink ref="N1062" r:id="rId405"/>
    <hyperlink ref="O1062" r:id="rId406"/>
    <hyperlink ref="P1062" r:id="rId407"/>
    <hyperlink ref="N1073" r:id="rId408"/>
    <hyperlink ref="O1073" r:id="rId409"/>
    <hyperlink ref="P1073" r:id="rId410"/>
    <hyperlink ref="P1074" r:id="rId411"/>
    <hyperlink ref="N1074" r:id="rId412"/>
    <hyperlink ref="O1074" r:id="rId413"/>
    <hyperlink ref="P1045" r:id="rId414"/>
    <hyperlink ref="N1045" r:id="rId415"/>
    <hyperlink ref="O1045" r:id="rId416"/>
    <hyperlink ref="O1075" r:id="rId417"/>
    <hyperlink ref="P1075" r:id="rId418"/>
    <hyperlink ref="N1075" r:id="rId419"/>
    <hyperlink ref="N1082" r:id="rId420"/>
    <hyperlink ref="O1082" r:id="rId421"/>
    <hyperlink ref="P1082" r:id="rId422"/>
    <hyperlink ref="N1076" r:id="rId423"/>
    <hyperlink ref="O1076" r:id="rId424"/>
    <hyperlink ref="P1076" r:id="rId425"/>
    <hyperlink ref="P1046" r:id="rId426"/>
    <hyperlink ref="N1046" r:id="rId427"/>
    <hyperlink ref="O1046" r:id="rId428"/>
    <hyperlink ref="O1077" r:id="rId429"/>
    <hyperlink ref="P1077" r:id="rId430"/>
    <hyperlink ref="N1077" r:id="rId431"/>
    <hyperlink ref="P1047" r:id="rId432"/>
    <hyperlink ref="N1047" r:id="rId433"/>
    <hyperlink ref="O1047" r:id="rId434"/>
    <hyperlink ref="O1078" r:id="rId435"/>
    <hyperlink ref="P1078" r:id="rId436"/>
    <hyperlink ref="N1078" r:id="rId437"/>
    <hyperlink ref="N547" r:id="rId438"/>
    <hyperlink ref="O547" r:id="rId439"/>
    <hyperlink ref="P547" r:id="rId440"/>
    <hyperlink ref="N564" r:id="rId441"/>
    <hyperlink ref="O564" r:id="rId442"/>
    <hyperlink ref="P564" r:id="rId443"/>
    <hyperlink ref="N871" r:id="rId444"/>
    <hyperlink ref="O871" r:id="rId445"/>
    <hyperlink ref="N872" r:id="rId446"/>
    <hyperlink ref="O872" r:id="rId447"/>
    <hyperlink ref="P872" r:id="rId448"/>
    <hyperlink ref="N874" r:id="rId449"/>
    <hyperlink ref="O874" r:id="rId450"/>
    <hyperlink ref="P874" r:id="rId451"/>
    <hyperlink ref="N875" r:id="rId452"/>
    <hyperlink ref="O875" r:id="rId453"/>
    <hyperlink ref="P875" r:id="rId454"/>
    <hyperlink ref="N876" r:id="rId455"/>
    <hyperlink ref="O876" r:id="rId456"/>
    <hyperlink ref="P876" r:id="rId457"/>
    <hyperlink ref="N863" r:id="rId458"/>
    <hyperlink ref="O863" r:id="rId459"/>
    <hyperlink ref="P863" r:id="rId460"/>
    <hyperlink ref="N864" r:id="rId461"/>
    <hyperlink ref="O864" r:id="rId462"/>
    <hyperlink ref="P864" r:id="rId463"/>
    <hyperlink ref="P893" r:id="rId464"/>
    <hyperlink ref="O893" r:id="rId465"/>
    <hyperlink ref="N893" r:id="rId466"/>
    <hyperlink ref="N884" r:id="rId467"/>
    <hyperlink ref="O884" r:id="rId468"/>
    <hyperlink ref="P884" r:id="rId469"/>
    <hyperlink ref="P880" r:id="rId470"/>
    <hyperlink ref="O880" r:id="rId471"/>
    <hyperlink ref="N880" r:id="rId472"/>
    <hyperlink ref="N881" r:id="rId473"/>
    <hyperlink ref="P881" r:id="rId474"/>
    <hyperlink ref="O881" r:id="rId475"/>
    <hyperlink ref="P877" r:id="rId476"/>
    <hyperlink ref="P878" r:id="rId477"/>
    <hyperlink ref="O877" r:id="rId478"/>
    <hyperlink ref="O878" r:id="rId479"/>
    <hyperlink ref="N877" r:id="rId480"/>
    <hyperlink ref="N878" r:id="rId481"/>
    <hyperlink ref="N885" r:id="rId482"/>
    <hyperlink ref="N886" r:id="rId483"/>
    <hyperlink ref="O885" r:id="rId484"/>
    <hyperlink ref="O886" r:id="rId485"/>
    <hyperlink ref="P885" r:id="rId486"/>
    <hyperlink ref="P886" r:id="rId487"/>
    <hyperlink ref="P882" r:id="rId488"/>
    <hyperlink ref="P883" r:id="rId489"/>
    <hyperlink ref="O883" r:id="rId490"/>
    <hyperlink ref="O882" r:id="rId491"/>
    <hyperlink ref="N882" r:id="rId492"/>
    <hyperlink ref="N883" r:id="rId493"/>
    <hyperlink ref="N867" r:id="rId494"/>
    <hyperlink ref="O867" r:id="rId495"/>
    <hyperlink ref="P867" r:id="rId496"/>
    <hyperlink ref="N868" r:id="rId497"/>
    <hyperlink ref="O979:P980" r:id="rId498" display="http://172.16.9.106:9001/svn/BID_SXMob_iBOSSv1.8.01/"/>
    <hyperlink ref="N869" r:id="rId499"/>
    <hyperlink ref="O870:P870" r:id="rId500" display="http://172.16.9.106:9001/svn/BID_SXMob_iBOSSv1.8.01/"/>
    <hyperlink ref="N870" r:id="rId501"/>
    <hyperlink ref="N887" r:id="rId502"/>
    <hyperlink ref="O887" r:id="rId503"/>
    <hyperlink ref="P887" r:id="rId504"/>
    <hyperlink ref="N865" r:id="rId505"/>
    <hyperlink ref="O865" r:id="rId506"/>
    <hyperlink ref="P865" r:id="rId507"/>
    <hyperlink ref="P866" r:id="rId508"/>
    <hyperlink ref="O866" r:id="rId509"/>
    <hyperlink ref="N866" r:id="rId510"/>
    <hyperlink ref="N888" r:id="rId511"/>
    <hyperlink ref="O888" r:id="rId512"/>
    <hyperlink ref="P888" r:id="rId513"/>
    <hyperlink ref="N889" r:id="rId514"/>
    <hyperlink ref="O889" r:id="rId515"/>
    <hyperlink ref="P889" r:id="rId516"/>
    <hyperlink ref="N890" r:id="rId517"/>
    <hyperlink ref="O890" r:id="rId518"/>
    <hyperlink ref="P890" r:id="rId519"/>
    <hyperlink ref="N891" r:id="rId520"/>
    <hyperlink ref="O891" r:id="rId521"/>
    <hyperlink ref="P891" r:id="rId522"/>
    <hyperlink ref="N892" r:id="rId523"/>
    <hyperlink ref="O892" r:id="rId524"/>
    <hyperlink ref="P892" r:id="rId525"/>
    <hyperlink ref="N894" r:id="rId526"/>
    <hyperlink ref="O894" r:id="rId527"/>
    <hyperlink ref="P894" r:id="rId528"/>
    <hyperlink ref="P895" r:id="rId529"/>
    <hyperlink ref="O895" r:id="rId530"/>
    <hyperlink ref="N895" r:id="rId531"/>
    <hyperlink ref="N873" r:id="rId532"/>
    <hyperlink ref="O873" r:id="rId533"/>
    <hyperlink ref="P873" r:id="rId534"/>
    <hyperlink ref="N898" r:id="rId535"/>
    <hyperlink ref="O898" r:id="rId536"/>
    <hyperlink ref="P898" r:id="rId537"/>
    <hyperlink ref="N897" r:id="rId538"/>
    <hyperlink ref="N896" r:id="rId539"/>
    <hyperlink ref="O896" r:id="rId540"/>
    <hyperlink ref="O897" r:id="rId541"/>
    <hyperlink ref="P896" r:id="rId542"/>
    <hyperlink ref="P897" r:id="rId543"/>
    <hyperlink ref="N879" r:id="rId544"/>
    <hyperlink ref="O879" r:id="rId545"/>
    <hyperlink ref="P879" r:id="rId546"/>
    <hyperlink ref="O527" r:id="rId547"/>
    <hyperlink ref="P503" r:id="rId548"/>
    <hyperlink ref="O503" r:id="rId549"/>
    <hyperlink ref="P452" r:id="rId550"/>
    <hyperlink ref="O452" r:id="rId551"/>
    <hyperlink ref="P528" r:id="rId552"/>
    <hyperlink ref="O528" r:id="rId553"/>
    <hyperlink ref="O532" r:id="rId554"/>
    <hyperlink ref="P532" r:id="rId555"/>
    <hyperlink ref="O533" r:id="rId556"/>
    <hyperlink ref="P533" r:id="rId557"/>
    <hyperlink ref="O531" r:id="rId558"/>
    <hyperlink ref="P531" r:id="rId559"/>
    <hyperlink ref="O537" r:id="rId560"/>
    <hyperlink ref="P537" r:id="rId561"/>
    <hyperlink ref="P504" r:id="rId562"/>
    <hyperlink ref="O504" r:id="rId563"/>
    <hyperlink ref="P453" r:id="rId564"/>
    <hyperlink ref="O453" r:id="rId565"/>
    <hyperlink ref="P506" r:id="rId566"/>
    <hyperlink ref="O506" r:id="rId567"/>
    <hyperlink ref="O411" r:id="rId568"/>
    <hyperlink ref="P411" r:id="rId569"/>
    <hyperlink ref="O534" r:id="rId570"/>
    <hyperlink ref="O516" r:id="rId571"/>
    <hyperlink ref="P516" r:id="rId572"/>
    <hyperlink ref="O410" r:id="rId573"/>
    <hyperlink ref="P410" r:id="rId574"/>
    <hyperlink ref="P505" r:id="rId575"/>
    <hyperlink ref="O505" r:id="rId576"/>
    <hyperlink ref="O517" r:id="rId577"/>
    <hyperlink ref="P517" r:id="rId578"/>
    <hyperlink ref="O513" r:id="rId579"/>
    <hyperlink ref="P513" r:id="rId580"/>
    <hyperlink ref="O512" r:id="rId581"/>
    <hyperlink ref="O514" r:id="rId582"/>
    <hyperlink ref="P514" r:id="rId583"/>
    <hyperlink ref="O507" r:id="rId584"/>
    <hyperlink ref="P507" r:id="rId585"/>
    <hyperlink ref="O508" r:id="rId586"/>
    <hyperlink ref="P508" r:id="rId587"/>
    <hyperlink ref="O515" r:id="rId588" display="http://172.16.9.106:9001/svn/basd/ra/ywjh/资金稽核/源码/吉林移动/受控区"/>
    <hyperlink ref="P515" r:id="rId589"/>
    <hyperlink ref="O536" r:id="rId590" display="http://172.16.9.106:9001/svn/basd/ra/ywjh/业务稽核/源码/江西联通/受控区"/>
    <hyperlink ref="P536" r:id="rId591" display="http://172.16.9.106:9001/svn/basd/ra/ywjh/业务稽核/源码/江西联通/发布区"/>
    <hyperlink ref="O509" r:id="rId592"/>
    <hyperlink ref="P509" r:id="rId593"/>
    <hyperlink ref="O535" r:id="rId594"/>
    <hyperlink ref="P535" r:id="rId595"/>
    <hyperlink ref="O454" r:id="rId596"/>
    <hyperlink ref="P454" r:id="rId597"/>
    <hyperlink ref="O455" r:id="rId598"/>
    <hyperlink ref="P455" r:id="rId599"/>
    <hyperlink ref="O511" r:id="rId600"/>
    <hyperlink ref="P511" r:id="rId601"/>
    <hyperlink ref="O510" r:id="rId602"/>
    <hyperlink ref="O497" r:id="rId603"/>
    <hyperlink ref="P497" r:id="rId604"/>
    <hyperlink ref="O498" r:id="rId605"/>
    <hyperlink ref="P498" r:id="rId606"/>
    <hyperlink ref="O499" r:id="rId607"/>
    <hyperlink ref="P499" r:id="rId608"/>
    <hyperlink ref="O523" r:id="rId609"/>
    <hyperlink ref="P523" r:id="rId610"/>
    <hyperlink ref="O449" r:id="rId611"/>
    <hyperlink ref="P449" r:id="rId612"/>
    <hyperlink ref="O450" r:id="rId613"/>
    <hyperlink ref="P450" r:id="rId614"/>
    <hyperlink ref="O447" r:id="rId615"/>
    <hyperlink ref="P447" r:id="rId616"/>
    <hyperlink ref="O448" r:id="rId617"/>
    <hyperlink ref="P448" r:id="rId618"/>
    <hyperlink ref="O393" r:id="rId619"/>
    <hyperlink ref="P393" r:id="rId620"/>
    <hyperlink ref="O446" r:id="rId621"/>
    <hyperlink ref="P446" r:id="rId622"/>
    <hyperlink ref="O416" r:id="rId623"/>
    <hyperlink ref="N400" r:id="rId624"/>
    <hyperlink ref="P400" r:id="rId625"/>
    <hyperlink ref="N399" r:id="rId626"/>
    <hyperlink ref="O399" r:id="rId627"/>
    <hyperlink ref="N396" r:id="rId628"/>
    <hyperlink ref="O396" r:id="rId629"/>
    <hyperlink ref="O397" r:id="rId630"/>
    <hyperlink ref="N394" r:id="rId631"/>
    <hyperlink ref="O394" r:id="rId632"/>
    <hyperlink ref="P394" r:id="rId633"/>
    <hyperlink ref="O395" r:id="rId634"/>
    <hyperlink ref="P395" r:id="rId635"/>
    <hyperlink ref="P526" r:id="rId636"/>
    <hyperlink ref="O526" r:id="rId637"/>
    <hyperlink ref="O407" r:id="rId638"/>
    <hyperlink ref="P407" r:id="rId639"/>
    <hyperlink ref="O401" r:id="rId640"/>
    <hyperlink ref="P401" r:id="rId641"/>
    <hyperlink ref="N403" r:id="rId642"/>
    <hyperlink ref="O403" r:id="rId643"/>
    <hyperlink ref="P403" r:id="rId644"/>
    <hyperlink ref="N402" r:id="rId645"/>
    <hyperlink ref="O402" r:id="rId646"/>
    <hyperlink ref="P402" r:id="rId647"/>
    <hyperlink ref="O398" r:id="rId648"/>
    <hyperlink ref="P398" r:id="rId649"/>
    <hyperlink ref="O404" r:id="rId650"/>
    <hyperlink ref="P404" r:id="rId651"/>
    <hyperlink ref="O405" r:id="rId652"/>
    <hyperlink ref="P405" r:id="rId653" display="http://172.16.9.106:9001/svn/basd/kms/kms_jl/ELN/发布区"/>
    <hyperlink ref="O406" r:id="rId654"/>
    <hyperlink ref="P406" r:id="rId655"/>
    <hyperlink ref="O502" r:id="rId656"/>
    <hyperlink ref="P502" r:id="rId657"/>
    <hyperlink ref="N408" r:id="rId658"/>
    <hyperlink ref="O408" r:id="rId659"/>
    <hyperlink ref="P408" r:id="rId660"/>
    <hyperlink ref="O415" r:id="rId661"/>
    <hyperlink ref="P415" r:id="rId662"/>
    <hyperlink ref="N409" r:id="rId663"/>
    <hyperlink ref="O409" r:id="rId664"/>
    <hyperlink ref="P409" r:id="rId665"/>
    <hyperlink ref="O414" r:id="rId666"/>
    <hyperlink ref="P414" r:id="rId667"/>
    <hyperlink ref="N524" r:id="rId668"/>
    <hyperlink ref="O524" r:id="rId669"/>
    <hyperlink ref="P524" r:id="rId670"/>
    <hyperlink ref="O501" r:id="rId671"/>
    <hyperlink ref="P501" r:id="rId672"/>
    <hyperlink ref="O525" r:id="rId673"/>
    <hyperlink ref="P525" r:id="rId674"/>
    <hyperlink ref="N451" r:id="rId675"/>
    <hyperlink ref="O451:P451" r:id="rId676" display="http://172.16.9.106:9001/svn/basd/kms/kms_zj/开发区"/>
    <hyperlink ref="O451" r:id="rId677"/>
    <hyperlink ref="P451" r:id="rId678"/>
    <hyperlink ref="O500" r:id="rId679"/>
    <hyperlink ref="P500" r:id="rId680"/>
    <hyperlink ref="N422" r:id="rId681"/>
    <hyperlink ref="N434" r:id="rId682"/>
    <hyperlink ref="N417" r:id="rId683"/>
    <hyperlink ref="O417" r:id="rId684"/>
    <hyperlink ref="P417" r:id="rId685"/>
    <hyperlink ref="O456" r:id="rId686"/>
    <hyperlink ref="P456" r:id="rId687"/>
    <hyperlink ref="N529" r:id="rId688"/>
    <hyperlink ref="N527" r:id="rId689"/>
    <hyperlink ref="N530" r:id="rId690"/>
    <hyperlink ref="N534" r:id="rId691"/>
    <hyperlink ref="N537" r:id="rId692"/>
    <hyperlink ref="N531" r:id="rId693"/>
    <hyperlink ref="N532" r:id="rId694"/>
    <hyperlink ref="N533" r:id="rId695"/>
    <hyperlink ref="N411" r:id="rId696"/>
    <hyperlink ref="N506" r:id="rId697"/>
    <hyperlink ref="N505" r:id="rId698"/>
    <hyperlink ref="N517" r:id="rId699"/>
    <hyperlink ref="N526" r:id="rId700"/>
    <hyperlink ref="N516" r:id="rId701"/>
    <hyperlink ref="N453" r:id="rId702"/>
    <hyperlink ref="N504" r:id="rId703"/>
    <hyperlink ref="N452" r:id="rId704"/>
    <hyperlink ref="N503" r:id="rId705"/>
    <hyperlink ref="N528" r:id="rId706"/>
    <hyperlink ref="N410" r:id="rId707"/>
    <hyperlink ref="N447" r:id="rId708"/>
    <hyperlink ref="N454" r:id="rId709"/>
    <hyperlink ref="N455" r:id="rId710"/>
    <hyperlink ref="N535" r:id="rId711"/>
    <hyperlink ref="N509" r:id="rId712"/>
    <hyperlink ref="N508" r:id="rId713"/>
    <hyperlink ref="N507" r:id="rId714"/>
    <hyperlink ref="N510" r:id="rId715"/>
    <hyperlink ref="N515" r:id="rId716"/>
    <hyperlink ref="N514" r:id="rId717"/>
    <hyperlink ref="N512" r:id="rId718"/>
    <hyperlink ref="N513" r:id="rId719"/>
    <hyperlink ref="N511" r:id="rId720"/>
    <hyperlink ref="N536" r:id="rId721"/>
    <hyperlink ref="N395" r:id="rId722"/>
    <hyperlink ref="N501" r:id="rId723"/>
    <hyperlink ref="N397" r:id="rId724"/>
    <hyperlink ref="N398" r:id="rId725"/>
    <hyperlink ref="N401" r:id="rId726"/>
    <hyperlink ref="N407" r:id="rId727"/>
    <hyperlink ref="N525" r:id="rId728"/>
    <hyperlink ref="N414" r:id="rId729"/>
    <hyperlink ref="N415" r:id="rId730"/>
    <hyperlink ref="N502" r:id="rId731"/>
    <hyperlink ref="N406" r:id="rId732"/>
    <hyperlink ref="N405" r:id="rId733"/>
    <hyperlink ref="N404" r:id="rId734"/>
    <hyperlink ref="N456" r:id="rId735"/>
    <hyperlink ref="N416" r:id="rId736"/>
    <hyperlink ref="N424" r:id="rId737"/>
    <hyperlink ref="N429" r:id="rId738"/>
    <hyperlink ref="N425" r:id="rId739"/>
    <hyperlink ref="N426" r:id="rId740"/>
    <hyperlink ref="N390" r:id="rId741"/>
    <hyperlink ref="N427" r:id="rId742"/>
    <hyperlink ref="N423" r:id="rId743"/>
    <hyperlink ref="N428" r:id="rId744"/>
    <hyperlink ref="N391" r:id="rId745"/>
    <hyperlink ref="N542" r:id="rId746"/>
    <hyperlink ref="N435" r:id="rId747"/>
    <hyperlink ref="N431" r:id="rId748"/>
    <hyperlink ref="N432" r:id="rId749"/>
    <hyperlink ref="N521" r:id="rId750"/>
    <hyperlink ref="N433" r:id="rId751"/>
    <hyperlink ref="N436" r:id="rId752"/>
    <hyperlink ref="N437" r:id="rId753"/>
    <hyperlink ref="N494" r:id="rId754"/>
    <hyperlink ref="N438" r:id="rId755"/>
    <hyperlink ref="N392" r:id="rId756"/>
    <hyperlink ref="N443" r:id="rId757"/>
    <hyperlink ref="N413" r:id="rId758"/>
    <hyperlink ref="N522" r:id="rId759"/>
    <hyperlink ref="N445" r:id="rId760"/>
    <hyperlink ref="N442" r:id="rId761"/>
    <hyperlink ref="N444" r:id="rId762"/>
    <hyperlink ref="N441" r:id="rId763"/>
    <hyperlink ref="N439" r:id="rId764"/>
    <hyperlink ref="N440" r:id="rId765"/>
    <hyperlink ref="N495" r:id="rId766"/>
    <hyperlink ref="N496" r:id="rId767"/>
    <hyperlink ref="O400" r:id="rId768"/>
    <hyperlink ref="O529" r:id="rId769"/>
    <hyperlink ref="O530" r:id="rId770"/>
    <hyperlink ref="O422" r:id="rId771"/>
    <hyperlink ref="O441" r:id="rId772"/>
    <hyperlink ref="N430" r:id="rId773"/>
    <hyperlink ref="O429" r:id="rId774" display="http://172.16.9.106:9001/svn/basd/bam/移动行业/受控区"/>
    <hyperlink ref="O430" r:id="rId775" display="http://172.16.9.106:9001/svn/basd/bsm/移动行业/受控区/bsm_v3.0.0/07-产品部署安装/服务管理融合测试版本第三版/"/>
    <hyperlink ref="O426" r:id="rId776" display="http://172.16.9.106:9002/svn/basd/bam/移动行业/受控区/bam"/>
    <hyperlink ref="O427" r:id="rId777" display="http://172.16.9.106:9002/svn/basd/bam/移动行业/受控区/bam"/>
    <hyperlink ref="O423:P423" r:id="rId778" display="http://172.16.9.106:9001/svn/basd/bam"/>
    <hyperlink ref="O423" r:id="rId779" display="http://172.16.9.106:9002/svn/basd/bam/电信行业/受控区/bam"/>
    <hyperlink ref="O439" r:id="rId780"/>
    <hyperlink ref="P510" r:id="rId781"/>
    <hyperlink ref="P399" r:id="rId782"/>
    <hyperlink ref="P529" r:id="rId783"/>
    <hyperlink ref="P527" r:id="rId784"/>
    <hyperlink ref="P416" r:id="rId785" display="http://172.16.9.106:9001/svn/basd/mrt/移动行业/发布区/"/>
    <hyperlink ref="P530" r:id="rId786"/>
    <hyperlink ref="P396" r:id="rId787"/>
    <hyperlink ref="P397" r:id="rId788" display="http://172.16.9.106:9002/svn/basd/eln/电信行业/发布区/"/>
    <hyperlink ref="P534" r:id="rId789"/>
    <hyperlink ref="P512" r:id="rId790" display="http://172.16.9.106:9001/svn/basd/ra/移动行业/发布区/"/>
    <hyperlink ref="P441" r:id="rId791"/>
    <hyperlink ref="P442" r:id="rId792"/>
    <hyperlink ref="P423" r:id="rId793"/>
    <hyperlink ref="P422" r:id="rId794"/>
  </hyperlinks>
  <pageMargins left="0.7" right="0.7" top="0.75" bottom="0.75" header="0.3" footer="0.3"/>
  <pageSetup paperSize="9" orientation="portrait" r:id="rId795"/>
  <legacyDrawing r:id="rId7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1110"/>
  <sheetViews>
    <sheetView topLeftCell="Y1" zoomScale="89" zoomScaleNormal="89" workbookViewId="0">
      <pane ySplit="1" topLeftCell="A74" activePane="bottomLeft" state="frozen"/>
      <selection activeCell="Y1" sqref="Y1"/>
      <selection pane="bottomLeft" activeCell="AI2" sqref="AI2"/>
    </sheetView>
  </sheetViews>
  <sheetFormatPr defaultRowHeight="13.5"/>
  <cols>
    <col min="1" max="1" width="15.625" customWidth="1"/>
    <col min="3" max="3" width="20.375" customWidth="1"/>
    <col min="5" max="5" width="21.25" customWidth="1"/>
    <col min="8" max="8" width="4.375" customWidth="1"/>
    <col min="9" max="9" width="10.625" customWidth="1"/>
    <col min="10" max="13" width="9" customWidth="1"/>
    <col min="14" max="14" width="11.5" customWidth="1"/>
    <col min="15" max="15" width="11.375" customWidth="1"/>
    <col min="16" max="16" width="17.875" customWidth="1"/>
    <col min="18" max="18" width="15.875" customWidth="1"/>
    <col min="20" max="20" width="9" style="116"/>
    <col min="21" max="21" width="9.625" style="116" customWidth="1"/>
    <col min="22" max="22" width="13.5" style="116" customWidth="1"/>
    <col min="23" max="25" width="13.5" customWidth="1"/>
    <col min="26" max="26" width="4.75" customWidth="1"/>
    <col min="33" max="33" width="13.375" customWidth="1"/>
    <col min="34" max="34" width="5.75" customWidth="1"/>
    <col min="35" max="35" width="12.125" customWidth="1"/>
    <col min="36" max="37" width="13.375" bestFit="1" customWidth="1"/>
    <col min="38" max="39" width="11.625" customWidth="1"/>
    <col min="40" max="40" width="14" style="85" customWidth="1"/>
  </cols>
  <sheetData>
    <row r="1" spans="1:40" ht="15" customHeight="1">
      <c r="A1" s="127" t="s">
        <v>19</v>
      </c>
      <c r="B1" s="127" t="s">
        <v>20</v>
      </c>
      <c r="C1" s="128" t="s">
        <v>1371</v>
      </c>
      <c r="D1" s="127" t="s">
        <v>22</v>
      </c>
      <c r="E1" s="127" t="s">
        <v>23</v>
      </c>
      <c r="F1" s="127" t="s">
        <v>24</v>
      </c>
      <c r="G1" s="127" t="s">
        <v>25</v>
      </c>
      <c r="H1" s="129" t="s">
        <v>26</v>
      </c>
      <c r="I1" s="130" t="s">
        <v>27</v>
      </c>
      <c r="J1" s="131" t="s">
        <v>28</v>
      </c>
      <c r="K1" s="131" t="s">
        <v>29</v>
      </c>
      <c r="L1" s="132" t="s">
        <v>30</v>
      </c>
      <c r="M1" s="132" t="s">
        <v>31</v>
      </c>
      <c r="N1" s="131" t="s">
        <v>32</v>
      </c>
      <c r="O1" s="131" t="s">
        <v>33</v>
      </c>
      <c r="P1" s="131" t="s">
        <v>34</v>
      </c>
      <c r="Q1" s="6" t="s">
        <v>35</v>
      </c>
      <c r="R1" s="6" t="s">
        <v>1268</v>
      </c>
      <c r="S1" s="29" t="s">
        <v>470</v>
      </c>
      <c r="T1" s="177" t="s">
        <v>467</v>
      </c>
      <c r="U1" s="177" t="s">
        <v>468</v>
      </c>
      <c r="V1" s="177" t="s">
        <v>469</v>
      </c>
      <c r="W1" s="29" t="s">
        <v>482</v>
      </c>
      <c r="X1" s="66" t="s">
        <v>1198</v>
      </c>
      <c r="Y1" s="66" t="s">
        <v>1389</v>
      </c>
      <c r="Z1" s="37"/>
      <c r="AA1" s="61" t="s">
        <v>455</v>
      </c>
      <c r="AB1" s="61" t="s">
        <v>456</v>
      </c>
      <c r="AC1" s="76" t="s">
        <v>457</v>
      </c>
      <c r="AD1" s="76" t="s">
        <v>458</v>
      </c>
      <c r="AE1" s="76" t="s">
        <v>459</v>
      </c>
      <c r="AG1" s="13"/>
      <c r="AH1" s="13"/>
      <c r="AI1" s="84" t="s">
        <v>490</v>
      </c>
      <c r="AJ1" s="84" t="s">
        <v>491</v>
      </c>
      <c r="AK1" s="84" t="s">
        <v>492</v>
      </c>
      <c r="AL1" s="84" t="s">
        <v>493</v>
      </c>
      <c r="AM1" s="84" t="s">
        <v>507</v>
      </c>
      <c r="AN1" s="86" t="s">
        <v>132</v>
      </c>
    </row>
    <row r="2" spans="1:40" ht="15" customHeight="1">
      <c r="A2" s="48" t="s">
        <v>1186</v>
      </c>
      <c r="B2" s="48" t="s">
        <v>223</v>
      </c>
      <c r="C2" s="48" t="s">
        <v>378</v>
      </c>
      <c r="D2" s="48" t="s">
        <v>379</v>
      </c>
      <c r="E2" s="48" t="s">
        <v>1196</v>
      </c>
      <c r="F2" s="48" t="s">
        <v>311</v>
      </c>
      <c r="G2" s="48" t="s">
        <v>265</v>
      </c>
      <c r="H2" s="48" t="s">
        <v>98</v>
      </c>
      <c r="I2" s="13" t="s">
        <v>48</v>
      </c>
      <c r="J2" s="38" t="s">
        <v>18</v>
      </c>
      <c r="K2" s="38" t="s">
        <v>18</v>
      </c>
      <c r="L2" s="38" t="s">
        <v>18</v>
      </c>
      <c r="M2" s="38" t="s">
        <v>18</v>
      </c>
      <c r="N2" s="38" t="s">
        <v>18</v>
      </c>
      <c r="O2" s="38" t="s">
        <v>18</v>
      </c>
      <c r="P2" s="38" t="s">
        <v>18</v>
      </c>
      <c r="Q2" s="38" t="s">
        <v>18</v>
      </c>
      <c r="R2" s="13" t="s">
        <v>1184</v>
      </c>
      <c r="S2" s="48" t="s">
        <v>1182</v>
      </c>
      <c r="T2" s="170">
        <v>0</v>
      </c>
      <c r="U2" s="169">
        <v>0</v>
      </c>
      <c r="V2" s="171">
        <v>0</v>
      </c>
      <c r="W2" s="48" t="str">
        <f t="shared" ref="W2:W65" si="0">IFERROR(IF(G2="CRM_CUI",G2,(IF(G2="CRM_CMI",G2,MID(G2,1,FIND("_",G2)-1)))),G2)</f>
        <v>TRTD</v>
      </c>
      <c r="X2" s="13" t="str">
        <f t="shared" ref="X2:X65" si="1">MID(A2,5,LEN(A2)-4)</f>
        <v>江苏广电</v>
      </c>
      <c r="Y2" s="37" t="str">
        <f t="shared" ref="Y2:Y65" si="2">IF(N2=O2,IF(N2="","0","1"),IF(N2=P2,IF(N2="","0","1"),IF(O2=P2,IF(O2="","0","1"),IF(N2="","0","0"))))</f>
        <v>1</v>
      </c>
      <c r="Z2" s="37"/>
      <c r="AA2" s="117" t="s">
        <v>413</v>
      </c>
      <c r="AB2" s="51" t="s">
        <v>143</v>
      </c>
      <c r="AC2" s="76">
        <f t="shared" ref="AC2:AC33" si="3">SUMIFS(AN:AN,AG:AG,AB2&amp;"*")</f>
        <v>0</v>
      </c>
      <c r="AD2" s="76">
        <f t="shared" ref="AD2:AD33" si="4">COUNTIFS(AG:AG,AB2&amp;"*",AN:AN,"&lt;&gt;-")</f>
        <v>1</v>
      </c>
      <c r="AE2" s="67">
        <f>IF(AD2=0,0,AC2/AD2)</f>
        <v>0</v>
      </c>
      <c r="AG2" s="48" t="s">
        <v>263</v>
      </c>
      <c r="AH2" s="48" t="s">
        <v>265</v>
      </c>
      <c r="AI2" s="13">
        <f>SUMIFS(T:T,X:X,AG2&amp;"*",W:W,AH2,Y:Y,"0")</f>
        <v>0</v>
      </c>
      <c r="AJ2" s="13">
        <f>SUMIFS(U:U,X:X,AG2&amp;"*",W:W,AH2,Y:Y,"0")</f>
        <v>0</v>
      </c>
      <c r="AK2" s="13">
        <f>SUMIFS(V:V,X:X,AG2&amp;"*",W:W,AH2,Y:Y,"0")</f>
        <v>0</v>
      </c>
      <c r="AL2" s="13">
        <v>0</v>
      </c>
      <c r="AM2" s="13">
        <v>0</v>
      </c>
      <c r="AN2" s="38" t="str">
        <f>IF(AL2=0,"-",IF(AK2=0,0,IF(AK2&lt;AM2,0,IF(AJ2/AL2&lt;0.5,0,IF(AI2/AL2&lt;0.5,0,5)))))</f>
        <v>-</v>
      </c>
    </row>
    <row r="3" spans="1:40" ht="15" customHeight="1">
      <c r="A3" s="48" t="s">
        <v>321</v>
      </c>
      <c r="B3" s="48" t="s">
        <v>115</v>
      </c>
      <c r="C3" s="48" t="s">
        <v>63</v>
      </c>
      <c r="D3" s="48" t="s">
        <v>64</v>
      </c>
      <c r="E3" s="48" t="s">
        <v>374</v>
      </c>
      <c r="F3" s="48" t="s">
        <v>150</v>
      </c>
      <c r="G3" s="48" t="s">
        <v>265</v>
      </c>
      <c r="H3" s="48" t="s">
        <v>399</v>
      </c>
      <c r="I3" s="13" t="s">
        <v>48</v>
      </c>
      <c r="J3" s="38" t="s">
        <v>18</v>
      </c>
      <c r="K3" s="38" t="s">
        <v>18</v>
      </c>
      <c r="L3" s="38" t="s">
        <v>18</v>
      </c>
      <c r="M3" s="38" t="s">
        <v>18</v>
      </c>
      <c r="N3" s="38" t="s">
        <v>18</v>
      </c>
      <c r="O3" s="38" t="s">
        <v>18</v>
      </c>
      <c r="P3" s="38" t="s">
        <v>18</v>
      </c>
      <c r="Q3" s="38" t="s">
        <v>18</v>
      </c>
      <c r="R3" s="13" t="s">
        <v>312</v>
      </c>
      <c r="S3" s="48" t="s">
        <v>1185</v>
      </c>
      <c r="T3" s="170">
        <v>0</v>
      </c>
      <c r="U3" s="169">
        <v>0</v>
      </c>
      <c r="V3" s="171">
        <v>0</v>
      </c>
      <c r="W3" s="48" t="str">
        <f t="shared" si="0"/>
        <v>TRTD</v>
      </c>
      <c r="X3" s="13" t="str">
        <f t="shared" si="1"/>
        <v>山东广电</v>
      </c>
      <c r="Y3" s="37" t="str">
        <f t="shared" si="2"/>
        <v>1</v>
      </c>
      <c r="Z3" s="37"/>
      <c r="AA3" s="118" t="s">
        <v>413</v>
      </c>
      <c r="AB3" s="51" t="s">
        <v>37</v>
      </c>
      <c r="AC3" s="76">
        <f t="shared" si="3"/>
        <v>5</v>
      </c>
      <c r="AD3" s="76">
        <f t="shared" si="4"/>
        <v>2</v>
      </c>
      <c r="AE3" s="67">
        <f t="shared" ref="AE3:AE66" si="5">IF(AD3=0,0,AC3/AD3)</f>
        <v>2.5</v>
      </c>
      <c r="AG3" s="48" t="s">
        <v>134</v>
      </c>
      <c r="AH3" s="48" t="s">
        <v>265</v>
      </c>
      <c r="AI3" s="13">
        <f t="shared" ref="AI3:AI66" si="6">SUMIFS(T:T,X:X,AG3&amp;"*",W:W,AH3,Y:Y,"0")</f>
        <v>13</v>
      </c>
      <c r="AJ3" s="13">
        <f t="shared" ref="AJ3:AJ66" si="7">SUMIFS(U:U,X:X,AG3&amp;"*",W:W,AH3,Y:Y,"0")</f>
        <v>0</v>
      </c>
      <c r="AK3" s="13">
        <f t="shared" ref="AK3:AK66" si="8">SUMIFS(V:V,X:X,AG3&amp;"*",W:W,AH3,Y:Y,"0")</f>
        <v>0</v>
      </c>
      <c r="AL3" s="13">
        <v>2</v>
      </c>
      <c r="AM3" s="13">
        <v>1</v>
      </c>
      <c r="AN3" s="38">
        <f t="shared" ref="AN3:AN66" si="9">IF(AL3=0,"-",IF(AK3=0,0,IF(AK3&lt;AM3,0,IF(AJ3/AL3&lt;0.5,0,IF(AI3/AL3&lt;0.5,0,5)))))</f>
        <v>0</v>
      </c>
    </row>
    <row r="4" spans="1:40" ht="15" customHeight="1">
      <c r="A4" s="48" t="s">
        <v>321</v>
      </c>
      <c r="B4" s="48" t="s">
        <v>115</v>
      </c>
      <c r="C4" s="48" t="s">
        <v>63</v>
      </c>
      <c r="D4" s="48" t="s">
        <v>64</v>
      </c>
      <c r="E4" s="48" t="s">
        <v>384</v>
      </c>
      <c r="F4" s="48" t="s">
        <v>264</v>
      </c>
      <c r="G4" s="48" t="s">
        <v>265</v>
      </c>
      <c r="H4" s="48" t="s">
        <v>401</v>
      </c>
      <c r="I4" s="13" t="s">
        <v>48</v>
      </c>
      <c r="J4" s="38" t="s">
        <v>18</v>
      </c>
      <c r="K4" s="38" t="s">
        <v>18</v>
      </c>
      <c r="L4" s="38" t="s">
        <v>18</v>
      </c>
      <c r="M4" s="38" t="s">
        <v>18</v>
      </c>
      <c r="N4" s="38" t="s">
        <v>18</v>
      </c>
      <c r="O4" s="38" t="s">
        <v>18</v>
      </c>
      <c r="P4" s="38" t="s">
        <v>18</v>
      </c>
      <c r="Q4" s="38" t="s">
        <v>18</v>
      </c>
      <c r="R4" s="13" t="s">
        <v>312</v>
      </c>
      <c r="S4" s="48" t="s">
        <v>1185</v>
      </c>
      <c r="T4" s="170">
        <v>0</v>
      </c>
      <c r="U4" s="169">
        <v>0</v>
      </c>
      <c r="V4" s="171">
        <v>0</v>
      </c>
      <c r="W4" s="48" t="str">
        <f t="shared" si="0"/>
        <v>TRTD</v>
      </c>
      <c r="X4" s="13" t="str">
        <f t="shared" si="1"/>
        <v>山东广电</v>
      </c>
      <c r="Y4" s="37" t="str">
        <f t="shared" si="2"/>
        <v>1</v>
      </c>
      <c r="Z4" s="37"/>
      <c r="AA4" s="118" t="s">
        <v>413</v>
      </c>
      <c r="AB4" s="51" t="s">
        <v>156</v>
      </c>
      <c r="AC4" s="76">
        <f t="shared" si="3"/>
        <v>0</v>
      </c>
      <c r="AD4" s="76">
        <f t="shared" si="4"/>
        <v>3</v>
      </c>
      <c r="AE4" s="67">
        <f t="shared" si="5"/>
        <v>0</v>
      </c>
      <c r="AG4" s="48" t="s">
        <v>134</v>
      </c>
      <c r="AH4" s="48" t="s">
        <v>4</v>
      </c>
      <c r="AI4" s="13">
        <f t="shared" si="6"/>
        <v>0</v>
      </c>
      <c r="AJ4" s="13">
        <f t="shared" si="7"/>
        <v>0</v>
      </c>
      <c r="AK4" s="13">
        <f t="shared" si="8"/>
        <v>0</v>
      </c>
      <c r="AL4" s="13">
        <v>0</v>
      </c>
      <c r="AM4" s="13">
        <v>0</v>
      </c>
      <c r="AN4" s="38" t="str">
        <f t="shared" si="9"/>
        <v>-</v>
      </c>
    </row>
    <row r="5" spans="1:40" ht="15" customHeight="1">
      <c r="A5" s="48" t="s">
        <v>321</v>
      </c>
      <c r="B5" s="48" t="s">
        <v>115</v>
      </c>
      <c r="C5" s="48" t="s">
        <v>365</v>
      </c>
      <c r="D5" s="48" t="s">
        <v>366</v>
      </c>
      <c r="E5" s="48" t="s">
        <v>367</v>
      </c>
      <c r="F5" s="48" t="s">
        <v>281</v>
      </c>
      <c r="G5" s="48" t="s">
        <v>265</v>
      </c>
      <c r="H5" s="48" t="s">
        <v>388</v>
      </c>
      <c r="I5" s="13" t="s">
        <v>48</v>
      </c>
      <c r="J5" s="38" t="s">
        <v>18</v>
      </c>
      <c r="K5" s="38" t="s">
        <v>18</v>
      </c>
      <c r="L5" s="38" t="s">
        <v>18</v>
      </c>
      <c r="M5" s="38" t="s">
        <v>18</v>
      </c>
      <c r="N5" s="38" t="s">
        <v>18</v>
      </c>
      <c r="O5" s="38" t="s">
        <v>18</v>
      </c>
      <c r="P5" s="38" t="s">
        <v>18</v>
      </c>
      <c r="Q5" s="38" t="s">
        <v>18</v>
      </c>
      <c r="R5" s="13" t="s">
        <v>312</v>
      </c>
      <c r="S5" s="48" t="s">
        <v>1185</v>
      </c>
      <c r="T5" s="170">
        <v>0</v>
      </c>
      <c r="U5" s="169">
        <v>0</v>
      </c>
      <c r="V5" s="171">
        <v>0</v>
      </c>
      <c r="W5" s="48" t="str">
        <f t="shared" si="0"/>
        <v>TRTD</v>
      </c>
      <c r="X5" s="13" t="str">
        <f t="shared" si="1"/>
        <v>山东广电</v>
      </c>
      <c r="Y5" s="37" t="str">
        <f t="shared" si="2"/>
        <v>1</v>
      </c>
      <c r="Z5" s="37"/>
      <c r="AA5" s="118" t="s">
        <v>413</v>
      </c>
      <c r="AB5" s="51" t="s">
        <v>410</v>
      </c>
      <c r="AC5" s="76">
        <f t="shared" si="3"/>
        <v>0</v>
      </c>
      <c r="AD5" s="76">
        <f t="shared" si="4"/>
        <v>0</v>
      </c>
      <c r="AE5" s="67">
        <f t="shared" si="5"/>
        <v>0</v>
      </c>
      <c r="AG5" s="48" t="s">
        <v>134</v>
      </c>
      <c r="AH5" s="48" t="s">
        <v>449</v>
      </c>
      <c r="AI5" s="13">
        <f t="shared" si="6"/>
        <v>1096</v>
      </c>
      <c r="AJ5" s="13">
        <f t="shared" si="7"/>
        <v>0</v>
      </c>
      <c r="AK5" s="13">
        <f t="shared" si="8"/>
        <v>0</v>
      </c>
      <c r="AL5" s="13">
        <v>0</v>
      </c>
      <c r="AM5" s="13">
        <v>0</v>
      </c>
      <c r="AN5" s="38" t="str">
        <f t="shared" si="9"/>
        <v>-</v>
      </c>
    </row>
    <row r="6" spans="1:40" ht="15" customHeight="1">
      <c r="A6" s="48" t="s">
        <v>321</v>
      </c>
      <c r="B6" s="48" t="s">
        <v>115</v>
      </c>
      <c r="C6" s="48" t="s">
        <v>165</v>
      </c>
      <c r="D6" s="48" t="s">
        <v>166</v>
      </c>
      <c r="E6" s="48" t="s">
        <v>385</v>
      </c>
      <c r="F6" s="48" t="s">
        <v>318</v>
      </c>
      <c r="G6" s="48" t="s">
        <v>265</v>
      </c>
      <c r="H6" s="48" t="s">
        <v>402</v>
      </c>
      <c r="I6" s="13" t="s">
        <v>48</v>
      </c>
      <c r="J6" s="38" t="s">
        <v>18</v>
      </c>
      <c r="K6" s="38" t="s">
        <v>18</v>
      </c>
      <c r="L6" s="38" t="s">
        <v>18</v>
      </c>
      <c r="M6" s="38" t="s">
        <v>18</v>
      </c>
      <c r="N6" s="38" t="s">
        <v>18</v>
      </c>
      <c r="O6" s="38" t="s">
        <v>18</v>
      </c>
      <c r="P6" s="38" t="s">
        <v>18</v>
      </c>
      <c r="Q6" s="38" t="s">
        <v>18</v>
      </c>
      <c r="R6" s="13" t="s">
        <v>312</v>
      </c>
      <c r="S6" s="48" t="s">
        <v>1185</v>
      </c>
      <c r="T6" s="169">
        <v>0</v>
      </c>
      <c r="U6" s="169">
        <v>0</v>
      </c>
      <c r="V6" s="169">
        <v>0</v>
      </c>
      <c r="W6" s="48" t="str">
        <f t="shared" si="0"/>
        <v>TRTD</v>
      </c>
      <c r="X6" s="13" t="str">
        <f t="shared" si="1"/>
        <v>山东广电</v>
      </c>
      <c r="Y6" s="37" t="str">
        <f t="shared" si="2"/>
        <v>1</v>
      </c>
      <c r="Z6" s="37"/>
      <c r="AA6" s="118" t="s">
        <v>413</v>
      </c>
      <c r="AB6" s="53" t="s">
        <v>414</v>
      </c>
      <c r="AC6" s="76">
        <f t="shared" si="3"/>
        <v>0</v>
      </c>
      <c r="AD6" s="76">
        <f t="shared" si="4"/>
        <v>1</v>
      </c>
      <c r="AE6" s="67">
        <f t="shared" si="5"/>
        <v>0</v>
      </c>
      <c r="AG6" s="48" t="s">
        <v>134</v>
      </c>
      <c r="AH6" s="48" t="s">
        <v>0</v>
      </c>
      <c r="AI6" s="13">
        <f t="shared" si="6"/>
        <v>0</v>
      </c>
      <c r="AJ6" s="13">
        <f t="shared" si="7"/>
        <v>0</v>
      </c>
      <c r="AK6" s="13">
        <f t="shared" si="8"/>
        <v>0</v>
      </c>
      <c r="AL6" s="13">
        <v>0</v>
      </c>
      <c r="AM6" s="13">
        <v>0</v>
      </c>
      <c r="AN6" s="38" t="str">
        <f t="shared" si="9"/>
        <v>-</v>
      </c>
    </row>
    <row r="7" spans="1:40" ht="15" customHeight="1">
      <c r="A7" s="48" t="s">
        <v>321</v>
      </c>
      <c r="B7" s="48" t="s">
        <v>115</v>
      </c>
      <c r="C7" s="48" t="s">
        <v>165</v>
      </c>
      <c r="D7" s="48" t="s">
        <v>166</v>
      </c>
      <c r="E7" s="48" t="s">
        <v>386</v>
      </c>
      <c r="F7" s="48" t="s">
        <v>320</v>
      </c>
      <c r="G7" s="48" t="s">
        <v>265</v>
      </c>
      <c r="H7" s="48" t="s">
        <v>402</v>
      </c>
      <c r="I7" s="13" t="s">
        <v>48</v>
      </c>
      <c r="J7" s="38" t="s">
        <v>18</v>
      </c>
      <c r="K7" s="38" t="s">
        <v>18</v>
      </c>
      <c r="L7" s="38" t="s">
        <v>18</v>
      </c>
      <c r="M7" s="38" t="s">
        <v>18</v>
      </c>
      <c r="N7" s="38" t="s">
        <v>18</v>
      </c>
      <c r="O7" s="38" t="s">
        <v>18</v>
      </c>
      <c r="P7" s="38" t="s">
        <v>18</v>
      </c>
      <c r="Q7" s="38" t="s">
        <v>18</v>
      </c>
      <c r="R7" s="13" t="s">
        <v>312</v>
      </c>
      <c r="S7" s="48" t="s">
        <v>1185</v>
      </c>
      <c r="T7" s="169">
        <v>0</v>
      </c>
      <c r="U7" s="169">
        <v>0</v>
      </c>
      <c r="V7" s="169">
        <v>0</v>
      </c>
      <c r="W7" s="48" t="str">
        <f t="shared" si="0"/>
        <v>TRTD</v>
      </c>
      <c r="X7" s="13" t="str">
        <f t="shared" si="1"/>
        <v>山东广电</v>
      </c>
      <c r="Y7" s="37" t="str">
        <f t="shared" si="2"/>
        <v>1</v>
      </c>
      <c r="Z7" s="37"/>
      <c r="AA7" s="118" t="s">
        <v>413</v>
      </c>
      <c r="AB7" s="51" t="s">
        <v>415</v>
      </c>
      <c r="AC7" s="76">
        <f t="shared" si="3"/>
        <v>0</v>
      </c>
      <c r="AD7" s="76">
        <f t="shared" si="4"/>
        <v>0</v>
      </c>
      <c r="AE7" s="67">
        <f t="shared" si="5"/>
        <v>0</v>
      </c>
      <c r="AG7" s="48" t="s">
        <v>134</v>
      </c>
      <c r="AH7" s="48" t="s">
        <v>2</v>
      </c>
      <c r="AI7" s="13">
        <f t="shared" si="6"/>
        <v>0</v>
      </c>
      <c r="AJ7" s="13">
        <f t="shared" si="7"/>
        <v>0</v>
      </c>
      <c r="AK7" s="13">
        <f t="shared" si="8"/>
        <v>0</v>
      </c>
      <c r="AL7" s="13">
        <v>1</v>
      </c>
      <c r="AM7" s="13">
        <v>1</v>
      </c>
      <c r="AN7" s="38">
        <f t="shared" si="9"/>
        <v>0</v>
      </c>
    </row>
    <row r="8" spans="1:40" ht="15" customHeight="1">
      <c r="A8" s="48" t="s">
        <v>234</v>
      </c>
      <c r="B8" s="48" t="s">
        <v>235</v>
      </c>
      <c r="C8" s="48" t="s">
        <v>63</v>
      </c>
      <c r="D8" s="48" t="s">
        <v>64</v>
      </c>
      <c r="E8" s="48" t="s">
        <v>359</v>
      </c>
      <c r="F8" s="48" t="s">
        <v>266</v>
      </c>
      <c r="G8" s="48" t="s">
        <v>265</v>
      </c>
      <c r="H8" s="48" t="s">
        <v>98</v>
      </c>
      <c r="I8" s="13" t="s">
        <v>48</v>
      </c>
      <c r="J8" s="38" t="s">
        <v>18</v>
      </c>
      <c r="K8" s="38" t="s">
        <v>18</v>
      </c>
      <c r="L8" s="38" t="s">
        <v>18</v>
      </c>
      <c r="M8" s="38" t="s">
        <v>18</v>
      </c>
      <c r="N8" s="38" t="s">
        <v>18</v>
      </c>
      <c r="O8" s="38" t="s">
        <v>18</v>
      </c>
      <c r="P8" s="38" t="s">
        <v>18</v>
      </c>
      <c r="Q8" s="38" t="s">
        <v>18</v>
      </c>
      <c r="R8" s="13" t="s">
        <v>312</v>
      </c>
      <c r="S8" s="48" t="s">
        <v>472</v>
      </c>
      <c r="T8" s="169">
        <v>0</v>
      </c>
      <c r="U8" s="169">
        <v>0</v>
      </c>
      <c r="V8" s="169">
        <v>0</v>
      </c>
      <c r="W8" s="48" t="str">
        <f t="shared" si="0"/>
        <v>TRTD</v>
      </c>
      <c r="X8" s="13" t="str">
        <f t="shared" si="1"/>
        <v>山西电信</v>
      </c>
      <c r="Y8" s="37" t="str">
        <f t="shared" si="2"/>
        <v>1</v>
      </c>
      <c r="Z8" s="37"/>
      <c r="AA8" s="118" t="s">
        <v>413</v>
      </c>
      <c r="AB8" s="51" t="s">
        <v>297</v>
      </c>
      <c r="AC8" s="76">
        <f t="shared" si="3"/>
        <v>0</v>
      </c>
      <c r="AD8" s="76">
        <f t="shared" si="4"/>
        <v>1</v>
      </c>
      <c r="AE8" s="67">
        <f t="shared" si="5"/>
        <v>0</v>
      </c>
      <c r="AG8" s="48" t="s">
        <v>134</v>
      </c>
      <c r="AH8" s="48" t="s">
        <v>494</v>
      </c>
      <c r="AI8" s="13">
        <f t="shared" si="6"/>
        <v>0</v>
      </c>
      <c r="AJ8" s="13">
        <f t="shared" si="7"/>
        <v>0</v>
      </c>
      <c r="AK8" s="13">
        <f t="shared" si="8"/>
        <v>0</v>
      </c>
      <c r="AL8" s="13">
        <v>0</v>
      </c>
      <c r="AM8" s="13">
        <v>0</v>
      </c>
      <c r="AN8" s="38" t="str">
        <f t="shared" si="9"/>
        <v>-</v>
      </c>
    </row>
    <row r="9" spans="1:40" ht="15" customHeight="1">
      <c r="A9" s="48" t="s">
        <v>1188</v>
      </c>
      <c r="B9" s="140" t="s">
        <v>333</v>
      </c>
      <c r="C9" s="48" t="s">
        <v>365</v>
      </c>
      <c r="D9" s="48" t="s">
        <v>366</v>
      </c>
      <c r="E9" s="48" t="s">
        <v>370</v>
      </c>
      <c r="F9" s="48" t="s">
        <v>281</v>
      </c>
      <c r="G9" s="48" t="s">
        <v>265</v>
      </c>
      <c r="H9" s="48" t="s">
        <v>396</v>
      </c>
      <c r="I9" s="13" t="s">
        <v>48</v>
      </c>
      <c r="J9" s="38" t="s">
        <v>18</v>
      </c>
      <c r="K9" s="38" t="s">
        <v>18</v>
      </c>
      <c r="L9" s="38" t="s">
        <v>18</v>
      </c>
      <c r="M9" s="38" t="s">
        <v>18</v>
      </c>
      <c r="N9" s="38" t="s">
        <v>18</v>
      </c>
      <c r="O9" s="38" t="s">
        <v>18</v>
      </c>
      <c r="P9" s="38" t="s">
        <v>18</v>
      </c>
      <c r="Q9" s="38" t="s">
        <v>18</v>
      </c>
      <c r="R9" s="13" t="s">
        <v>1187</v>
      </c>
      <c r="S9" s="48" t="s">
        <v>1182</v>
      </c>
      <c r="T9" s="169">
        <v>0</v>
      </c>
      <c r="U9" s="169">
        <v>0</v>
      </c>
      <c r="V9" s="169">
        <v>0</v>
      </c>
      <c r="W9" s="48" t="str">
        <f t="shared" si="0"/>
        <v>TRTD</v>
      </c>
      <c r="X9" s="13" t="str">
        <f t="shared" si="1"/>
        <v>数字电影局广电</v>
      </c>
      <c r="Y9" s="37" t="str">
        <f t="shared" si="2"/>
        <v>1</v>
      </c>
      <c r="Z9" s="37"/>
      <c r="AA9" s="118" t="s">
        <v>413</v>
      </c>
      <c r="AB9" s="51" t="s">
        <v>416</v>
      </c>
      <c r="AC9" s="76">
        <f t="shared" si="3"/>
        <v>0</v>
      </c>
      <c r="AD9" s="76">
        <f t="shared" si="4"/>
        <v>0</v>
      </c>
      <c r="AE9" s="67">
        <f t="shared" si="5"/>
        <v>0</v>
      </c>
      <c r="AG9" s="48" t="s">
        <v>143</v>
      </c>
      <c r="AH9" s="48" t="s">
        <v>5</v>
      </c>
      <c r="AI9" s="13">
        <f t="shared" si="6"/>
        <v>0</v>
      </c>
      <c r="AJ9" s="13">
        <f t="shared" si="7"/>
        <v>0</v>
      </c>
      <c r="AK9" s="13">
        <f t="shared" si="8"/>
        <v>0</v>
      </c>
      <c r="AL9" s="13">
        <v>0</v>
      </c>
      <c r="AM9" s="13">
        <v>0</v>
      </c>
      <c r="AN9" s="38" t="str">
        <f t="shared" si="9"/>
        <v>-</v>
      </c>
    </row>
    <row r="10" spans="1:40" ht="15" customHeight="1">
      <c r="A10" s="48" t="s">
        <v>241</v>
      </c>
      <c r="B10" s="48" t="s">
        <v>242</v>
      </c>
      <c r="C10" s="48" t="s">
        <v>63</v>
      </c>
      <c r="D10" s="48" t="s">
        <v>64</v>
      </c>
      <c r="E10" s="48" t="s">
        <v>359</v>
      </c>
      <c r="F10" s="48" t="s">
        <v>266</v>
      </c>
      <c r="G10" s="48" t="s">
        <v>265</v>
      </c>
      <c r="H10" s="48" t="s">
        <v>98</v>
      </c>
      <c r="I10" s="48" t="s">
        <v>48</v>
      </c>
      <c r="J10" s="38" t="s">
        <v>18</v>
      </c>
      <c r="K10" s="38" t="s">
        <v>18</v>
      </c>
      <c r="L10" s="38" t="s">
        <v>18</v>
      </c>
      <c r="M10" s="38" t="s">
        <v>18</v>
      </c>
      <c r="N10" s="38" t="s">
        <v>18</v>
      </c>
      <c r="O10" s="38" t="s">
        <v>18</v>
      </c>
      <c r="P10" s="38" t="s">
        <v>18</v>
      </c>
      <c r="Q10" s="38" t="s">
        <v>18</v>
      </c>
      <c r="R10" s="13" t="s">
        <v>1189</v>
      </c>
      <c r="S10" s="48" t="s">
        <v>472</v>
      </c>
      <c r="T10" s="169">
        <v>0</v>
      </c>
      <c r="U10" s="169">
        <v>0</v>
      </c>
      <c r="V10" s="169">
        <v>0</v>
      </c>
      <c r="W10" s="48" t="str">
        <f t="shared" si="0"/>
        <v>TRTD</v>
      </c>
      <c r="X10" s="13" t="str">
        <f t="shared" si="1"/>
        <v>天津电信</v>
      </c>
      <c r="Y10" s="37" t="str">
        <f t="shared" si="2"/>
        <v>1</v>
      </c>
      <c r="Z10" s="37"/>
      <c r="AA10" s="118" t="s">
        <v>413</v>
      </c>
      <c r="AB10" s="53" t="s">
        <v>417</v>
      </c>
      <c r="AC10" s="76">
        <f t="shared" si="3"/>
        <v>5</v>
      </c>
      <c r="AD10" s="76">
        <f t="shared" si="4"/>
        <v>7</v>
      </c>
      <c r="AE10" s="67">
        <f t="shared" si="5"/>
        <v>0.7142857142857143</v>
      </c>
      <c r="AG10" s="48" t="s">
        <v>143</v>
      </c>
      <c r="AH10" s="48" t="s">
        <v>4</v>
      </c>
      <c r="AI10" s="13">
        <f t="shared" si="6"/>
        <v>0</v>
      </c>
      <c r="AJ10" s="13">
        <f t="shared" si="7"/>
        <v>0</v>
      </c>
      <c r="AK10" s="13">
        <f t="shared" si="8"/>
        <v>0</v>
      </c>
      <c r="AL10" s="13">
        <v>0</v>
      </c>
      <c r="AM10" s="13">
        <v>0</v>
      </c>
      <c r="AN10" s="38" t="str">
        <f t="shared" si="9"/>
        <v>-</v>
      </c>
    </row>
    <row r="11" spans="1:40" ht="15" customHeight="1">
      <c r="A11" s="48" t="s">
        <v>142</v>
      </c>
      <c r="B11" s="48" t="s">
        <v>143</v>
      </c>
      <c r="C11" s="48" t="s">
        <v>165</v>
      </c>
      <c r="D11" s="48" t="s">
        <v>166</v>
      </c>
      <c r="E11" s="48" t="s">
        <v>369</v>
      </c>
      <c r="F11" s="48" t="s">
        <v>286</v>
      </c>
      <c r="G11" s="48" t="s">
        <v>265</v>
      </c>
      <c r="H11" s="48" t="s">
        <v>395</v>
      </c>
      <c r="I11" s="48" t="s">
        <v>48</v>
      </c>
      <c r="J11" s="140" t="s">
        <v>48</v>
      </c>
      <c r="K11" s="48" t="s">
        <v>43</v>
      </c>
      <c r="L11" s="140" t="s">
        <v>393</v>
      </c>
      <c r="M11" s="48" t="s">
        <v>56</v>
      </c>
      <c r="N11" s="36" t="s">
        <v>287</v>
      </c>
      <c r="O11" s="34" t="s">
        <v>285</v>
      </c>
      <c r="P11" s="34" t="s">
        <v>276</v>
      </c>
      <c r="Q11" s="13" t="s">
        <v>48</v>
      </c>
      <c r="R11" s="13" t="s">
        <v>277</v>
      </c>
      <c r="S11" s="48" t="s">
        <v>472</v>
      </c>
      <c r="T11" s="169">
        <v>0</v>
      </c>
      <c r="U11" s="169">
        <v>0</v>
      </c>
      <c r="V11" s="169">
        <v>0</v>
      </c>
      <c r="W11" s="48" t="str">
        <f t="shared" si="0"/>
        <v>TRTD</v>
      </c>
      <c r="X11" s="13" t="str">
        <f t="shared" si="1"/>
        <v>安徽广电</v>
      </c>
      <c r="Y11" s="37" t="str">
        <f t="shared" si="2"/>
        <v>0</v>
      </c>
      <c r="Z11" s="37"/>
      <c r="AA11" s="118" t="s">
        <v>413</v>
      </c>
      <c r="AB11" s="51" t="s">
        <v>12</v>
      </c>
      <c r="AC11" s="76">
        <f t="shared" si="3"/>
        <v>5</v>
      </c>
      <c r="AD11" s="76">
        <f t="shared" si="4"/>
        <v>6</v>
      </c>
      <c r="AE11" s="67">
        <f t="shared" si="5"/>
        <v>0.83333333333333337</v>
      </c>
      <c r="AG11" s="48" t="s">
        <v>143</v>
      </c>
      <c r="AH11" s="48" t="s">
        <v>494</v>
      </c>
      <c r="AI11" s="13">
        <f t="shared" si="6"/>
        <v>0</v>
      </c>
      <c r="AJ11" s="13">
        <f t="shared" si="7"/>
        <v>0</v>
      </c>
      <c r="AK11" s="13">
        <f t="shared" si="8"/>
        <v>0</v>
      </c>
      <c r="AL11" s="13">
        <v>0</v>
      </c>
      <c r="AM11" s="13">
        <v>0</v>
      </c>
      <c r="AN11" s="38" t="str">
        <f t="shared" si="9"/>
        <v>-</v>
      </c>
    </row>
    <row r="12" spans="1:40" ht="15" customHeight="1">
      <c r="A12" s="48" t="s">
        <v>288</v>
      </c>
      <c r="B12" s="48" t="s">
        <v>143</v>
      </c>
      <c r="C12" s="48" t="s">
        <v>165</v>
      </c>
      <c r="D12" s="48" t="s">
        <v>166</v>
      </c>
      <c r="E12" s="48" t="s">
        <v>369</v>
      </c>
      <c r="F12" s="48" t="s">
        <v>286</v>
      </c>
      <c r="G12" s="48" t="s">
        <v>265</v>
      </c>
      <c r="H12" s="48" t="s">
        <v>395</v>
      </c>
      <c r="I12" s="48" t="s">
        <v>48</v>
      </c>
      <c r="J12" s="140" t="s">
        <v>48</v>
      </c>
      <c r="K12" s="48" t="s">
        <v>43</v>
      </c>
      <c r="L12" s="140" t="s">
        <v>393</v>
      </c>
      <c r="M12" s="48" t="s">
        <v>56</v>
      </c>
      <c r="N12" s="36" t="s">
        <v>287</v>
      </c>
      <c r="O12" s="34" t="s">
        <v>275</v>
      </c>
      <c r="P12" s="34" t="s">
        <v>290</v>
      </c>
      <c r="Q12" s="13" t="s">
        <v>48</v>
      </c>
      <c r="R12" s="13" t="s">
        <v>277</v>
      </c>
      <c r="S12" s="48" t="s">
        <v>472</v>
      </c>
      <c r="T12" s="169">
        <v>0</v>
      </c>
      <c r="U12" s="169">
        <v>0</v>
      </c>
      <c r="V12" s="169">
        <v>0</v>
      </c>
      <c r="W12" s="48" t="str">
        <f t="shared" si="0"/>
        <v>TRTD</v>
      </c>
      <c r="X12" s="13" t="str">
        <f t="shared" si="1"/>
        <v>安徽芜湖广电</v>
      </c>
      <c r="Y12" s="37" t="str">
        <f t="shared" si="2"/>
        <v>0</v>
      </c>
      <c r="Z12" s="37"/>
      <c r="AA12" s="118" t="s">
        <v>413</v>
      </c>
      <c r="AB12" s="51" t="s">
        <v>408</v>
      </c>
      <c r="AC12" s="76">
        <f t="shared" si="3"/>
        <v>0</v>
      </c>
      <c r="AD12" s="76">
        <f t="shared" si="4"/>
        <v>1</v>
      </c>
      <c r="AE12" s="67">
        <f t="shared" si="5"/>
        <v>0</v>
      </c>
      <c r="AG12" s="48" t="s">
        <v>143</v>
      </c>
      <c r="AH12" s="48" t="s">
        <v>265</v>
      </c>
      <c r="AI12" s="13">
        <f t="shared" si="6"/>
        <v>131</v>
      </c>
      <c r="AJ12" s="13">
        <f t="shared" si="7"/>
        <v>0</v>
      </c>
      <c r="AK12" s="13">
        <f t="shared" si="8"/>
        <v>0</v>
      </c>
      <c r="AL12" s="13">
        <v>1</v>
      </c>
      <c r="AM12" s="13">
        <v>0</v>
      </c>
      <c r="AN12" s="38">
        <f t="shared" si="9"/>
        <v>0</v>
      </c>
    </row>
    <row r="13" spans="1:40" ht="15" customHeight="1">
      <c r="A13" s="48" t="s">
        <v>296</v>
      </c>
      <c r="B13" s="48" t="s">
        <v>297</v>
      </c>
      <c r="C13" s="48" t="s">
        <v>165</v>
      </c>
      <c r="D13" s="48" t="s">
        <v>166</v>
      </c>
      <c r="E13" s="48" t="s">
        <v>369</v>
      </c>
      <c r="F13" s="48" t="s">
        <v>286</v>
      </c>
      <c r="G13" s="48" t="s">
        <v>265</v>
      </c>
      <c r="H13" s="48" t="s">
        <v>395</v>
      </c>
      <c r="I13" s="48" t="s">
        <v>48</v>
      </c>
      <c r="J13" s="140" t="s">
        <v>48</v>
      </c>
      <c r="K13" s="48" t="s">
        <v>43</v>
      </c>
      <c r="L13" s="140" t="s">
        <v>393</v>
      </c>
      <c r="M13" s="48" t="s">
        <v>56</v>
      </c>
      <c r="N13" s="36" t="s">
        <v>287</v>
      </c>
      <c r="O13" s="34" t="s">
        <v>298</v>
      </c>
      <c r="P13" s="34" t="s">
        <v>303</v>
      </c>
      <c r="Q13" s="13" t="s">
        <v>48</v>
      </c>
      <c r="R13" s="13" t="s">
        <v>300</v>
      </c>
      <c r="S13" s="48" t="s">
        <v>472</v>
      </c>
      <c r="T13" s="169">
        <v>0</v>
      </c>
      <c r="U13" s="169">
        <v>0</v>
      </c>
      <c r="V13" s="169">
        <v>0</v>
      </c>
      <c r="W13" s="48" t="str">
        <f t="shared" si="0"/>
        <v>TRTD</v>
      </c>
      <c r="X13" s="13" t="str">
        <f t="shared" si="1"/>
        <v>广东广电</v>
      </c>
      <c r="Y13" s="37" t="str">
        <f t="shared" si="2"/>
        <v>0</v>
      </c>
      <c r="Z13" s="37"/>
      <c r="AA13" s="118" t="s">
        <v>413</v>
      </c>
      <c r="AB13" s="53" t="s">
        <v>418</v>
      </c>
      <c r="AC13" s="76">
        <f t="shared" si="3"/>
        <v>5</v>
      </c>
      <c r="AD13" s="76">
        <f t="shared" si="4"/>
        <v>4</v>
      </c>
      <c r="AE13" s="67">
        <f t="shared" si="5"/>
        <v>1.25</v>
      </c>
      <c r="AG13" s="48" t="s">
        <v>143</v>
      </c>
      <c r="AH13" s="48" t="s">
        <v>0</v>
      </c>
      <c r="AI13" s="13">
        <f t="shared" si="6"/>
        <v>0</v>
      </c>
      <c r="AJ13" s="13">
        <f t="shared" si="7"/>
        <v>0</v>
      </c>
      <c r="AK13" s="13">
        <f t="shared" si="8"/>
        <v>0</v>
      </c>
      <c r="AL13" s="13">
        <v>0</v>
      </c>
      <c r="AM13" s="13">
        <v>0</v>
      </c>
      <c r="AN13" s="38" t="str">
        <f t="shared" si="9"/>
        <v>-</v>
      </c>
    </row>
    <row r="14" spans="1:40" ht="15" customHeight="1">
      <c r="A14" s="48" t="s">
        <v>325</v>
      </c>
      <c r="B14" s="48" t="s">
        <v>326</v>
      </c>
      <c r="C14" s="48" t="s">
        <v>165</v>
      </c>
      <c r="D14" s="48" t="s">
        <v>166</v>
      </c>
      <c r="E14" s="48" t="s">
        <v>369</v>
      </c>
      <c r="F14" s="48" t="s">
        <v>286</v>
      </c>
      <c r="G14" s="48" t="s">
        <v>265</v>
      </c>
      <c r="H14" s="48" t="s">
        <v>395</v>
      </c>
      <c r="I14" s="48" t="s">
        <v>48</v>
      </c>
      <c r="J14" s="140" t="s">
        <v>48</v>
      </c>
      <c r="K14" s="48" t="s">
        <v>43</v>
      </c>
      <c r="L14" s="140" t="s">
        <v>393</v>
      </c>
      <c r="M14" s="48" t="s">
        <v>56</v>
      </c>
      <c r="N14" s="36" t="s">
        <v>287</v>
      </c>
      <c r="O14" s="34" t="s">
        <v>330</v>
      </c>
      <c r="P14" s="34" t="s">
        <v>331</v>
      </c>
      <c r="Q14" s="13" t="s">
        <v>48</v>
      </c>
      <c r="R14" s="13" t="s">
        <v>329</v>
      </c>
      <c r="S14" s="48" t="s">
        <v>472</v>
      </c>
      <c r="T14" s="169">
        <v>0</v>
      </c>
      <c r="U14" s="169">
        <v>0</v>
      </c>
      <c r="V14" s="169">
        <v>0</v>
      </c>
      <c r="W14" s="48" t="str">
        <f t="shared" si="0"/>
        <v>TRTD</v>
      </c>
      <c r="X14" s="13" t="str">
        <f t="shared" si="1"/>
        <v>山西广电</v>
      </c>
      <c r="Y14" s="37" t="str">
        <f t="shared" si="2"/>
        <v>0</v>
      </c>
      <c r="Z14" s="37"/>
      <c r="AA14" s="118" t="s">
        <v>413</v>
      </c>
      <c r="AB14" s="51" t="s">
        <v>217</v>
      </c>
      <c r="AC14" s="76">
        <f t="shared" si="3"/>
        <v>5</v>
      </c>
      <c r="AD14" s="76">
        <f t="shared" si="4"/>
        <v>3</v>
      </c>
      <c r="AE14" s="67">
        <f t="shared" si="5"/>
        <v>1.6666666666666667</v>
      </c>
      <c r="AG14" s="48" t="s">
        <v>37</v>
      </c>
      <c r="AH14" s="48" t="s">
        <v>494</v>
      </c>
      <c r="AI14" s="13">
        <f t="shared" si="6"/>
        <v>161</v>
      </c>
      <c r="AJ14" s="13">
        <f t="shared" si="7"/>
        <v>0</v>
      </c>
      <c r="AK14" s="13">
        <f t="shared" si="8"/>
        <v>0</v>
      </c>
      <c r="AL14" s="13">
        <v>0</v>
      </c>
      <c r="AM14" s="13">
        <v>0</v>
      </c>
      <c r="AN14" s="38" t="str">
        <f t="shared" si="9"/>
        <v>-</v>
      </c>
    </row>
    <row r="15" spans="1:40" ht="15" customHeight="1">
      <c r="A15" s="48" t="s">
        <v>335</v>
      </c>
      <c r="B15" s="48" t="s">
        <v>336</v>
      </c>
      <c r="C15" s="48" t="s">
        <v>165</v>
      </c>
      <c r="D15" s="48" t="s">
        <v>166</v>
      </c>
      <c r="E15" s="48" t="s">
        <v>369</v>
      </c>
      <c r="F15" s="48" t="s">
        <v>286</v>
      </c>
      <c r="G15" s="48" t="s">
        <v>265</v>
      </c>
      <c r="H15" s="48" t="s">
        <v>395</v>
      </c>
      <c r="I15" s="48" t="s">
        <v>48</v>
      </c>
      <c r="J15" s="48" t="s">
        <v>48</v>
      </c>
      <c r="K15" s="48" t="s">
        <v>120</v>
      </c>
      <c r="L15" s="48" t="s">
        <v>389</v>
      </c>
      <c r="M15" s="48" t="s">
        <v>56</v>
      </c>
      <c r="N15" s="13" t="s">
        <v>514</v>
      </c>
      <c r="O15" s="34" t="s">
        <v>340</v>
      </c>
      <c r="P15" s="34" t="s">
        <v>341</v>
      </c>
      <c r="Q15" s="13" t="s">
        <v>48</v>
      </c>
      <c r="R15" s="13" t="s">
        <v>339</v>
      </c>
      <c r="S15" s="48" t="s">
        <v>472</v>
      </c>
      <c r="T15" s="169">
        <v>0</v>
      </c>
      <c r="U15" s="169">
        <v>0</v>
      </c>
      <c r="V15" s="169">
        <v>0</v>
      </c>
      <c r="W15" s="48" t="str">
        <f t="shared" si="0"/>
        <v>TRTD</v>
      </c>
      <c r="X15" s="13" t="str">
        <f t="shared" si="1"/>
        <v>四川广电</v>
      </c>
      <c r="Y15" s="37" t="str">
        <f t="shared" si="2"/>
        <v>0</v>
      </c>
      <c r="Z15" s="37"/>
      <c r="AA15" s="118" t="s">
        <v>413</v>
      </c>
      <c r="AB15" s="51" t="s">
        <v>407</v>
      </c>
      <c r="AC15" s="76">
        <f t="shared" si="3"/>
        <v>0</v>
      </c>
      <c r="AD15" s="76">
        <f t="shared" si="4"/>
        <v>1</v>
      </c>
      <c r="AE15" s="67">
        <f t="shared" si="5"/>
        <v>0</v>
      </c>
      <c r="AG15" s="48" t="s">
        <v>37</v>
      </c>
      <c r="AH15" s="48" t="s">
        <v>6</v>
      </c>
      <c r="AI15" s="13">
        <f t="shared" si="6"/>
        <v>389</v>
      </c>
      <c r="AJ15" s="13">
        <f t="shared" si="7"/>
        <v>12</v>
      </c>
      <c r="AK15" s="13">
        <f t="shared" si="8"/>
        <v>8</v>
      </c>
      <c r="AL15" s="13">
        <v>3</v>
      </c>
      <c r="AM15" s="13">
        <v>2</v>
      </c>
      <c r="AN15" s="38">
        <f t="shared" si="9"/>
        <v>5</v>
      </c>
    </row>
    <row r="16" spans="1:40" ht="15" customHeight="1">
      <c r="A16" s="48" t="s">
        <v>313</v>
      </c>
      <c r="B16" s="48" t="s">
        <v>229</v>
      </c>
      <c r="C16" s="48" t="s">
        <v>165</v>
      </c>
      <c r="D16" s="48" t="s">
        <v>166</v>
      </c>
      <c r="E16" s="48" t="s">
        <v>386</v>
      </c>
      <c r="F16" s="48" t="s">
        <v>320</v>
      </c>
      <c r="G16" s="48" t="s">
        <v>265</v>
      </c>
      <c r="H16" s="48" t="s">
        <v>402</v>
      </c>
      <c r="I16" s="13" t="s">
        <v>48</v>
      </c>
      <c r="J16" s="48" t="s">
        <v>48</v>
      </c>
      <c r="K16" s="48" t="s">
        <v>43</v>
      </c>
      <c r="L16" s="48" t="s">
        <v>393</v>
      </c>
      <c r="M16" s="13" t="s">
        <v>56</v>
      </c>
      <c r="N16" s="36" t="s">
        <v>287</v>
      </c>
      <c r="O16" s="13" t="s">
        <v>268</v>
      </c>
      <c r="P16" s="13" t="s">
        <v>268</v>
      </c>
      <c r="Q16" s="32" t="s">
        <v>268</v>
      </c>
      <c r="R16" s="13" t="s">
        <v>315</v>
      </c>
      <c r="S16" s="48" t="s">
        <v>472</v>
      </c>
      <c r="T16" s="169">
        <v>0</v>
      </c>
      <c r="U16" s="169">
        <v>0</v>
      </c>
      <c r="V16" s="169">
        <v>0</v>
      </c>
      <c r="W16" s="48" t="str">
        <f t="shared" si="0"/>
        <v>TRTD</v>
      </c>
      <c r="X16" s="13" t="str">
        <f t="shared" si="1"/>
        <v>内蒙古广电</v>
      </c>
      <c r="Y16" s="37" t="str">
        <f t="shared" si="2"/>
        <v>1</v>
      </c>
      <c r="Z16" s="37"/>
      <c r="AA16" s="118" t="s">
        <v>413</v>
      </c>
      <c r="AB16" s="51" t="s">
        <v>309</v>
      </c>
      <c r="AC16" s="76">
        <f t="shared" si="3"/>
        <v>0</v>
      </c>
      <c r="AD16" s="76">
        <f t="shared" si="4"/>
        <v>0</v>
      </c>
      <c r="AE16" s="67">
        <f t="shared" si="5"/>
        <v>0</v>
      </c>
      <c r="AG16" s="48" t="s">
        <v>37</v>
      </c>
      <c r="AH16" s="48" t="s">
        <v>2</v>
      </c>
      <c r="AI16" s="13">
        <f t="shared" si="6"/>
        <v>0</v>
      </c>
      <c r="AJ16" s="13">
        <f t="shared" si="7"/>
        <v>0</v>
      </c>
      <c r="AK16" s="13">
        <f t="shared" si="8"/>
        <v>0</v>
      </c>
      <c r="AL16" s="13">
        <v>3</v>
      </c>
      <c r="AM16" s="13">
        <v>0</v>
      </c>
      <c r="AN16" s="38">
        <f t="shared" si="9"/>
        <v>0</v>
      </c>
    </row>
    <row r="17" spans="1:40" ht="15" customHeight="1">
      <c r="A17" s="48" t="s">
        <v>93</v>
      </c>
      <c r="B17" s="48" t="s">
        <v>12</v>
      </c>
      <c r="C17" s="48" t="s">
        <v>63</v>
      </c>
      <c r="D17" s="48" t="s">
        <v>157</v>
      </c>
      <c r="E17" s="48" t="s">
        <v>1049</v>
      </c>
      <c r="F17" s="48" t="s">
        <v>1006</v>
      </c>
      <c r="G17" s="48" t="s">
        <v>494</v>
      </c>
      <c r="H17" s="48" t="s">
        <v>1050</v>
      </c>
      <c r="I17" s="48" t="s">
        <v>48</v>
      </c>
      <c r="J17" s="48" t="s">
        <v>48</v>
      </c>
      <c r="K17" s="48" t="s">
        <v>50</v>
      </c>
      <c r="L17" s="48" t="s">
        <v>1089</v>
      </c>
      <c r="M17" s="48" t="s">
        <v>521</v>
      </c>
      <c r="N17" s="13" t="s">
        <v>1092</v>
      </c>
      <c r="O17" s="13" t="s">
        <v>1092</v>
      </c>
      <c r="P17" s="13" t="s">
        <v>1092</v>
      </c>
      <c r="Q17" s="13" t="s">
        <v>48</v>
      </c>
      <c r="R17" s="13"/>
      <c r="S17" s="146" t="s">
        <v>1183</v>
      </c>
      <c r="T17" s="169">
        <v>0</v>
      </c>
      <c r="U17" s="169">
        <v>0</v>
      </c>
      <c r="V17" s="169">
        <v>0</v>
      </c>
      <c r="W17" s="48" t="str">
        <f t="shared" si="0"/>
        <v>CRMPD</v>
      </c>
      <c r="X17" s="13" t="str">
        <f t="shared" si="1"/>
        <v>黑龙江移动</v>
      </c>
      <c r="Y17" s="37" t="str">
        <f t="shared" si="2"/>
        <v>1</v>
      </c>
      <c r="Z17" s="37"/>
      <c r="AA17" s="118" t="s">
        <v>413</v>
      </c>
      <c r="AB17" s="51" t="s">
        <v>419</v>
      </c>
      <c r="AC17" s="76">
        <f t="shared" si="3"/>
        <v>0</v>
      </c>
      <c r="AD17" s="76">
        <f t="shared" si="4"/>
        <v>0</v>
      </c>
      <c r="AE17" s="67">
        <f t="shared" si="5"/>
        <v>0</v>
      </c>
      <c r="AG17" s="48" t="s">
        <v>37</v>
      </c>
      <c r="AH17" s="48" t="s">
        <v>5</v>
      </c>
      <c r="AI17" s="13">
        <f t="shared" si="6"/>
        <v>0</v>
      </c>
      <c r="AJ17" s="13">
        <f t="shared" si="7"/>
        <v>0</v>
      </c>
      <c r="AK17" s="13">
        <f t="shared" si="8"/>
        <v>0</v>
      </c>
      <c r="AL17" s="13">
        <v>0</v>
      </c>
      <c r="AM17" s="13">
        <v>0</v>
      </c>
      <c r="AN17" s="38" t="str">
        <f t="shared" si="9"/>
        <v>-</v>
      </c>
    </row>
    <row r="18" spans="1:40" ht="15" customHeight="1">
      <c r="A18" s="48" t="s">
        <v>142</v>
      </c>
      <c r="B18" s="48" t="s">
        <v>143</v>
      </c>
      <c r="C18" s="48" t="s">
        <v>63</v>
      </c>
      <c r="D18" s="48" t="s">
        <v>64</v>
      </c>
      <c r="E18" s="48" t="s">
        <v>1010</v>
      </c>
      <c r="F18" s="48" t="s">
        <v>1011</v>
      </c>
      <c r="G18" s="48" t="s">
        <v>494</v>
      </c>
      <c r="H18" s="48" t="s">
        <v>41</v>
      </c>
      <c r="I18" s="48" t="s">
        <v>48</v>
      </c>
      <c r="J18" s="48" t="s">
        <v>86</v>
      </c>
      <c r="K18" s="48"/>
      <c r="L18" s="48"/>
      <c r="M18" s="48"/>
      <c r="N18" s="13" t="s">
        <v>1012</v>
      </c>
      <c r="O18" s="13"/>
      <c r="P18" s="13" t="s">
        <v>1013</v>
      </c>
      <c r="Q18" s="13" t="s">
        <v>48</v>
      </c>
      <c r="R18" s="13"/>
      <c r="S18" s="146" t="s">
        <v>1183</v>
      </c>
      <c r="T18" s="169">
        <v>0</v>
      </c>
      <c r="U18" s="169">
        <v>0</v>
      </c>
      <c r="V18" s="169">
        <v>0</v>
      </c>
      <c r="W18" s="48" t="str">
        <f t="shared" si="0"/>
        <v>CRMPD</v>
      </c>
      <c r="X18" s="13" t="str">
        <f t="shared" si="1"/>
        <v>安徽广电</v>
      </c>
      <c r="Y18" s="37" t="str">
        <f t="shared" si="2"/>
        <v>0</v>
      </c>
      <c r="Z18" s="37"/>
      <c r="AA18" s="118" t="s">
        <v>413</v>
      </c>
      <c r="AB18" s="54" t="s">
        <v>115</v>
      </c>
      <c r="AC18" s="76">
        <f t="shared" si="3"/>
        <v>0</v>
      </c>
      <c r="AD18" s="76">
        <f t="shared" si="4"/>
        <v>3</v>
      </c>
      <c r="AE18" s="67">
        <f t="shared" si="5"/>
        <v>0</v>
      </c>
      <c r="AG18" s="48" t="s">
        <v>37</v>
      </c>
      <c r="AH18" s="48" t="s">
        <v>449</v>
      </c>
      <c r="AI18" s="13">
        <f t="shared" si="6"/>
        <v>0</v>
      </c>
      <c r="AJ18" s="13">
        <f t="shared" si="7"/>
        <v>0</v>
      </c>
      <c r="AK18" s="13">
        <f t="shared" si="8"/>
        <v>0</v>
      </c>
      <c r="AL18" s="13">
        <v>0</v>
      </c>
      <c r="AM18" s="13">
        <v>0</v>
      </c>
      <c r="AN18" s="38" t="str">
        <f t="shared" si="9"/>
        <v>-</v>
      </c>
    </row>
    <row r="19" spans="1:40" ht="15" customHeight="1">
      <c r="A19" s="48" t="s">
        <v>142</v>
      </c>
      <c r="B19" s="48" t="s">
        <v>143</v>
      </c>
      <c r="C19" s="48" t="s">
        <v>63</v>
      </c>
      <c r="D19" s="48" t="s">
        <v>64</v>
      </c>
      <c r="E19" s="48" t="s">
        <v>1014</v>
      </c>
      <c r="F19" s="48" t="s">
        <v>1015</v>
      </c>
      <c r="G19" s="48" t="s">
        <v>494</v>
      </c>
      <c r="H19" s="48" t="s">
        <v>98</v>
      </c>
      <c r="I19" s="48" t="s">
        <v>48</v>
      </c>
      <c r="J19" s="48" t="s">
        <v>86</v>
      </c>
      <c r="K19" s="48"/>
      <c r="L19" s="48"/>
      <c r="M19" s="48"/>
      <c r="N19" s="13" t="s">
        <v>1012</v>
      </c>
      <c r="O19" s="13"/>
      <c r="P19" s="13" t="s">
        <v>1013</v>
      </c>
      <c r="Q19" s="13" t="s">
        <v>48</v>
      </c>
      <c r="R19" s="13"/>
      <c r="S19" s="146" t="s">
        <v>471</v>
      </c>
      <c r="T19" s="169">
        <v>0</v>
      </c>
      <c r="U19" s="169">
        <v>0</v>
      </c>
      <c r="V19" s="169">
        <v>0</v>
      </c>
      <c r="W19" s="48" t="str">
        <f t="shared" si="0"/>
        <v>CRMPD</v>
      </c>
      <c r="X19" s="13" t="str">
        <f t="shared" si="1"/>
        <v>安徽广电</v>
      </c>
      <c r="Y19" s="37" t="str">
        <f t="shared" si="2"/>
        <v>0</v>
      </c>
      <c r="Z19" s="37"/>
      <c r="AA19" s="118" t="s">
        <v>413</v>
      </c>
      <c r="AB19" s="55" t="s">
        <v>420</v>
      </c>
      <c r="AC19" s="76">
        <f t="shared" si="3"/>
        <v>0</v>
      </c>
      <c r="AD19" s="76">
        <f t="shared" si="4"/>
        <v>3</v>
      </c>
      <c r="AE19" s="67">
        <f t="shared" si="5"/>
        <v>0</v>
      </c>
      <c r="AG19" s="48" t="s">
        <v>37</v>
      </c>
      <c r="AH19" s="48" t="s">
        <v>3</v>
      </c>
      <c r="AI19" s="13">
        <f t="shared" si="6"/>
        <v>180</v>
      </c>
      <c r="AJ19" s="13">
        <f t="shared" si="7"/>
        <v>6</v>
      </c>
      <c r="AK19" s="13">
        <f t="shared" si="8"/>
        <v>0</v>
      </c>
      <c r="AL19" s="13">
        <v>0</v>
      </c>
      <c r="AM19" s="13">
        <v>0</v>
      </c>
      <c r="AN19" s="38" t="str">
        <f t="shared" si="9"/>
        <v>-</v>
      </c>
    </row>
    <row r="20" spans="1:40" ht="15" customHeight="1">
      <c r="A20" s="48" t="s">
        <v>142</v>
      </c>
      <c r="B20" s="48" t="s">
        <v>143</v>
      </c>
      <c r="C20" s="48" t="s">
        <v>63</v>
      </c>
      <c r="D20" s="48" t="s">
        <v>64</v>
      </c>
      <c r="E20" s="48" t="s">
        <v>1016</v>
      </c>
      <c r="F20" s="48" t="s">
        <v>1017</v>
      </c>
      <c r="G20" s="48" t="s">
        <v>494</v>
      </c>
      <c r="H20" s="48" t="s">
        <v>41</v>
      </c>
      <c r="I20" s="48" t="s">
        <v>48</v>
      </c>
      <c r="J20" s="48" t="s">
        <v>86</v>
      </c>
      <c r="K20" s="48"/>
      <c r="L20" s="48"/>
      <c r="M20" s="48"/>
      <c r="N20" s="13" t="s">
        <v>1012</v>
      </c>
      <c r="O20" s="13"/>
      <c r="P20" s="13" t="s">
        <v>1013</v>
      </c>
      <c r="Q20" s="13" t="s">
        <v>48</v>
      </c>
      <c r="R20" s="13"/>
      <c r="S20" s="48" t="s">
        <v>1182</v>
      </c>
      <c r="T20" s="169">
        <v>0</v>
      </c>
      <c r="U20" s="169">
        <v>0</v>
      </c>
      <c r="V20" s="169">
        <v>0</v>
      </c>
      <c r="W20" s="48" t="str">
        <f t="shared" si="0"/>
        <v>CRMPD</v>
      </c>
      <c r="X20" s="13" t="str">
        <f t="shared" si="1"/>
        <v>安徽广电</v>
      </c>
      <c r="Y20" s="37" t="str">
        <f t="shared" si="2"/>
        <v>0</v>
      </c>
      <c r="Z20" s="37"/>
      <c r="AA20" s="118" t="s">
        <v>413</v>
      </c>
      <c r="AB20" s="55" t="s">
        <v>421</v>
      </c>
      <c r="AC20" s="76">
        <f t="shared" si="3"/>
        <v>0</v>
      </c>
      <c r="AD20" s="76">
        <f t="shared" si="4"/>
        <v>0</v>
      </c>
      <c r="AE20" s="67">
        <f t="shared" si="5"/>
        <v>0</v>
      </c>
      <c r="AG20" s="48" t="s">
        <v>37</v>
      </c>
      <c r="AH20" s="48" t="s">
        <v>4</v>
      </c>
      <c r="AI20" s="13">
        <f t="shared" si="6"/>
        <v>0</v>
      </c>
      <c r="AJ20" s="13">
        <f t="shared" si="7"/>
        <v>0</v>
      </c>
      <c r="AK20" s="13">
        <f t="shared" si="8"/>
        <v>0</v>
      </c>
      <c r="AL20" s="13">
        <v>0</v>
      </c>
      <c r="AM20" s="13">
        <v>0</v>
      </c>
      <c r="AN20" s="38" t="str">
        <f t="shared" si="9"/>
        <v>-</v>
      </c>
    </row>
    <row r="21" spans="1:40" ht="15" customHeight="1">
      <c r="A21" s="48" t="s">
        <v>142</v>
      </c>
      <c r="B21" s="48" t="s">
        <v>143</v>
      </c>
      <c r="C21" s="48" t="s">
        <v>63</v>
      </c>
      <c r="D21" s="48" t="s">
        <v>64</v>
      </c>
      <c r="E21" s="48" t="s">
        <v>1019</v>
      </c>
      <c r="F21" s="48" t="s">
        <v>1020</v>
      </c>
      <c r="G21" s="48" t="s">
        <v>494</v>
      </c>
      <c r="H21" s="48" t="s">
        <v>41</v>
      </c>
      <c r="I21" s="48" t="s">
        <v>48</v>
      </c>
      <c r="J21" s="48" t="s">
        <v>86</v>
      </c>
      <c r="K21" s="48"/>
      <c r="L21" s="48"/>
      <c r="M21" s="48"/>
      <c r="N21" s="13" t="s">
        <v>1012</v>
      </c>
      <c r="O21" s="13"/>
      <c r="P21" s="13" t="s">
        <v>1013</v>
      </c>
      <c r="Q21" s="13" t="s">
        <v>48</v>
      </c>
      <c r="R21" s="13"/>
      <c r="S21" s="146" t="s">
        <v>1183</v>
      </c>
      <c r="T21" s="169">
        <v>0</v>
      </c>
      <c r="U21" s="169">
        <v>0</v>
      </c>
      <c r="V21" s="169">
        <v>0</v>
      </c>
      <c r="W21" s="48" t="str">
        <f t="shared" si="0"/>
        <v>CRMPD</v>
      </c>
      <c r="X21" s="13" t="str">
        <f t="shared" si="1"/>
        <v>安徽广电</v>
      </c>
      <c r="Y21" s="37" t="str">
        <f t="shared" si="2"/>
        <v>0</v>
      </c>
      <c r="Z21" s="37"/>
      <c r="AA21" s="118" t="s">
        <v>413</v>
      </c>
      <c r="AB21" s="55" t="s">
        <v>422</v>
      </c>
      <c r="AC21" s="76">
        <f t="shared" si="3"/>
        <v>0</v>
      </c>
      <c r="AD21" s="76">
        <f t="shared" si="4"/>
        <v>0</v>
      </c>
      <c r="AE21" s="67">
        <f t="shared" si="5"/>
        <v>0</v>
      </c>
      <c r="AG21" s="48" t="s">
        <v>37</v>
      </c>
      <c r="AH21" s="48" t="s">
        <v>0</v>
      </c>
      <c r="AI21" s="13">
        <f t="shared" si="6"/>
        <v>0</v>
      </c>
      <c r="AJ21" s="13">
        <f t="shared" si="7"/>
        <v>0</v>
      </c>
      <c r="AK21" s="13">
        <f t="shared" si="8"/>
        <v>0</v>
      </c>
      <c r="AL21" s="13">
        <v>0</v>
      </c>
      <c r="AM21" s="13">
        <v>0</v>
      </c>
      <c r="AN21" s="38" t="str">
        <f t="shared" si="9"/>
        <v>-</v>
      </c>
    </row>
    <row r="22" spans="1:40" ht="15" customHeight="1">
      <c r="A22" s="48" t="s">
        <v>142</v>
      </c>
      <c r="B22" s="48" t="s">
        <v>143</v>
      </c>
      <c r="C22" s="48" t="s">
        <v>165</v>
      </c>
      <c r="D22" s="48" t="s">
        <v>166</v>
      </c>
      <c r="E22" s="48" t="s">
        <v>1016</v>
      </c>
      <c r="F22" s="48" t="s">
        <v>1017</v>
      </c>
      <c r="G22" s="48" t="s">
        <v>494</v>
      </c>
      <c r="H22" s="48" t="s">
        <v>41</v>
      </c>
      <c r="I22" s="48" t="s">
        <v>48</v>
      </c>
      <c r="J22" s="48" t="s">
        <v>86</v>
      </c>
      <c r="K22" s="48"/>
      <c r="L22" s="48"/>
      <c r="M22" s="48"/>
      <c r="N22" s="13" t="s">
        <v>1012</v>
      </c>
      <c r="O22" s="13"/>
      <c r="P22" s="13" t="s">
        <v>1013</v>
      </c>
      <c r="Q22" s="13" t="s">
        <v>48</v>
      </c>
      <c r="R22" s="13"/>
      <c r="S22" s="48" t="s">
        <v>1182</v>
      </c>
      <c r="T22" s="169">
        <v>0</v>
      </c>
      <c r="U22" s="169">
        <v>0</v>
      </c>
      <c r="V22" s="169">
        <v>0</v>
      </c>
      <c r="W22" s="48" t="str">
        <f t="shared" si="0"/>
        <v>CRMPD</v>
      </c>
      <c r="X22" s="13" t="str">
        <f t="shared" si="1"/>
        <v>安徽广电</v>
      </c>
      <c r="Y22" s="37" t="str">
        <f t="shared" si="2"/>
        <v>0</v>
      </c>
      <c r="Z22" s="37"/>
      <c r="AA22" s="118" t="s">
        <v>413</v>
      </c>
      <c r="AB22" s="55" t="s">
        <v>235</v>
      </c>
      <c r="AC22" s="76">
        <f t="shared" si="3"/>
        <v>0</v>
      </c>
      <c r="AD22" s="76">
        <f t="shared" si="4"/>
        <v>4</v>
      </c>
      <c r="AE22" s="67">
        <f t="shared" si="5"/>
        <v>0</v>
      </c>
      <c r="AG22" s="48" t="s">
        <v>37</v>
      </c>
      <c r="AH22" s="48" t="s">
        <v>1</v>
      </c>
      <c r="AI22" s="13">
        <f t="shared" si="6"/>
        <v>37</v>
      </c>
      <c r="AJ22" s="13">
        <f t="shared" si="7"/>
        <v>2</v>
      </c>
      <c r="AK22" s="13">
        <f t="shared" si="8"/>
        <v>2</v>
      </c>
      <c r="AL22" s="13">
        <v>0</v>
      </c>
      <c r="AM22" s="13">
        <v>0</v>
      </c>
      <c r="AN22" s="38" t="str">
        <f t="shared" si="9"/>
        <v>-</v>
      </c>
    </row>
    <row r="23" spans="1:40" ht="15" customHeight="1">
      <c r="A23" s="48" t="s">
        <v>142</v>
      </c>
      <c r="B23" s="48" t="s">
        <v>143</v>
      </c>
      <c r="C23" s="48" t="s">
        <v>165</v>
      </c>
      <c r="D23" s="48" t="s">
        <v>166</v>
      </c>
      <c r="E23" s="48" t="s">
        <v>1021</v>
      </c>
      <c r="F23" s="48" t="s">
        <v>1022</v>
      </c>
      <c r="G23" s="48" t="s">
        <v>494</v>
      </c>
      <c r="H23" s="48" t="s">
        <v>98</v>
      </c>
      <c r="I23" s="48" t="s">
        <v>48</v>
      </c>
      <c r="J23" s="48" t="s">
        <v>86</v>
      </c>
      <c r="K23" s="48"/>
      <c r="L23" s="48"/>
      <c r="M23" s="48"/>
      <c r="N23" s="13" t="s">
        <v>1012</v>
      </c>
      <c r="O23" s="13"/>
      <c r="P23" s="13" t="s">
        <v>1013</v>
      </c>
      <c r="Q23" s="13" t="s">
        <v>48</v>
      </c>
      <c r="R23" s="13"/>
      <c r="S23" s="146" t="s">
        <v>1183</v>
      </c>
      <c r="T23" s="169">
        <v>0</v>
      </c>
      <c r="U23" s="169">
        <v>0</v>
      </c>
      <c r="V23" s="169">
        <v>0</v>
      </c>
      <c r="W23" s="48" t="str">
        <f t="shared" si="0"/>
        <v>CRMPD</v>
      </c>
      <c r="X23" s="13" t="str">
        <f t="shared" si="1"/>
        <v>安徽广电</v>
      </c>
      <c r="Y23" s="37" t="str">
        <f t="shared" si="2"/>
        <v>0</v>
      </c>
      <c r="Z23" s="37"/>
      <c r="AA23" s="118" t="s">
        <v>413</v>
      </c>
      <c r="AB23" s="55" t="s">
        <v>14</v>
      </c>
      <c r="AC23" s="76">
        <f t="shared" si="3"/>
        <v>10</v>
      </c>
      <c r="AD23" s="76">
        <f t="shared" si="4"/>
        <v>4</v>
      </c>
      <c r="AE23" s="67">
        <f t="shared" si="5"/>
        <v>2.5</v>
      </c>
      <c r="AG23" s="48" t="s">
        <v>484</v>
      </c>
      <c r="AH23" s="48" t="s">
        <v>265</v>
      </c>
      <c r="AI23" s="13">
        <f t="shared" si="6"/>
        <v>1</v>
      </c>
      <c r="AJ23" s="13">
        <f t="shared" si="7"/>
        <v>0</v>
      </c>
      <c r="AK23" s="13">
        <f t="shared" si="8"/>
        <v>0</v>
      </c>
      <c r="AL23" s="13">
        <v>0</v>
      </c>
      <c r="AM23" s="13">
        <v>0</v>
      </c>
      <c r="AN23" s="38" t="str">
        <f t="shared" si="9"/>
        <v>-</v>
      </c>
    </row>
    <row r="24" spans="1:40" ht="15" customHeight="1">
      <c r="A24" s="48" t="s">
        <v>142</v>
      </c>
      <c r="B24" s="48" t="s">
        <v>143</v>
      </c>
      <c r="C24" s="48" t="s">
        <v>165</v>
      </c>
      <c r="D24" s="48" t="s">
        <v>166</v>
      </c>
      <c r="E24" s="48" t="s">
        <v>1014</v>
      </c>
      <c r="F24" s="48" t="s">
        <v>1015</v>
      </c>
      <c r="G24" s="48" t="s">
        <v>494</v>
      </c>
      <c r="H24" s="48" t="s">
        <v>98</v>
      </c>
      <c r="I24" s="48" t="s">
        <v>48</v>
      </c>
      <c r="J24" s="48" t="s">
        <v>86</v>
      </c>
      <c r="K24" s="48"/>
      <c r="L24" s="48"/>
      <c r="M24" s="48"/>
      <c r="N24" s="13" t="s">
        <v>1012</v>
      </c>
      <c r="O24" s="13"/>
      <c r="P24" s="13" t="s">
        <v>1013</v>
      </c>
      <c r="Q24" s="13" t="s">
        <v>48</v>
      </c>
      <c r="R24" s="13"/>
      <c r="S24" s="146" t="s">
        <v>471</v>
      </c>
      <c r="T24" s="169">
        <v>0</v>
      </c>
      <c r="U24" s="169">
        <v>0</v>
      </c>
      <c r="V24" s="169">
        <v>0</v>
      </c>
      <c r="W24" s="48" t="str">
        <f t="shared" si="0"/>
        <v>CRMPD</v>
      </c>
      <c r="X24" s="13" t="str">
        <f t="shared" si="1"/>
        <v>安徽广电</v>
      </c>
      <c r="Y24" s="37" t="str">
        <f t="shared" si="2"/>
        <v>0</v>
      </c>
      <c r="Z24" s="37"/>
      <c r="AA24" s="118" t="s">
        <v>413</v>
      </c>
      <c r="AB24" s="55" t="s">
        <v>119</v>
      </c>
      <c r="AC24" s="76">
        <f t="shared" si="3"/>
        <v>0</v>
      </c>
      <c r="AD24" s="76">
        <f t="shared" si="4"/>
        <v>0</v>
      </c>
      <c r="AE24" s="67">
        <f t="shared" si="5"/>
        <v>0</v>
      </c>
      <c r="AG24" s="48" t="s">
        <v>484</v>
      </c>
      <c r="AH24" s="48" t="s">
        <v>494</v>
      </c>
      <c r="AI24" s="13">
        <f t="shared" si="6"/>
        <v>0</v>
      </c>
      <c r="AJ24" s="13">
        <f t="shared" si="7"/>
        <v>0</v>
      </c>
      <c r="AK24" s="13">
        <f t="shared" si="8"/>
        <v>0</v>
      </c>
      <c r="AL24" s="13">
        <v>0</v>
      </c>
      <c r="AM24" s="13">
        <v>0</v>
      </c>
      <c r="AN24" s="38" t="str">
        <f t="shared" si="9"/>
        <v>-</v>
      </c>
    </row>
    <row r="25" spans="1:40" ht="15" customHeight="1">
      <c r="A25" s="48" t="s">
        <v>296</v>
      </c>
      <c r="B25" s="48" t="s">
        <v>297</v>
      </c>
      <c r="C25" s="48" t="s">
        <v>63</v>
      </c>
      <c r="D25" s="48" t="s">
        <v>64</v>
      </c>
      <c r="E25" s="48" t="s">
        <v>1010</v>
      </c>
      <c r="F25" s="48" t="s">
        <v>1011</v>
      </c>
      <c r="G25" s="48" t="s">
        <v>494</v>
      </c>
      <c r="H25" s="48" t="s">
        <v>41</v>
      </c>
      <c r="I25" s="48" t="s">
        <v>48</v>
      </c>
      <c r="J25" s="48" t="s">
        <v>86</v>
      </c>
      <c r="K25" s="48"/>
      <c r="L25" s="48"/>
      <c r="M25" s="48"/>
      <c r="N25" s="13" t="s">
        <v>1012</v>
      </c>
      <c r="O25" s="13"/>
      <c r="P25" s="13" t="s">
        <v>1082</v>
      </c>
      <c r="Q25" s="13" t="s">
        <v>48</v>
      </c>
      <c r="R25" s="13"/>
      <c r="S25" s="146" t="s">
        <v>1183</v>
      </c>
      <c r="T25" s="169">
        <v>0</v>
      </c>
      <c r="U25" s="169">
        <v>0</v>
      </c>
      <c r="V25" s="169">
        <v>0</v>
      </c>
      <c r="W25" s="48" t="str">
        <f t="shared" si="0"/>
        <v>CRMPD</v>
      </c>
      <c r="X25" s="13" t="str">
        <f t="shared" si="1"/>
        <v>广东广电</v>
      </c>
      <c r="Y25" s="37" t="str">
        <f t="shared" si="2"/>
        <v>0</v>
      </c>
      <c r="Z25" s="37"/>
      <c r="AA25" s="118" t="s">
        <v>413</v>
      </c>
      <c r="AB25" s="54" t="s">
        <v>423</v>
      </c>
      <c r="AC25" s="76">
        <f t="shared" si="3"/>
        <v>5</v>
      </c>
      <c r="AD25" s="76">
        <f t="shared" si="4"/>
        <v>4</v>
      </c>
      <c r="AE25" s="67">
        <f t="shared" si="5"/>
        <v>1.25</v>
      </c>
      <c r="AG25" s="48" t="s">
        <v>156</v>
      </c>
      <c r="AH25" s="48" t="s">
        <v>5</v>
      </c>
      <c r="AI25" s="13">
        <f t="shared" si="6"/>
        <v>255</v>
      </c>
      <c r="AJ25" s="13">
        <f t="shared" si="7"/>
        <v>0</v>
      </c>
      <c r="AK25" s="13">
        <f t="shared" si="8"/>
        <v>149</v>
      </c>
      <c r="AL25" s="13">
        <v>4</v>
      </c>
      <c r="AM25" s="13">
        <v>2</v>
      </c>
      <c r="AN25" s="38">
        <f t="shared" si="9"/>
        <v>0</v>
      </c>
    </row>
    <row r="26" spans="1:40" ht="15" customHeight="1">
      <c r="A26" s="48" t="s">
        <v>296</v>
      </c>
      <c r="B26" s="48" t="s">
        <v>297</v>
      </c>
      <c r="C26" s="48" t="s">
        <v>63</v>
      </c>
      <c r="D26" s="48" t="s">
        <v>64</v>
      </c>
      <c r="E26" s="48" t="s">
        <v>1049</v>
      </c>
      <c r="F26" s="48" t="s">
        <v>1006</v>
      </c>
      <c r="G26" s="48" t="s">
        <v>494</v>
      </c>
      <c r="H26" s="48" t="s">
        <v>1050</v>
      </c>
      <c r="I26" s="48" t="s">
        <v>48</v>
      </c>
      <c r="J26" s="48" t="s">
        <v>86</v>
      </c>
      <c r="K26" s="48"/>
      <c r="L26" s="48"/>
      <c r="M26" s="48"/>
      <c r="N26" s="13" t="s">
        <v>1012</v>
      </c>
      <c r="O26" s="13"/>
      <c r="P26" s="13" t="s">
        <v>1082</v>
      </c>
      <c r="Q26" s="13" t="s">
        <v>48</v>
      </c>
      <c r="R26" s="13"/>
      <c r="S26" s="146" t="s">
        <v>1183</v>
      </c>
      <c r="T26" s="169">
        <v>0</v>
      </c>
      <c r="U26" s="169">
        <v>0</v>
      </c>
      <c r="V26" s="169">
        <v>0</v>
      </c>
      <c r="W26" s="48" t="str">
        <f t="shared" si="0"/>
        <v>CRMPD</v>
      </c>
      <c r="X26" s="13" t="str">
        <f t="shared" si="1"/>
        <v>广东广电</v>
      </c>
      <c r="Y26" s="37" t="str">
        <f t="shared" si="2"/>
        <v>0</v>
      </c>
      <c r="Z26" s="37"/>
      <c r="AA26" s="118" t="s">
        <v>413</v>
      </c>
      <c r="AB26" s="55" t="s">
        <v>240</v>
      </c>
      <c r="AC26" s="76">
        <f t="shared" si="3"/>
        <v>5</v>
      </c>
      <c r="AD26" s="76">
        <f t="shared" si="4"/>
        <v>4</v>
      </c>
      <c r="AE26" s="67">
        <f t="shared" si="5"/>
        <v>1.25</v>
      </c>
      <c r="AG26" s="48" t="s">
        <v>156</v>
      </c>
      <c r="AH26" s="48" t="s">
        <v>449</v>
      </c>
      <c r="AI26" s="13">
        <f t="shared" si="6"/>
        <v>51</v>
      </c>
      <c r="AJ26" s="13">
        <f t="shared" si="7"/>
        <v>0</v>
      </c>
      <c r="AK26" s="13">
        <f t="shared" si="8"/>
        <v>0</v>
      </c>
      <c r="AL26" s="13">
        <v>0</v>
      </c>
      <c r="AM26" s="13">
        <v>0</v>
      </c>
      <c r="AN26" s="38" t="str">
        <f t="shared" si="9"/>
        <v>-</v>
      </c>
    </row>
    <row r="27" spans="1:40" ht="15" customHeight="1">
      <c r="A27" s="48" t="s">
        <v>296</v>
      </c>
      <c r="B27" s="48" t="s">
        <v>297</v>
      </c>
      <c r="C27" s="48" t="s">
        <v>63</v>
      </c>
      <c r="D27" s="48" t="s">
        <v>64</v>
      </c>
      <c r="E27" s="48" t="s">
        <v>1038</v>
      </c>
      <c r="F27" s="48" t="s">
        <v>1039</v>
      </c>
      <c r="G27" s="48" t="s">
        <v>494</v>
      </c>
      <c r="H27" s="48" t="s">
        <v>1040</v>
      </c>
      <c r="I27" s="48" t="s">
        <v>48</v>
      </c>
      <c r="J27" s="48" t="s">
        <v>86</v>
      </c>
      <c r="K27" s="48"/>
      <c r="L27" s="48"/>
      <c r="M27" s="48"/>
      <c r="N27" s="13" t="s">
        <v>1012</v>
      </c>
      <c r="O27" s="13"/>
      <c r="P27" s="13" t="s">
        <v>1082</v>
      </c>
      <c r="Q27" s="13" t="s">
        <v>48</v>
      </c>
      <c r="R27" s="13"/>
      <c r="S27" s="146" t="s">
        <v>1183</v>
      </c>
      <c r="T27" s="169">
        <v>0</v>
      </c>
      <c r="U27" s="169">
        <v>0</v>
      </c>
      <c r="V27" s="169">
        <v>0</v>
      </c>
      <c r="W27" s="48" t="str">
        <f t="shared" si="0"/>
        <v>CRMPD</v>
      </c>
      <c r="X27" s="13" t="str">
        <f t="shared" si="1"/>
        <v>广东广电</v>
      </c>
      <c r="Y27" s="37" t="str">
        <f t="shared" si="2"/>
        <v>0</v>
      </c>
      <c r="Z27" s="37"/>
      <c r="AA27" s="118" t="s">
        <v>413</v>
      </c>
      <c r="AB27" s="55" t="s">
        <v>336</v>
      </c>
      <c r="AC27" s="76">
        <f t="shared" si="3"/>
        <v>0</v>
      </c>
      <c r="AD27" s="76">
        <f t="shared" si="4"/>
        <v>0</v>
      </c>
      <c r="AE27" s="67">
        <f t="shared" si="5"/>
        <v>0</v>
      </c>
      <c r="AG27" s="48" t="s">
        <v>156</v>
      </c>
      <c r="AH27" s="48" t="s">
        <v>495</v>
      </c>
      <c r="AI27" s="13">
        <f t="shared" si="6"/>
        <v>1476</v>
      </c>
      <c r="AJ27" s="13">
        <f t="shared" si="7"/>
        <v>0</v>
      </c>
      <c r="AK27" s="13">
        <f t="shared" si="8"/>
        <v>0</v>
      </c>
      <c r="AL27" s="13">
        <v>3</v>
      </c>
      <c r="AM27" s="13">
        <v>0</v>
      </c>
      <c r="AN27" s="38">
        <f t="shared" si="9"/>
        <v>0</v>
      </c>
    </row>
    <row r="28" spans="1:40" ht="15" customHeight="1">
      <c r="A28" s="48" t="s">
        <v>296</v>
      </c>
      <c r="B28" s="48" t="s">
        <v>297</v>
      </c>
      <c r="C28" s="48" t="s">
        <v>63</v>
      </c>
      <c r="D28" s="48" t="s">
        <v>64</v>
      </c>
      <c r="E28" s="48" t="s">
        <v>1014</v>
      </c>
      <c r="F28" s="48" t="s">
        <v>1015</v>
      </c>
      <c r="G28" s="48" t="s">
        <v>494</v>
      </c>
      <c r="H28" s="48" t="s">
        <v>98</v>
      </c>
      <c r="I28" s="48" t="s">
        <v>48</v>
      </c>
      <c r="J28" s="48" t="s">
        <v>86</v>
      </c>
      <c r="K28" s="48"/>
      <c r="L28" s="48"/>
      <c r="M28" s="48"/>
      <c r="N28" s="13" t="s">
        <v>1012</v>
      </c>
      <c r="O28" s="13"/>
      <c r="P28" s="13" t="s">
        <v>1082</v>
      </c>
      <c r="Q28" s="13" t="s">
        <v>48</v>
      </c>
      <c r="R28" s="13"/>
      <c r="S28" s="146" t="s">
        <v>471</v>
      </c>
      <c r="T28" s="169">
        <v>0</v>
      </c>
      <c r="U28" s="169">
        <v>0</v>
      </c>
      <c r="V28" s="169">
        <v>0</v>
      </c>
      <c r="W28" s="48" t="str">
        <f t="shared" si="0"/>
        <v>CRMPD</v>
      </c>
      <c r="X28" s="13" t="str">
        <f t="shared" si="1"/>
        <v>广东广电</v>
      </c>
      <c r="Y28" s="37" t="str">
        <f t="shared" si="2"/>
        <v>0</v>
      </c>
      <c r="Z28" s="37"/>
      <c r="AA28" s="118" t="s">
        <v>413</v>
      </c>
      <c r="AB28" s="54" t="s">
        <v>128</v>
      </c>
      <c r="AC28" s="76">
        <f t="shared" si="3"/>
        <v>5</v>
      </c>
      <c r="AD28" s="76">
        <f t="shared" si="4"/>
        <v>3</v>
      </c>
      <c r="AE28" s="67">
        <f t="shared" si="5"/>
        <v>1.6666666666666667</v>
      </c>
      <c r="AG28" s="48" t="s">
        <v>156</v>
      </c>
      <c r="AH28" s="48" t="s">
        <v>494</v>
      </c>
      <c r="AI28" s="13">
        <f t="shared" si="6"/>
        <v>894</v>
      </c>
      <c r="AJ28" s="13">
        <f t="shared" si="7"/>
        <v>0</v>
      </c>
      <c r="AK28" s="13">
        <f t="shared" si="8"/>
        <v>0</v>
      </c>
      <c r="AL28" s="13">
        <v>8</v>
      </c>
      <c r="AM28" s="13">
        <v>1</v>
      </c>
      <c r="AN28" s="38">
        <f t="shared" si="9"/>
        <v>0</v>
      </c>
    </row>
    <row r="29" spans="1:40" ht="15" customHeight="1">
      <c r="A29" s="48" t="s">
        <v>296</v>
      </c>
      <c r="B29" s="48" t="s">
        <v>297</v>
      </c>
      <c r="C29" s="48" t="s">
        <v>63</v>
      </c>
      <c r="D29" s="48" t="s">
        <v>64</v>
      </c>
      <c r="E29" s="48" t="s">
        <v>1016</v>
      </c>
      <c r="F29" s="48" t="s">
        <v>1017</v>
      </c>
      <c r="G29" s="48" t="s">
        <v>494</v>
      </c>
      <c r="H29" s="48" t="s">
        <v>41</v>
      </c>
      <c r="I29" s="48" t="s">
        <v>48</v>
      </c>
      <c r="J29" s="48" t="s">
        <v>86</v>
      </c>
      <c r="K29" s="48"/>
      <c r="L29" s="48"/>
      <c r="M29" s="48"/>
      <c r="N29" s="13" t="s">
        <v>1012</v>
      </c>
      <c r="O29" s="13"/>
      <c r="P29" s="13" t="s">
        <v>1082</v>
      </c>
      <c r="Q29" s="13" t="s">
        <v>48</v>
      </c>
      <c r="R29" s="13"/>
      <c r="S29" s="48" t="s">
        <v>1182</v>
      </c>
      <c r="T29" s="169">
        <v>0</v>
      </c>
      <c r="U29" s="169">
        <v>0</v>
      </c>
      <c r="V29" s="169">
        <v>0</v>
      </c>
      <c r="W29" s="48" t="str">
        <f t="shared" si="0"/>
        <v>CRMPD</v>
      </c>
      <c r="X29" s="13" t="str">
        <f t="shared" si="1"/>
        <v>广东广电</v>
      </c>
      <c r="Y29" s="37" t="str">
        <f t="shared" si="2"/>
        <v>0</v>
      </c>
      <c r="Z29" s="37"/>
      <c r="AA29" s="118" t="s">
        <v>413</v>
      </c>
      <c r="AB29" s="55" t="s">
        <v>411</v>
      </c>
      <c r="AC29" s="76">
        <f t="shared" si="3"/>
        <v>5</v>
      </c>
      <c r="AD29" s="76">
        <f t="shared" si="4"/>
        <v>3</v>
      </c>
      <c r="AE29" s="67">
        <f t="shared" si="5"/>
        <v>1.6666666666666667</v>
      </c>
      <c r="AG29" s="48" t="s">
        <v>156</v>
      </c>
      <c r="AH29" s="48" t="s">
        <v>2</v>
      </c>
      <c r="AI29" s="13">
        <f t="shared" si="6"/>
        <v>0</v>
      </c>
      <c r="AJ29" s="13">
        <f t="shared" si="7"/>
        <v>0</v>
      </c>
      <c r="AK29" s="13">
        <f t="shared" si="8"/>
        <v>0</v>
      </c>
      <c r="AL29" s="13">
        <v>0</v>
      </c>
      <c r="AM29" s="13">
        <v>0</v>
      </c>
      <c r="AN29" s="38" t="str">
        <f t="shared" si="9"/>
        <v>-</v>
      </c>
    </row>
    <row r="30" spans="1:40" ht="15" customHeight="1">
      <c r="A30" s="48" t="s">
        <v>296</v>
      </c>
      <c r="B30" s="48" t="s">
        <v>297</v>
      </c>
      <c r="C30" s="48" t="s">
        <v>63</v>
      </c>
      <c r="D30" s="48" t="s">
        <v>64</v>
      </c>
      <c r="E30" s="48" t="s">
        <v>1019</v>
      </c>
      <c r="F30" s="48" t="s">
        <v>1020</v>
      </c>
      <c r="G30" s="48" t="s">
        <v>494</v>
      </c>
      <c r="H30" s="48" t="s">
        <v>41</v>
      </c>
      <c r="I30" s="48" t="s">
        <v>48</v>
      </c>
      <c r="J30" s="48" t="s">
        <v>86</v>
      </c>
      <c r="K30" s="48"/>
      <c r="L30" s="48"/>
      <c r="M30" s="48"/>
      <c r="N30" s="13" t="s">
        <v>1012</v>
      </c>
      <c r="O30" s="13"/>
      <c r="P30" s="13" t="s">
        <v>1082</v>
      </c>
      <c r="Q30" s="13" t="s">
        <v>48</v>
      </c>
      <c r="R30" s="13"/>
      <c r="S30" s="146" t="s">
        <v>1183</v>
      </c>
      <c r="T30" s="169">
        <v>0</v>
      </c>
      <c r="U30" s="169">
        <v>0</v>
      </c>
      <c r="V30" s="169">
        <v>0</v>
      </c>
      <c r="W30" s="48" t="str">
        <f t="shared" si="0"/>
        <v>CRMPD</v>
      </c>
      <c r="X30" s="13" t="str">
        <f t="shared" si="1"/>
        <v>广东广电</v>
      </c>
      <c r="Y30" s="37" t="str">
        <f t="shared" si="2"/>
        <v>0</v>
      </c>
      <c r="Z30" s="37"/>
      <c r="AA30" s="119" t="s">
        <v>424</v>
      </c>
      <c r="AB30" s="55" t="s">
        <v>134</v>
      </c>
      <c r="AC30" s="76">
        <f t="shared" si="3"/>
        <v>0</v>
      </c>
      <c r="AD30" s="76">
        <f t="shared" si="4"/>
        <v>2</v>
      </c>
      <c r="AE30" s="67">
        <f t="shared" si="5"/>
        <v>0</v>
      </c>
      <c r="AG30" s="48" t="s">
        <v>156</v>
      </c>
      <c r="AH30" s="48" t="s">
        <v>4</v>
      </c>
      <c r="AI30" s="13">
        <f t="shared" si="6"/>
        <v>0</v>
      </c>
      <c r="AJ30" s="13">
        <f t="shared" si="7"/>
        <v>0</v>
      </c>
      <c r="AK30" s="13">
        <f t="shared" si="8"/>
        <v>0</v>
      </c>
      <c r="AL30" s="13">
        <v>0</v>
      </c>
      <c r="AM30" s="13">
        <v>0</v>
      </c>
      <c r="AN30" s="38" t="str">
        <f t="shared" si="9"/>
        <v>-</v>
      </c>
    </row>
    <row r="31" spans="1:40" ht="15" customHeight="1">
      <c r="A31" s="48" t="s">
        <v>296</v>
      </c>
      <c r="B31" s="48" t="s">
        <v>297</v>
      </c>
      <c r="C31" s="48" t="s">
        <v>63</v>
      </c>
      <c r="D31" s="48" t="s">
        <v>64</v>
      </c>
      <c r="E31" s="48" t="s">
        <v>1026</v>
      </c>
      <c r="F31" s="48" t="s">
        <v>1027</v>
      </c>
      <c r="G31" s="48" t="s">
        <v>494</v>
      </c>
      <c r="H31" s="48" t="s">
        <v>137</v>
      </c>
      <c r="I31" s="48" t="s">
        <v>48</v>
      </c>
      <c r="J31" s="48" t="s">
        <v>86</v>
      </c>
      <c r="K31" s="48"/>
      <c r="L31" s="48"/>
      <c r="M31" s="48"/>
      <c r="N31" s="13" t="s">
        <v>1012</v>
      </c>
      <c r="O31" s="13"/>
      <c r="P31" s="13" t="s">
        <v>1082</v>
      </c>
      <c r="Q31" s="13" t="s">
        <v>48</v>
      </c>
      <c r="R31" s="13"/>
      <c r="S31" s="48" t="s">
        <v>1182</v>
      </c>
      <c r="T31" s="169">
        <v>0</v>
      </c>
      <c r="U31" s="169">
        <v>0</v>
      </c>
      <c r="V31" s="169">
        <v>0</v>
      </c>
      <c r="W31" s="48" t="str">
        <f t="shared" si="0"/>
        <v>CRMPD</v>
      </c>
      <c r="X31" s="13" t="str">
        <f t="shared" si="1"/>
        <v>广东广电</v>
      </c>
      <c r="Y31" s="37" t="str">
        <f t="shared" si="2"/>
        <v>0</v>
      </c>
      <c r="Z31" s="37"/>
      <c r="AA31" s="119" t="s">
        <v>424</v>
      </c>
      <c r="AB31" s="55" t="s">
        <v>175</v>
      </c>
      <c r="AC31" s="76">
        <f t="shared" si="3"/>
        <v>0</v>
      </c>
      <c r="AD31" s="76">
        <f t="shared" si="4"/>
        <v>0</v>
      </c>
      <c r="AE31" s="67">
        <f t="shared" si="5"/>
        <v>0</v>
      </c>
      <c r="AG31" s="48" t="s">
        <v>156</v>
      </c>
      <c r="AH31" s="48" t="s">
        <v>3</v>
      </c>
      <c r="AI31" s="13">
        <f t="shared" si="6"/>
        <v>397</v>
      </c>
      <c r="AJ31" s="13">
        <f t="shared" si="7"/>
        <v>0</v>
      </c>
      <c r="AK31" s="13">
        <f t="shared" si="8"/>
        <v>0</v>
      </c>
      <c r="AL31" s="13">
        <v>0</v>
      </c>
      <c r="AM31" s="13">
        <v>0</v>
      </c>
      <c r="AN31" s="38" t="str">
        <f t="shared" si="9"/>
        <v>-</v>
      </c>
    </row>
    <row r="32" spans="1:40" ht="15" customHeight="1">
      <c r="A32" s="48" t="s">
        <v>296</v>
      </c>
      <c r="B32" s="48" t="s">
        <v>297</v>
      </c>
      <c r="C32" s="48" t="s">
        <v>165</v>
      </c>
      <c r="D32" s="48" t="s">
        <v>166</v>
      </c>
      <c r="E32" s="48" t="s">
        <v>1026</v>
      </c>
      <c r="F32" s="48" t="s">
        <v>1027</v>
      </c>
      <c r="G32" s="48" t="s">
        <v>494</v>
      </c>
      <c r="H32" s="48" t="s">
        <v>137</v>
      </c>
      <c r="I32" s="48" t="s">
        <v>48</v>
      </c>
      <c r="J32" s="48" t="s">
        <v>86</v>
      </c>
      <c r="K32" s="48"/>
      <c r="L32" s="48"/>
      <c r="M32" s="48"/>
      <c r="N32" s="13" t="s">
        <v>1012</v>
      </c>
      <c r="O32" s="13"/>
      <c r="P32" s="13" t="s">
        <v>1082</v>
      </c>
      <c r="Q32" s="13" t="s">
        <v>48</v>
      </c>
      <c r="R32" s="13"/>
      <c r="S32" s="48" t="s">
        <v>1182</v>
      </c>
      <c r="T32" s="169">
        <v>0</v>
      </c>
      <c r="U32" s="169">
        <v>0</v>
      </c>
      <c r="V32" s="169">
        <v>0</v>
      </c>
      <c r="W32" s="48" t="str">
        <f t="shared" si="0"/>
        <v>CRMPD</v>
      </c>
      <c r="X32" s="13" t="str">
        <f t="shared" si="1"/>
        <v>广东广电</v>
      </c>
      <c r="Y32" s="37" t="str">
        <f t="shared" si="2"/>
        <v>0</v>
      </c>
      <c r="Z32" s="37"/>
      <c r="AA32" s="119" t="s">
        <v>424</v>
      </c>
      <c r="AB32" s="55" t="s">
        <v>187</v>
      </c>
      <c r="AC32" s="76">
        <f t="shared" si="3"/>
        <v>0</v>
      </c>
      <c r="AD32" s="76">
        <f t="shared" si="4"/>
        <v>0</v>
      </c>
      <c r="AE32" s="67">
        <f t="shared" si="5"/>
        <v>0</v>
      </c>
      <c r="AG32" s="48" t="s">
        <v>156</v>
      </c>
      <c r="AH32" s="48" t="s">
        <v>496</v>
      </c>
      <c r="AI32" s="13">
        <f t="shared" si="6"/>
        <v>0</v>
      </c>
      <c r="AJ32" s="13">
        <f t="shared" si="7"/>
        <v>0</v>
      </c>
      <c r="AK32" s="13">
        <f t="shared" si="8"/>
        <v>0</v>
      </c>
      <c r="AL32" s="13">
        <v>0</v>
      </c>
      <c r="AM32" s="13">
        <v>0</v>
      </c>
      <c r="AN32" s="38" t="str">
        <f t="shared" si="9"/>
        <v>-</v>
      </c>
    </row>
    <row r="33" spans="1:40" ht="15" customHeight="1">
      <c r="A33" s="48" t="s">
        <v>296</v>
      </c>
      <c r="B33" s="48" t="s">
        <v>297</v>
      </c>
      <c r="C33" s="48" t="s">
        <v>165</v>
      </c>
      <c r="D33" s="48" t="s">
        <v>166</v>
      </c>
      <c r="E33" s="48" t="s">
        <v>1016</v>
      </c>
      <c r="F33" s="48" t="s">
        <v>1017</v>
      </c>
      <c r="G33" s="48" t="s">
        <v>494</v>
      </c>
      <c r="H33" s="48" t="s">
        <v>41</v>
      </c>
      <c r="I33" s="48" t="s">
        <v>48</v>
      </c>
      <c r="J33" s="48" t="s">
        <v>86</v>
      </c>
      <c r="K33" s="48"/>
      <c r="L33" s="48"/>
      <c r="M33" s="48"/>
      <c r="N33" s="13" t="s">
        <v>1012</v>
      </c>
      <c r="O33" s="13"/>
      <c r="P33" s="13" t="s">
        <v>1082</v>
      </c>
      <c r="Q33" s="13" t="s">
        <v>48</v>
      </c>
      <c r="R33" s="13"/>
      <c r="S33" s="48" t="s">
        <v>1182</v>
      </c>
      <c r="T33" s="169">
        <v>0</v>
      </c>
      <c r="U33" s="169">
        <v>0</v>
      </c>
      <c r="V33" s="169">
        <v>0</v>
      </c>
      <c r="W33" s="48" t="str">
        <f t="shared" si="0"/>
        <v>CRMPD</v>
      </c>
      <c r="X33" s="13" t="str">
        <f t="shared" si="1"/>
        <v>广东广电</v>
      </c>
      <c r="Y33" s="37" t="str">
        <f t="shared" si="2"/>
        <v>0</v>
      </c>
      <c r="Z33" s="37"/>
      <c r="AA33" s="119" t="s">
        <v>424</v>
      </c>
      <c r="AB33" s="55" t="s">
        <v>425</v>
      </c>
      <c r="AC33" s="76">
        <f t="shared" si="3"/>
        <v>0</v>
      </c>
      <c r="AD33" s="76">
        <f t="shared" si="4"/>
        <v>0</v>
      </c>
      <c r="AE33" s="67">
        <f t="shared" si="5"/>
        <v>0</v>
      </c>
      <c r="AG33" s="48" t="s">
        <v>156</v>
      </c>
      <c r="AH33" s="48" t="s">
        <v>0</v>
      </c>
      <c r="AI33" s="13">
        <f t="shared" si="6"/>
        <v>0</v>
      </c>
      <c r="AJ33" s="13">
        <f t="shared" si="7"/>
        <v>0</v>
      </c>
      <c r="AK33" s="13">
        <f t="shared" si="8"/>
        <v>0</v>
      </c>
      <c r="AL33" s="13">
        <v>0</v>
      </c>
      <c r="AM33" s="13">
        <v>0</v>
      </c>
      <c r="AN33" s="38" t="str">
        <f t="shared" si="9"/>
        <v>-</v>
      </c>
    </row>
    <row r="34" spans="1:40" ht="15" customHeight="1">
      <c r="A34" s="48" t="s">
        <v>296</v>
      </c>
      <c r="B34" s="48" t="s">
        <v>297</v>
      </c>
      <c r="C34" s="48" t="s">
        <v>165</v>
      </c>
      <c r="D34" s="48" t="s">
        <v>166</v>
      </c>
      <c r="E34" s="48" t="s">
        <v>1014</v>
      </c>
      <c r="F34" s="48" t="s">
        <v>1015</v>
      </c>
      <c r="G34" s="48" t="s">
        <v>494</v>
      </c>
      <c r="H34" s="48" t="s">
        <v>98</v>
      </c>
      <c r="I34" s="48" t="s">
        <v>48</v>
      </c>
      <c r="J34" s="48" t="s">
        <v>86</v>
      </c>
      <c r="K34" s="48"/>
      <c r="L34" s="48"/>
      <c r="M34" s="48"/>
      <c r="N34" s="13" t="s">
        <v>1012</v>
      </c>
      <c r="O34" s="13"/>
      <c r="P34" s="13" t="s">
        <v>1082</v>
      </c>
      <c r="Q34" s="13" t="s">
        <v>48</v>
      </c>
      <c r="R34" s="13"/>
      <c r="S34" s="146" t="s">
        <v>471</v>
      </c>
      <c r="T34" s="169">
        <v>0</v>
      </c>
      <c r="U34" s="169">
        <v>0</v>
      </c>
      <c r="V34" s="169">
        <v>0</v>
      </c>
      <c r="W34" s="48" t="str">
        <f t="shared" si="0"/>
        <v>CRMPD</v>
      </c>
      <c r="X34" s="13" t="str">
        <f t="shared" si="1"/>
        <v>广东广电</v>
      </c>
      <c r="Y34" s="37" t="str">
        <f t="shared" si="2"/>
        <v>0</v>
      </c>
      <c r="Z34" s="37"/>
      <c r="AA34" s="120" t="s">
        <v>424</v>
      </c>
      <c r="AB34" s="54" t="s">
        <v>194</v>
      </c>
      <c r="AC34" s="76">
        <f t="shared" ref="AC34:AC65" si="10">SUMIFS(AN:AN,AG:AG,AB34&amp;"*")</f>
        <v>0</v>
      </c>
      <c r="AD34" s="76">
        <f t="shared" ref="AD34:AD65" si="11">COUNTIFS(AG:AG,AB34&amp;"*",AN:AN,"&lt;&gt;-")</f>
        <v>1</v>
      </c>
      <c r="AE34" s="67">
        <f t="shared" si="5"/>
        <v>0</v>
      </c>
      <c r="AG34" s="48" t="s">
        <v>156</v>
      </c>
      <c r="AH34" s="48" t="s">
        <v>1</v>
      </c>
      <c r="AI34" s="13">
        <f t="shared" si="6"/>
        <v>0</v>
      </c>
      <c r="AJ34" s="13">
        <f t="shared" si="7"/>
        <v>4</v>
      </c>
      <c r="AK34" s="13">
        <f t="shared" si="8"/>
        <v>0</v>
      </c>
      <c r="AL34" s="13">
        <v>0</v>
      </c>
      <c r="AM34" s="13">
        <v>0</v>
      </c>
      <c r="AN34" s="38" t="str">
        <f t="shared" si="9"/>
        <v>-</v>
      </c>
    </row>
    <row r="35" spans="1:40" ht="15" customHeight="1">
      <c r="A35" s="48" t="s">
        <v>296</v>
      </c>
      <c r="B35" s="48" t="s">
        <v>297</v>
      </c>
      <c r="C35" s="48" t="s">
        <v>165</v>
      </c>
      <c r="D35" s="48" t="s">
        <v>166</v>
      </c>
      <c r="E35" s="48" t="s">
        <v>1021</v>
      </c>
      <c r="F35" s="48" t="s">
        <v>1022</v>
      </c>
      <c r="G35" s="48" t="s">
        <v>494</v>
      </c>
      <c r="H35" s="48" t="s">
        <v>98</v>
      </c>
      <c r="I35" s="48" t="s">
        <v>48</v>
      </c>
      <c r="J35" s="48" t="s">
        <v>86</v>
      </c>
      <c r="K35" s="48"/>
      <c r="L35" s="48"/>
      <c r="M35" s="48"/>
      <c r="N35" s="13" t="s">
        <v>1012</v>
      </c>
      <c r="O35" s="13"/>
      <c r="P35" s="13" t="s">
        <v>1082</v>
      </c>
      <c r="Q35" s="13" t="s">
        <v>48</v>
      </c>
      <c r="R35" s="13"/>
      <c r="S35" s="146" t="s">
        <v>1183</v>
      </c>
      <c r="T35" s="169">
        <v>0</v>
      </c>
      <c r="U35" s="169">
        <v>0</v>
      </c>
      <c r="V35" s="169">
        <v>0</v>
      </c>
      <c r="W35" s="48" t="str">
        <f t="shared" si="0"/>
        <v>CRMPD</v>
      </c>
      <c r="X35" s="13" t="str">
        <f t="shared" si="1"/>
        <v>广东广电</v>
      </c>
      <c r="Y35" s="37" t="str">
        <f t="shared" si="2"/>
        <v>0</v>
      </c>
      <c r="Z35" s="37"/>
      <c r="AA35" s="120" t="s">
        <v>424</v>
      </c>
      <c r="AB35" s="55" t="s">
        <v>426</v>
      </c>
      <c r="AC35" s="76">
        <f t="shared" si="10"/>
        <v>0</v>
      </c>
      <c r="AD35" s="76">
        <f t="shared" si="11"/>
        <v>1</v>
      </c>
      <c r="AE35" s="67">
        <f t="shared" si="5"/>
        <v>0</v>
      </c>
      <c r="AG35" s="48" t="s">
        <v>175</v>
      </c>
      <c r="AH35" s="48" t="s">
        <v>5</v>
      </c>
      <c r="AI35" s="13">
        <f t="shared" si="6"/>
        <v>0</v>
      </c>
      <c r="AJ35" s="13">
        <f t="shared" si="7"/>
        <v>0</v>
      </c>
      <c r="AK35" s="13">
        <f t="shared" si="8"/>
        <v>0</v>
      </c>
      <c r="AL35" s="13">
        <v>0</v>
      </c>
      <c r="AM35" s="13">
        <v>0</v>
      </c>
      <c r="AN35" s="38" t="str">
        <f t="shared" si="9"/>
        <v>-</v>
      </c>
    </row>
    <row r="36" spans="1:40" ht="15" customHeight="1">
      <c r="A36" s="48" t="s">
        <v>313</v>
      </c>
      <c r="B36" s="48" t="s">
        <v>229</v>
      </c>
      <c r="C36" s="48" t="s">
        <v>63</v>
      </c>
      <c r="D36" s="48" t="s">
        <v>64</v>
      </c>
      <c r="E36" s="48" t="s">
        <v>1019</v>
      </c>
      <c r="F36" s="48" t="s">
        <v>1020</v>
      </c>
      <c r="G36" s="48" t="s">
        <v>494</v>
      </c>
      <c r="H36" s="48" t="s">
        <v>41</v>
      </c>
      <c r="I36" s="13" t="s">
        <v>48</v>
      </c>
      <c r="J36" s="13" t="s">
        <v>86</v>
      </c>
      <c r="K36" s="13"/>
      <c r="L36" s="13"/>
      <c r="M36" s="13"/>
      <c r="N36" s="13" t="s">
        <v>1012</v>
      </c>
      <c r="O36" s="13"/>
      <c r="P36" s="13" t="s">
        <v>1129</v>
      </c>
      <c r="Q36" s="13" t="s">
        <v>48</v>
      </c>
      <c r="R36" s="13"/>
      <c r="S36" s="146" t="s">
        <v>1183</v>
      </c>
      <c r="T36" s="169">
        <v>0</v>
      </c>
      <c r="U36" s="169">
        <v>0</v>
      </c>
      <c r="V36" s="169">
        <v>0</v>
      </c>
      <c r="W36" s="48" t="str">
        <f t="shared" si="0"/>
        <v>CRMPD</v>
      </c>
      <c r="X36" s="13" t="str">
        <f t="shared" si="1"/>
        <v>内蒙古广电</v>
      </c>
      <c r="Y36" s="37" t="str">
        <f t="shared" si="2"/>
        <v>0</v>
      </c>
      <c r="Z36" s="37"/>
      <c r="AA36" s="120" t="s">
        <v>424</v>
      </c>
      <c r="AB36" s="55" t="s">
        <v>427</v>
      </c>
      <c r="AC36" s="76">
        <f t="shared" si="10"/>
        <v>0</v>
      </c>
      <c r="AD36" s="76">
        <f t="shared" si="11"/>
        <v>0</v>
      </c>
      <c r="AE36" s="67">
        <f t="shared" si="5"/>
        <v>0</v>
      </c>
      <c r="AG36" s="48" t="s">
        <v>175</v>
      </c>
      <c r="AH36" s="48" t="s">
        <v>449</v>
      </c>
      <c r="AI36" s="13">
        <f t="shared" si="6"/>
        <v>0</v>
      </c>
      <c r="AJ36" s="13">
        <f t="shared" si="7"/>
        <v>0</v>
      </c>
      <c r="AK36" s="13">
        <f t="shared" si="8"/>
        <v>0</v>
      </c>
      <c r="AL36" s="13">
        <v>0</v>
      </c>
      <c r="AM36" s="13">
        <v>0</v>
      </c>
      <c r="AN36" s="38" t="str">
        <f t="shared" si="9"/>
        <v>-</v>
      </c>
    </row>
    <row r="37" spans="1:40" ht="15" customHeight="1">
      <c r="A37" s="48" t="s">
        <v>313</v>
      </c>
      <c r="B37" s="48" t="s">
        <v>229</v>
      </c>
      <c r="C37" s="48" t="s">
        <v>63</v>
      </c>
      <c r="D37" s="48" t="s">
        <v>64</v>
      </c>
      <c r="E37" s="48" t="s">
        <v>1014</v>
      </c>
      <c r="F37" s="48" t="s">
        <v>1015</v>
      </c>
      <c r="G37" s="48" t="s">
        <v>494</v>
      </c>
      <c r="H37" s="48" t="s">
        <v>98</v>
      </c>
      <c r="I37" s="13" t="s">
        <v>48</v>
      </c>
      <c r="J37" s="13" t="s">
        <v>86</v>
      </c>
      <c r="K37" s="13"/>
      <c r="L37" s="13"/>
      <c r="M37" s="13"/>
      <c r="N37" s="13" t="s">
        <v>1012</v>
      </c>
      <c r="O37" s="13"/>
      <c r="P37" s="13" t="s">
        <v>1129</v>
      </c>
      <c r="Q37" s="13" t="s">
        <v>48</v>
      </c>
      <c r="R37" s="13"/>
      <c r="S37" s="146" t="s">
        <v>471</v>
      </c>
      <c r="T37" s="169">
        <v>0</v>
      </c>
      <c r="U37" s="169">
        <v>0</v>
      </c>
      <c r="V37" s="169">
        <v>0</v>
      </c>
      <c r="W37" s="48" t="str">
        <f t="shared" si="0"/>
        <v>CRMPD</v>
      </c>
      <c r="X37" s="13" t="str">
        <f t="shared" si="1"/>
        <v>内蒙古广电</v>
      </c>
      <c r="Y37" s="37" t="str">
        <f t="shared" si="2"/>
        <v>0</v>
      </c>
      <c r="Z37" s="37"/>
      <c r="AA37" s="120" t="s">
        <v>424</v>
      </c>
      <c r="AB37" s="55" t="s">
        <v>428</v>
      </c>
      <c r="AC37" s="76">
        <f t="shared" si="10"/>
        <v>0</v>
      </c>
      <c r="AD37" s="76">
        <f t="shared" si="11"/>
        <v>0</v>
      </c>
      <c r="AE37" s="67">
        <f t="shared" si="5"/>
        <v>0</v>
      </c>
      <c r="AG37" s="48" t="s">
        <v>175</v>
      </c>
      <c r="AH37" s="48" t="s">
        <v>4</v>
      </c>
      <c r="AI37" s="13">
        <f t="shared" si="6"/>
        <v>0</v>
      </c>
      <c r="AJ37" s="13">
        <f t="shared" si="7"/>
        <v>0</v>
      </c>
      <c r="AK37" s="13">
        <f t="shared" si="8"/>
        <v>0</v>
      </c>
      <c r="AL37" s="13">
        <v>0</v>
      </c>
      <c r="AM37" s="13">
        <v>0</v>
      </c>
      <c r="AN37" s="38" t="str">
        <f t="shared" si="9"/>
        <v>-</v>
      </c>
    </row>
    <row r="38" spans="1:40" ht="15" customHeight="1">
      <c r="A38" s="48" t="s">
        <v>313</v>
      </c>
      <c r="B38" s="48" t="s">
        <v>229</v>
      </c>
      <c r="C38" s="48" t="s">
        <v>63</v>
      </c>
      <c r="D38" s="48" t="s">
        <v>64</v>
      </c>
      <c r="E38" s="48" t="s">
        <v>1010</v>
      </c>
      <c r="F38" s="48" t="s">
        <v>1011</v>
      </c>
      <c r="G38" s="48" t="s">
        <v>494</v>
      </c>
      <c r="H38" s="48" t="s">
        <v>41</v>
      </c>
      <c r="I38" s="13" t="s">
        <v>48</v>
      </c>
      <c r="J38" s="13" t="s">
        <v>86</v>
      </c>
      <c r="K38" s="13"/>
      <c r="L38" s="13"/>
      <c r="M38" s="13"/>
      <c r="N38" s="13" t="s">
        <v>1012</v>
      </c>
      <c r="O38" s="13"/>
      <c r="P38" s="13" t="s">
        <v>1129</v>
      </c>
      <c r="Q38" s="13" t="s">
        <v>48</v>
      </c>
      <c r="R38" s="13"/>
      <c r="S38" s="146" t="s">
        <v>1183</v>
      </c>
      <c r="T38" s="169">
        <v>0</v>
      </c>
      <c r="U38" s="169">
        <v>0</v>
      </c>
      <c r="V38" s="169">
        <v>0</v>
      </c>
      <c r="W38" s="48" t="str">
        <f t="shared" si="0"/>
        <v>CRMPD</v>
      </c>
      <c r="X38" s="13" t="str">
        <f t="shared" si="1"/>
        <v>内蒙古广电</v>
      </c>
      <c r="Y38" s="37" t="str">
        <f t="shared" si="2"/>
        <v>0</v>
      </c>
      <c r="Z38" s="37"/>
      <c r="AA38" s="119" t="s">
        <v>424</v>
      </c>
      <c r="AB38" s="55" t="s">
        <v>429</v>
      </c>
      <c r="AC38" s="76">
        <f t="shared" si="10"/>
        <v>0</v>
      </c>
      <c r="AD38" s="76">
        <f t="shared" si="11"/>
        <v>1</v>
      </c>
      <c r="AE38" s="67">
        <f t="shared" si="5"/>
        <v>0</v>
      </c>
      <c r="AG38" s="48" t="s">
        <v>175</v>
      </c>
      <c r="AH38" s="48" t="s">
        <v>3</v>
      </c>
      <c r="AI38" s="13">
        <f t="shared" si="6"/>
        <v>0</v>
      </c>
      <c r="AJ38" s="13">
        <f t="shared" si="7"/>
        <v>0</v>
      </c>
      <c r="AK38" s="13">
        <f t="shared" si="8"/>
        <v>0</v>
      </c>
      <c r="AL38" s="13">
        <v>0</v>
      </c>
      <c r="AM38" s="13">
        <v>0</v>
      </c>
      <c r="AN38" s="38" t="str">
        <f t="shared" si="9"/>
        <v>-</v>
      </c>
    </row>
    <row r="39" spans="1:40" ht="15" customHeight="1">
      <c r="A39" s="48" t="s">
        <v>313</v>
      </c>
      <c r="B39" s="48" t="s">
        <v>229</v>
      </c>
      <c r="C39" s="48" t="s">
        <v>165</v>
      </c>
      <c r="D39" s="48" t="s">
        <v>166</v>
      </c>
      <c r="E39" s="48" t="s">
        <v>1014</v>
      </c>
      <c r="F39" s="48" t="s">
        <v>1015</v>
      </c>
      <c r="G39" s="48" t="s">
        <v>494</v>
      </c>
      <c r="H39" s="48" t="s">
        <v>98</v>
      </c>
      <c r="I39" s="13" t="s">
        <v>48</v>
      </c>
      <c r="J39" s="13" t="s">
        <v>86</v>
      </c>
      <c r="K39" s="13"/>
      <c r="L39" s="13"/>
      <c r="M39" s="13"/>
      <c r="N39" s="13" t="s">
        <v>1012</v>
      </c>
      <c r="O39" s="13"/>
      <c r="P39" s="13" t="s">
        <v>1129</v>
      </c>
      <c r="Q39" s="13" t="s">
        <v>48</v>
      </c>
      <c r="R39" s="13"/>
      <c r="S39" s="146" t="s">
        <v>471</v>
      </c>
      <c r="T39" s="169">
        <v>0</v>
      </c>
      <c r="U39" s="169">
        <v>0</v>
      </c>
      <c r="V39" s="169">
        <v>0</v>
      </c>
      <c r="W39" s="48" t="str">
        <f t="shared" si="0"/>
        <v>CRMPD</v>
      </c>
      <c r="X39" s="13" t="str">
        <f t="shared" si="1"/>
        <v>内蒙古广电</v>
      </c>
      <c r="Y39" s="37" t="str">
        <f t="shared" si="2"/>
        <v>0</v>
      </c>
      <c r="Z39" s="37"/>
      <c r="AA39" s="119" t="s">
        <v>424</v>
      </c>
      <c r="AB39" s="55" t="s">
        <v>430</v>
      </c>
      <c r="AC39" s="76">
        <f t="shared" si="10"/>
        <v>0</v>
      </c>
      <c r="AD39" s="76">
        <f t="shared" si="11"/>
        <v>1</v>
      </c>
      <c r="AE39" s="67">
        <f t="shared" si="5"/>
        <v>0</v>
      </c>
      <c r="AG39" s="48" t="s">
        <v>175</v>
      </c>
      <c r="AH39" s="48" t="s">
        <v>265</v>
      </c>
      <c r="AI39" s="13">
        <f t="shared" si="6"/>
        <v>0</v>
      </c>
      <c r="AJ39" s="13">
        <f t="shared" si="7"/>
        <v>0</v>
      </c>
      <c r="AK39" s="13">
        <f t="shared" si="8"/>
        <v>0</v>
      </c>
      <c r="AL39" s="13">
        <v>0</v>
      </c>
      <c r="AM39" s="13">
        <v>0</v>
      </c>
      <c r="AN39" s="38" t="str">
        <f t="shared" si="9"/>
        <v>-</v>
      </c>
    </row>
    <row r="40" spans="1:40" ht="15" customHeight="1">
      <c r="A40" s="48" t="s">
        <v>313</v>
      </c>
      <c r="B40" s="48" t="s">
        <v>229</v>
      </c>
      <c r="C40" s="48" t="s">
        <v>165</v>
      </c>
      <c r="D40" s="48" t="s">
        <v>166</v>
      </c>
      <c r="E40" s="48" t="s">
        <v>1021</v>
      </c>
      <c r="F40" s="48" t="s">
        <v>1022</v>
      </c>
      <c r="G40" s="48" t="s">
        <v>494</v>
      </c>
      <c r="H40" s="48" t="s">
        <v>98</v>
      </c>
      <c r="I40" s="13" t="s">
        <v>48</v>
      </c>
      <c r="J40" s="13" t="s">
        <v>86</v>
      </c>
      <c r="K40" s="13"/>
      <c r="L40" s="13"/>
      <c r="M40" s="13"/>
      <c r="N40" s="13" t="s">
        <v>1012</v>
      </c>
      <c r="O40" s="13"/>
      <c r="P40" s="13" t="s">
        <v>1129</v>
      </c>
      <c r="Q40" s="13" t="s">
        <v>48</v>
      </c>
      <c r="R40" s="13"/>
      <c r="S40" s="146" t="s">
        <v>1183</v>
      </c>
      <c r="T40" s="169">
        <v>0</v>
      </c>
      <c r="U40" s="169">
        <v>0</v>
      </c>
      <c r="V40" s="169">
        <v>0</v>
      </c>
      <c r="W40" s="48" t="str">
        <f t="shared" si="0"/>
        <v>CRMPD</v>
      </c>
      <c r="X40" s="13" t="str">
        <f t="shared" si="1"/>
        <v>内蒙古广电</v>
      </c>
      <c r="Y40" s="37" t="str">
        <f t="shared" si="2"/>
        <v>0</v>
      </c>
      <c r="Z40" s="37"/>
      <c r="AA40" s="119" t="s">
        <v>424</v>
      </c>
      <c r="AB40" s="55" t="s">
        <v>225</v>
      </c>
      <c r="AC40" s="76">
        <f t="shared" si="10"/>
        <v>0</v>
      </c>
      <c r="AD40" s="76">
        <f t="shared" si="11"/>
        <v>0</v>
      </c>
      <c r="AE40" s="67">
        <f t="shared" si="5"/>
        <v>0</v>
      </c>
      <c r="AG40" s="48" t="s">
        <v>175</v>
      </c>
      <c r="AH40" s="48" t="s">
        <v>0</v>
      </c>
      <c r="AI40" s="13">
        <f t="shared" si="6"/>
        <v>0</v>
      </c>
      <c r="AJ40" s="13">
        <f t="shared" si="7"/>
        <v>0</v>
      </c>
      <c r="AK40" s="13">
        <f t="shared" si="8"/>
        <v>0</v>
      </c>
      <c r="AL40" s="13">
        <v>0</v>
      </c>
      <c r="AM40" s="13">
        <v>0</v>
      </c>
      <c r="AN40" s="38" t="str">
        <f t="shared" si="9"/>
        <v>-</v>
      </c>
    </row>
    <row r="41" spans="1:40" ht="15" customHeight="1">
      <c r="A41" s="48" t="s">
        <v>335</v>
      </c>
      <c r="B41" s="48" t="s">
        <v>336</v>
      </c>
      <c r="C41" s="48" t="s">
        <v>63</v>
      </c>
      <c r="D41" s="48" t="s">
        <v>64</v>
      </c>
      <c r="E41" s="48" t="s">
        <v>1010</v>
      </c>
      <c r="F41" s="48" t="s">
        <v>1011</v>
      </c>
      <c r="G41" s="48" t="s">
        <v>494</v>
      </c>
      <c r="H41" s="48" t="s">
        <v>41</v>
      </c>
      <c r="I41" s="13" t="s">
        <v>48</v>
      </c>
      <c r="J41" s="13" t="s">
        <v>86</v>
      </c>
      <c r="K41" s="13"/>
      <c r="L41" s="13"/>
      <c r="M41" s="13"/>
      <c r="N41" s="13" t="s">
        <v>1012</v>
      </c>
      <c r="O41" s="13"/>
      <c r="P41" s="13" t="s">
        <v>1163</v>
      </c>
      <c r="Q41" s="13" t="s">
        <v>48</v>
      </c>
      <c r="R41" s="13"/>
      <c r="S41" s="146" t="s">
        <v>1183</v>
      </c>
      <c r="T41" s="169">
        <v>0</v>
      </c>
      <c r="U41" s="169">
        <v>0</v>
      </c>
      <c r="V41" s="169">
        <v>0</v>
      </c>
      <c r="W41" s="48" t="str">
        <f t="shared" si="0"/>
        <v>CRMPD</v>
      </c>
      <c r="X41" s="13" t="str">
        <f t="shared" si="1"/>
        <v>四川广电</v>
      </c>
      <c r="Y41" s="37" t="str">
        <f t="shared" si="2"/>
        <v>0</v>
      </c>
      <c r="Z41" s="37"/>
      <c r="AA41" s="119" t="s">
        <v>424</v>
      </c>
      <c r="AB41" s="55" t="s">
        <v>227</v>
      </c>
      <c r="AC41" s="76">
        <f t="shared" si="10"/>
        <v>0</v>
      </c>
      <c r="AD41" s="76">
        <f t="shared" si="11"/>
        <v>1</v>
      </c>
      <c r="AE41" s="67">
        <f t="shared" si="5"/>
        <v>0</v>
      </c>
      <c r="AG41" s="48" t="s">
        <v>410</v>
      </c>
      <c r="AH41" s="48" t="s">
        <v>6</v>
      </c>
      <c r="AI41" s="13">
        <f t="shared" si="6"/>
        <v>0</v>
      </c>
      <c r="AJ41" s="13">
        <f t="shared" si="7"/>
        <v>0</v>
      </c>
      <c r="AK41" s="13">
        <f t="shared" si="8"/>
        <v>0</v>
      </c>
      <c r="AL41" s="13">
        <v>0</v>
      </c>
      <c r="AM41" s="13">
        <v>0</v>
      </c>
      <c r="AN41" s="38" t="str">
        <f t="shared" si="9"/>
        <v>-</v>
      </c>
    </row>
    <row r="42" spans="1:40" ht="15" customHeight="1">
      <c r="A42" s="48" t="s">
        <v>335</v>
      </c>
      <c r="B42" s="48" t="s">
        <v>336</v>
      </c>
      <c r="C42" s="48" t="s">
        <v>63</v>
      </c>
      <c r="D42" s="48" t="s">
        <v>64</v>
      </c>
      <c r="E42" s="48" t="s">
        <v>1014</v>
      </c>
      <c r="F42" s="48" t="s">
        <v>1015</v>
      </c>
      <c r="G42" s="48" t="s">
        <v>494</v>
      </c>
      <c r="H42" s="48" t="s">
        <v>98</v>
      </c>
      <c r="I42" s="13" t="s">
        <v>48</v>
      </c>
      <c r="J42" s="13" t="s">
        <v>86</v>
      </c>
      <c r="K42" s="13"/>
      <c r="L42" s="13"/>
      <c r="M42" s="13"/>
      <c r="N42" s="13" t="s">
        <v>1012</v>
      </c>
      <c r="O42" s="13"/>
      <c r="P42" s="13" t="s">
        <v>1163</v>
      </c>
      <c r="Q42" s="13" t="s">
        <v>48</v>
      </c>
      <c r="R42" s="13"/>
      <c r="S42" s="146" t="s">
        <v>471</v>
      </c>
      <c r="T42" s="169">
        <v>0</v>
      </c>
      <c r="U42" s="169">
        <v>0</v>
      </c>
      <c r="V42" s="169">
        <v>0</v>
      </c>
      <c r="W42" s="48" t="str">
        <f t="shared" si="0"/>
        <v>CRMPD</v>
      </c>
      <c r="X42" s="13" t="str">
        <f t="shared" si="1"/>
        <v>四川广电</v>
      </c>
      <c r="Y42" s="37" t="str">
        <f t="shared" si="2"/>
        <v>0</v>
      </c>
      <c r="Z42" s="37"/>
      <c r="AA42" s="119" t="s">
        <v>424</v>
      </c>
      <c r="AB42" s="55" t="s">
        <v>431</v>
      </c>
      <c r="AC42" s="76">
        <f t="shared" si="10"/>
        <v>0</v>
      </c>
      <c r="AD42" s="76">
        <f t="shared" si="11"/>
        <v>0</v>
      </c>
      <c r="AE42" s="67">
        <f t="shared" si="5"/>
        <v>0</v>
      </c>
      <c r="AG42" s="48" t="s">
        <v>410</v>
      </c>
      <c r="AH42" s="48" t="s">
        <v>494</v>
      </c>
      <c r="AI42" s="13">
        <f t="shared" si="6"/>
        <v>0</v>
      </c>
      <c r="AJ42" s="13">
        <f t="shared" si="7"/>
        <v>0</v>
      </c>
      <c r="AK42" s="13">
        <f t="shared" si="8"/>
        <v>0</v>
      </c>
      <c r="AL42" s="13">
        <v>0</v>
      </c>
      <c r="AM42" s="13">
        <v>0</v>
      </c>
      <c r="AN42" s="38" t="str">
        <f t="shared" si="9"/>
        <v>-</v>
      </c>
    </row>
    <row r="43" spans="1:40" ht="15" customHeight="1">
      <c r="A43" s="48" t="s">
        <v>335</v>
      </c>
      <c r="B43" s="48" t="s">
        <v>336</v>
      </c>
      <c r="C43" s="48" t="s">
        <v>63</v>
      </c>
      <c r="D43" s="48" t="s">
        <v>64</v>
      </c>
      <c r="E43" s="48" t="s">
        <v>1019</v>
      </c>
      <c r="F43" s="48" t="s">
        <v>1020</v>
      </c>
      <c r="G43" s="48" t="s">
        <v>494</v>
      </c>
      <c r="H43" s="48" t="s">
        <v>41</v>
      </c>
      <c r="I43" s="13" t="s">
        <v>48</v>
      </c>
      <c r="J43" s="13" t="s">
        <v>86</v>
      </c>
      <c r="K43" s="13"/>
      <c r="L43" s="13"/>
      <c r="M43" s="13"/>
      <c r="N43" s="13" t="s">
        <v>1012</v>
      </c>
      <c r="O43" s="13"/>
      <c r="P43" s="13" t="s">
        <v>1163</v>
      </c>
      <c r="Q43" s="13" t="s">
        <v>48</v>
      </c>
      <c r="R43" s="13"/>
      <c r="S43" s="146" t="s">
        <v>1183</v>
      </c>
      <c r="T43" s="169">
        <v>0</v>
      </c>
      <c r="U43" s="169">
        <v>0</v>
      </c>
      <c r="V43" s="169">
        <v>0</v>
      </c>
      <c r="W43" s="48" t="str">
        <f t="shared" si="0"/>
        <v>CRMPD</v>
      </c>
      <c r="X43" s="13" t="str">
        <f t="shared" si="1"/>
        <v>四川广电</v>
      </c>
      <c r="Y43" s="37" t="str">
        <f t="shared" si="2"/>
        <v>0</v>
      </c>
      <c r="Z43" s="37"/>
      <c r="AA43" s="119" t="s">
        <v>424</v>
      </c>
      <c r="AB43" s="55" t="s">
        <v>102</v>
      </c>
      <c r="AC43" s="76">
        <f t="shared" si="10"/>
        <v>0</v>
      </c>
      <c r="AD43" s="76">
        <f t="shared" si="11"/>
        <v>0</v>
      </c>
      <c r="AE43" s="67">
        <f t="shared" si="5"/>
        <v>0</v>
      </c>
      <c r="AG43" s="48" t="s">
        <v>410</v>
      </c>
      <c r="AH43" s="48" t="s">
        <v>3</v>
      </c>
      <c r="AI43" s="13">
        <f t="shared" si="6"/>
        <v>0</v>
      </c>
      <c r="AJ43" s="13">
        <f t="shared" si="7"/>
        <v>0</v>
      </c>
      <c r="AK43" s="13">
        <f t="shared" si="8"/>
        <v>0</v>
      </c>
      <c r="AL43" s="13">
        <v>0</v>
      </c>
      <c r="AM43" s="13">
        <v>0</v>
      </c>
      <c r="AN43" s="38" t="str">
        <f t="shared" si="9"/>
        <v>-</v>
      </c>
    </row>
    <row r="44" spans="1:40" ht="15" customHeight="1">
      <c r="A44" s="48" t="s">
        <v>335</v>
      </c>
      <c r="B44" s="48" t="s">
        <v>336</v>
      </c>
      <c r="C44" s="48" t="s">
        <v>165</v>
      </c>
      <c r="D44" s="48" t="s">
        <v>166</v>
      </c>
      <c r="E44" s="48" t="s">
        <v>1014</v>
      </c>
      <c r="F44" s="48" t="s">
        <v>1015</v>
      </c>
      <c r="G44" s="48" t="s">
        <v>494</v>
      </c>
      <c r="H44" s="48" t="s">
        <v>98</v>
      </c>
      <c r="I44" s="89" t="s">
        <v>48</v>
      </c>
      <c r="J44" s="89" t="s">
        <v>751</v>
      </c>
      <c r="K44" s="13"/>
      <c r="L44" s="13"/>
      <c r="M44" s="13"/>
      <c r="N44" s="13" t="s">
        <v>1012</v>
      </c>
      <c r="O44" s="13"/>
      <c r="P44" s="93" t="s">
        <v>1164</v>
      </c>
      <c r="Q44" s="13" t="s">
        <v>48</v>
      </c>
      <c r="R44" s="13"/>
      <c r="S44" s="146" t="s">
        <v>471</v>
      </c>
      <c r="T44" s="169">
        <v>0</v>
      </c>
      <c r="U44" s="169">
        <v>0</v>
      </c>
      <c r="V44" s="169">
        <v>0</v>
      </c>
      <c r="W44" s="48" t="str">
        <f t="shared" si="0"/>
        <v>CRMPD</v>
      </c>
      <c r="X44" s="13" t="str">
        <f t="shared" si="1"/>
        <v>四川广电</v>
      </c>
      <c r="Y44" s="37" t="str">
        <f t="shared" si="2"/>
        <v>0</v>
      </c>
      <c r="Z44" s="37"/>
      <c r="AA44" s="119" t="s">
        <v>424</v>
      </c>
      <c r="AB44" s="55" t="s">
        <v>432</v>
      </c>
      <c r="AC44" s="76">
        <f t="shared" si="10"/>
        <v>0</v>
      </c>
      <c r="AD44" s="76">
        <f t="shared" si="11"/>
        <v>0</v>
      </c>
      <c r="AE44" s="67">
        <f t="shared" si="5"/>
        <v>0</v>
      </c>
      <c r="AG44" s="48" t="s">
        <v>410</v>
      </c>
      <c r="AH44" s="48" t="s">
        <v>449</v>
      </c>
      <c r="AI44" s="13">
        <f t="shared" si="6"/>
        <v>0</v>
      </c>
      <c r="AJ44" s="13">
        <f t="shared" si="7"/>
        <v>0</v>
      </c>
      <c r="AK44" s="13">
        <f t="shared" si="8"/>
        <v>0</v>
      </c>
      <c r="AL44" s="13">
        <v>0</v>
      </c>
      <c r="AM44" s="13">
        <v>0</v>
      </c>
      <c r="AN44" s="38" t="str">
        <f t="shared" si="9"/>
        <v>-</v>
      </c>
    </row>
    <row r="45" spans="1:40" ht="15" customHeight="1">
      <c r="A45" s="48" t="s">
        <v>335</v>
      </c>
      <c r="B45" s="48" t="s">
        <v>336</v>
      </c>
      <c r="C45" s="48" t="s">
        <v>165</v>
      </c>
      <c r="D45" s="48" t="s">
        <v>166</v>
      </c>
      <c r="E45" s="48" t="s">
        <v>1021</v>
      </c>
      <c r="F45" s="48" t="s">
        <v>1022</v>
      </c>
      <c r="G45" s="48" t="s">
        <v>494</v>
      </c>
      <c r="H45" s="48" t="s">
        <v>98</v>
      </c>
      <c r="I45" s="89" t="s">
        <v>48</v>
      </c>
      <c r="J45" s="89" t="s">
        <v>751</v>
      </c>
      <c r="K45" s="13"/>
      <c r="L45" s="13"/>
      <c r="M45" s="13"/>
      <c r="N45" s="13" t="s">
        <v>1012</v>
      </c>
      <c r="O45" s="13"/>
      <c r="P45" s="93" t="s">
        <v>1164</v>
      </c>
      <c r="Q45" s="13" t="s">
        <v>48</v>
      </c>
      <c r="R45" s="13"/>
      <c r="S45" s="146" t="s">
        <v>1183</v>
      </c>
      <c r="T45" s="169">
        <v>0</v>
      </c>
      <c r="U45" s="169">
        <v>0</v>
      </c>
      <c r="V45" s="169">
        <v>0</v>
      </c>
      <c r="W45" s="48" t="str">
        <f t="shared" si="0"/>
        <v>CRMPD</v>
      </c>
      <c r="X45" s="13" t="str">
        <f t="shared" si="1"/>
        <v>四川广电</v>
      </c>
      <c r="Y45" s="37" t="str">
        <f t="shared" si="2"/>
        <v>0</v>
      </c>
      <c r="Z45" s="37"/>
      <c r="AA45" s="120" t="s">
        <v>424</v>
      </c>
      <c r="AB45" s="54" t="s">
        <v>406</v>
      </c>
      <c r="AC45" s="76">
        <f t="shared" si="10"/>
        <v>0</v>
      </c>
      <c r="AD45" s="76">
        <f t="shared" si="11"/>
        <v>0</v>
      </c>
      <c r="AE45" s="67">
        <f t="shared" si="5"/>
        <v>0</v>
      </c>
      <c r="AG45" s="48" t="s">
        <v>410</v>
      </c>
      <c r="AH45" s="48" t="s">
        <v>0</v>
      </c>
      <c r="AI45" s="13">
        <f t="shared" si="6"/>
        <v>0</v>
      </c>
      <c r="AJ45" s="13">
        <f t="shared" si="7"/>
        <v>0</v>
      </c>
      <c r="AK45" s="13">
        <f t="shared" si="8"/>
        <v>0</v>
      </c>
      <c r="AL45" s="13">
        <v>0</v>
      </c>
      <c r="AM45" s="13">
        <v>0</v>
      </c>
      <c r="AN45" s="38" t="str">
        <f t="shared" si="9"/>
        <v>-</v>
      </c>
    </row>
    <row r="46" spans="1:40" ht="15" customHeight="1">
      <c r="A46" s="48" t="s">
        <v>321</v>
      </c>
      <c r="B46" s="48" t="s">
        <v>115</v>
      </c>
      <c r="C46" s="48" t="s">
        <v>63</v>
      </c>
      <c r="D46" s="48" t="s">
        <v>64</v>
      </c>
      <c r="E46" s="48" t="s">
        <v>1010</v>
      </c>
      <c r="F46" s="48" t="s">
        <v>1011</v>
      </c>
      <c r="G46" s="48" t="s">
        <v>494</v>
      </c>
      <c r="H46" s="48" t="s">
        <v>41</v>
      </c>
      <c r="I46" s="13" t="s">
        <v>48</v>
      </c>
      <c r="J46" s="13" t="s">
        <v>86</v>
      </c>
      <c r="K46" s="13"/>
      <c r="L46" s="13"/>
      <c r="M46" s="13"/>
      <c r="N46" s="13" t="s">
        <v>1012</v>
      </c>
      <c r="O46" s="13"/>
      <c r="P46" s="13" t="s">
        <v>1130</v>
      </c>
      <c r="Q46" s="13" t="s">
        <v>48</v>
      </c>
      <c r="R46" s="13"/>
      <c r="S46" s="146" t="s">
        <v>1183</v>
      </c>
      <c r="T46" s="169">
        <v>0</v>
      </c>
      <c r="U46" s="169">
        <v>0</v>
      </c>
      <c r="V46" s="169">
        <v>0</v>
      </c>
      <c r="W46" s="48" t="str">
        <f t="shared" si="0"/>
        <v>CRMPD</v>
      </c>
      <c r="X46" s="13" t="str">
        <f t="shared" si="1"/>
        <v>山东广电</v>
      </c>
      <c r="Y46" s="37" t="str">
        <f t="shared" si="2"/>
        <v>0</v>
      </c>
      <c r="Z46" s="37"/>
      <c r="AA46" s="120" t="s">
        <v>424</v>
      </c>
      <c r="AB46" s="55" t="s">
        <v>433</v>
      </c>
      <c r="AC46" s="76">
        <f t="shared" si="10"/>
        <v>0</v>
      </c>
      <c r="AD46" s="76">
        <f t="shared" si="11"/>
        <v>0</v>
      </c>
      <c r="AE46" s="67">
        <f t="shared" si="5"/>
        <v>0</v>
      </c>
      <c r="AG46" s="48" t="s">
        <v>410</v>
      </c>
      <c r="AH46" s="48" t="s">
        <v>4</v>
      </c>
      <c r="AI46" s="13">
        <f t="shared" si="6"/>
        <v>0</v>
      </c>
      <c r="AJ46" s="13">
        <f t="shared" si="7"/>
        <v>0</v>
      </c>
      <c r="AK46" s="13">
        <f t="shared" si="8"/>
        <v>0</v>
      </c>
      <c r="AL46" s="13">
        <v>0</v>
      </c>
      <c r="AM46" s="13">
        <v>0</v>
      </c>
      <c r="AN46" s="38" t="str">
        <f t="shared" si="9"/>
        <v>-</v>
      </c>
    </row>
    <row r="47" spans="1:40" ht="15" customHeight="1">
      <c r="A47" s="48" t="s">
        <v>321</v>
      </c>
      <c r="B47" s="48" t="s">
        <v>115</v>
      </c>
      <c r="C47" s="48" t="s">
        <v>63</v>
      </c>
      <c r="D47" s="48" t="s">
        <v>64</v>
      </c>
      <c r="E47" s="48" t="s">
        <v>1014</v>
      </c>
      <c r="F47" s="48" t="s">
        <v>1015</v>
      </c>
      <c r="G47" s="48" t="s">
        <v>494</v>
      </c>
      <c r="H47" s="48" t="s">
        <v>98</v>
      </c>
      <c r="I47" s="13" t="s">
        <v>48</v>
      </c>
      <c r="J47" s="13" t="s">
        <v>86</v>
      </c>
      <c r="K47" s="13"/>
      <c r="L47" s="13"/>
      <c r="M47" s="13"/>
      <c r="N47" s="13" t="s">
        <v>1012</v>
      </c>
      <c r="O47" s="13"/>
      <c r="P47" s="13" t="s">
        <v>1130</v>
      </c>
      <c r="Q47" s="13" t="s">
        <v>48</v>
      </c>
      <c r="R47" s="13"/>
      <c r="S47" s="146" t="s">
        <v>471</v>
      </c>
      <c r="T47" s="169">
        <v>0</v>
      </c>
      <c r="U47" s="169">
        <v>0</v>
      </c>
      <c r="V47" s="169">
        <v>0</v>
      </c>
      <c r="W47" s="48" t="str">
        <f t="shared" si="0"/>
        <v>CRMPD</v>
      </c>
      <c r="X47" s="13" t="str">
        <f t="shared" si="1"/>
        <v>山东广电</v>
      </c>
      <c r="Y47" s="37" t="str">
        <f t="shared" si="2"/>
        <v>0</v>
      </c>
      <c r="Z47" s="37"/>
      <c r="AA47" s="119" t="s">
        <v>424</v>
      </c>
      <c r="AB47" s="55" t="s">
        <v>9</v>
      </c>
      <c r="AC47" s="76">
        <f t="shared" si="10"/>
        <v>0</v>
      </c>
      <c r="AD47" s="76">
        <f t="shared" si="11"/>
        <v>0</v>
      </c>
      <c r="AE47" s="67">
        <f t="shared" si="5"/>
        <v>0</v>
      </c>
      <c r="AG47" s="48" t="s">
        <v>410</v>
      </c>
      <c r="AH47" s="48" t="s">
        <v>1</v>
      </c>
      <c r="AI47" s="13">
        <f t="shared" si="6"/>
        <v>57</v>
      </c>
      <c r="AJ47" s="13">
        <f t="shared" si="7"/>
        <v>0</v>
      </c>
      <c r="AK47" s="13">
        <f t="shared" si="8"/>
        <v>0</v>
      </c>
      <c r="AL47" s="13">
        <v>0</v>
      </c>
      <c r="AM47" s="13">
        <v>0</v>
      </c>
      <c r="AN47" s="38" t="str">
        <f t="shared" si="9"/>
        <v>-</v>
      </c>
    </row>
    <row r="48" spans="1:40" ht="15" customHeight="1">
      <c r="A48" s="48" t="s">
        <v>321</v>
      </c>
      <c r="B48" s="48" t="s">
        <v>115</v>
      </c>
      <c r="C48" s="48" t="s">
        <v>165</v>
      </c>
      <c r="D48" s="48" t="s">
        <v>166</v>
      </c>
      <c r="E48" s="48" t="s">
        <v>1014</v>
      </c>
      <c r="F48" s="48" t="s">
        <v>1015</v>
      </c>
      <c r="G48" s="48" t="s">
        <v>494</v>
      </c>
      <c r="H48" s="48" t="s">
        <v>98</v>
      </c>
      <c r="I48" s="13" t="s">
        <v>48</v>
      </c>
      <c r="J48" s="13" t="s">
        <v>86</v>
      </c>
      <c r="K48" s="13"/>
      <c r="L48" s="13"/>
      <c r="M48" s="13"/>
      <c r="N48" s="13" t="s">
        <v>1012</v>
      </c>
      <c r="O48" s="13"/>
      <c r="P48" s="13" t="s">
        <v>1130</v>
      </c>
      <c r="Q48" s="13" t="s">
        <v>48</v>
      </c>
      <c r="R48" s="13"/>
      <c r="S48" s="146" t="s">
        <v>471</v>
      </c>
      <c r="T48" s="169">
        <v>0</v>
      </c>
      <c r="U48" s="169">
        <v>0</v>
      </c>
      <c r="V48" s="169">
        <v>0</v>
      </c>
      <c r="W48" s="48" t="str">
        <f t="shared" si="0"/>
        <v>CRMPD</v>
      </c>
      <c r="X48" s="13" t="str">
        <f t="shared" si="1"/>
        <v>山东广电</v>
      </c>
      <c r="Y48" s="37" t="str">
        <f t="shared" si="2"/>
        <v>0</v>
      </c>
      <c r="Z48" s="37"/>
      <c r="AA48" s="120" t="s">
        <v>424</v>
      </c>
      <c r="AB48" s="54" t="s">
        <v>242</v>
      </c>
      <c r="AC48" s="76">
        <f t="shared" si="10"/>
        <v>0</v>
      </c>
      <c r="AD48" s="76">
        <f t="shared" si="11"/>
        <v>1</v>
      </c>
      <c r="AE48" s="67">
        <f t="shared" si="5"/>
        <v>0</v>
      </c>
      <c r="AG48" s="48" t="s">
        <v>181</v>
      </c>
      <c r="AH48" s="48" t="s">
        <v>265</v>
      </c>
      <c r="AI48" s="13">
        <f t="shared" si="6"/>
        <v>0</v>
      </c>
      <c r="AJ48" s="13">
        <f t="shared" si="7"/>
        <v>0</v>
      </c>
      <c r="AK48" s="13">
        <f t="shared" si="8"/>
        <v>0</v>
      </c>
      <c r="AL48" s="13">
        <v>0</v>
      </c>
      <c r="AM48" s="13">
        <v>0</v>
      </c>
      <c r="AN48" s="38" t="str">
        <f t="shared" si="9"/>
        <v>-</v>
      </c>
    </row>
    <row r="49" spans="1:40" ht="15" customHeight="1">
      <c r="A49" s="48" t="s">
        <v>288</v>
      </c>
      <c r="B49" s="48" t="s">
        <v>143</v>
      </c>
      <c r="C49" s="48" t="s">
        <v>63</v>
      </c>
      <c r="D49" s="48" t="s">
        <v>64</v>
      </c>
      <c r="E49" s="48" t="s">
        <v>1019</v>
      </c>
      <c r="F49" s="48" t="s">
        <v>1020</v>
      </c>
      <c r="G49" s="48" t="s">
        <v>494</v>
      </c>
      <c r="H49" s="48" t="s">
        <v>41</v>
      </c>
      <c r="I49" s="48" t="s">
        <v>48</v>
      </c>
      <c r="J49" s="48" t="s">
        <v>86</v>
      </c>
      <c r="K49" s="48"/>
      <c r="L49" s="48"/>
      <c r="M49" s="48"/>
      <c r="N49" s="13" t="s">
        <v>1012</v>
      </c>
      <c r="O49" s="13"/>
      <c r="P49" s="13" t="s">
        <v>1029</v>
      </c>
      <c r="Q49" s="13" t="s">
        <v>48</v>
      </c>
      <c r="R49" s="13"/>
      <c r="S49" s="146" t="s">
        <v>1183</v>
      </c>
      <c r="T49" s="169">
        <v>0</v>
      </c>
      <c r="U49" s="169">
        <v>0</v>
      </c>
      <c r="V49" s="169">
        <v>0</v>
      </c>
      <c r="W49" s="48" t="str">
        <f t="shared" si="0"/>
        <v>CRMPD</v>
      </c>
      <c r="X49" s="13" t="str">
        <f t="shared" si="1"/>
        <v>安徽芜湖广电</v>
      </c>
      <c r="Y49" s="37" t="str">
        <f t="shared" si="2"/>
        <v>0</v>
      </c>
      <c r="Z49" s="37"/>
      <c r="AA49" s="120" t="s">
        <v>424</v>
      </c>
      <c r="AB49" s="55" t="s">
        <v>13</v>
      </c>
      <c r="AC49" s="76">
        <f t="shared" si="10"/>
        <v>0</v>
      </c>
      <c r="AD49" s="76">
        <f t="shared" si="11"/>
        <v>1</v>
      </c>
      <c r="AE49" s="67">
        <f t="shared" si="5"/>
        <v>0</v>
      </c>
      <c r="AG49" s="48" t="s">
        <v>181</v>
      </c>
      <c r="AH49" s="48" t="s">
        <v>494</v>
      </c>
      <c r="AI49" s="13">
        <f t="shared" si="6"/>
        <v>0</v>
      </c>
      <c r="AJ49" s="13">
        <f t="shared" si="7"/>
        <v>0</v>
      </c>
      <c r="AK49" s="13">
        <f t="shared" si="8"/>
        <v>0</v>
      </c>
      <c r="AL49" s="13">
        <v>0</v>
      </c>
      <c r="AM49" s="13">
        <v>0</v>
      </c>
      <c r="AN49" s="38" t="str">
        <f t="shared" si="9"/>
        <v>-</v>
      </c>
    </row>
    <row r="50" spans="1:40" ht="15" customHeight="1">
      <c r="A50" s="48" t="s">
        <v>288</v>
      </c>
      <c r="B50" s="48" t="s">
        <v>143</v>
      </c>
      <c r="C50" s="48" t="s">
        <v>63</v>
      </c>
      <c r="D50" s="48" t="s">
        <v>64</v>
      </c>
      <c r="E50" s="48" t="s">
        <v>1010</v>
      </c>
      <c r="F50" s="48" t="s">
        <v>1011</v>
      </c>
      <c r="G50" s="48" t="s">
        <v>494</v>
      </c>
      <c r="H50" s="48" t="s">
        <v>41</v>
      </c>
      <c r="I50" s="48" t="s">
        <v>48</v>
      </c>
      <c r="J50" s="48" t="s">
        <v>86</v>
      </c>
      <c r="K50" s="48"/>
      <c r="L50" s="48"/>
      <c r="M50" s="48"/>
      <c r="N50" s="13" t="s">
        <v>1012</v>
      </c>
      <c r="O50" s="13"/>
      <c r="P50" s="13" t="s">
        <v>1029</v>
      </c>
      <c r="Q50" s="13" t="s">
        <v>48</v>
      </c>
      <c r="R50" s="13"/>
      <c r="S50" s="146" t="s">
        <v>1183</v>
      </c>
      <c r="T50" s="169">
        <v>0</v>
      </c>
      <c r="U50" s="169">
        <v>0</v>
      </c>
      <c r="V50" s="169">
        <v>0</v>
      </c>
      <c r="W50" s="48" t="str">
        <f t="shared" si="0"/>
        <v>CRMPD</v>
      </c>
      <c r="X50" s="13" t="str">
        <f t="shared" si="1"/>
        <v>安徽芜湖广电</v>
      </c>
      <c r="Y50" s="37" t="str">
        <f t="shared" si="2"/>
        <v>0</v>
      </c>
      <c r="Z50" s="37"/>
      <c r="AA50" s="120" t="s">
        <v>424</v>
      </c>
      <c r="AB50" s="70" t="s">
        <v>461</v>
      </c>
      <c r="AC50" s="76">
        <f t="shared" si="10"/>
        <v>0</v>
      </c>
      <c r="AD50" s="76">
        <f t="shared" si="11"/>
        <v>0</v>
      </c>
      <c r="AE50" s="67">
        <f t="shared" si="5"/>
        <v>0</v>
      </c>
      <c r="AG50" s="48" t="s">
        <v>181</v>
      </c>
      <c r="AH50" s="48" t="s">
        <v>4</v>
      </c>
      <c r="AI50" s="13">
        <f t="shared" si="6"/>
        <v>0</v>
      </c>
      <c r="AJ50" s="13">
        <f t="shared" si="7"/>
        <v>0</v>
      </c>
      <c r="AK50" s="13">
        <f t="shared" si="8"/>
        <v>0</v>
      </c>
      <c r="AL50" s="13">
        <v>0</v>
      </c>
      <c r="AM50" s="13">
        <v>0</v>
      </c>
      <c r="AN50" s="38" t="str">
        <f t="shared" si="9"/>
        <v>-</v>
      </c>
    </row>
    <row r="51" spans="1:40" ht="15" customHeight="1">
      <c r="A51" s="48" t="s">
        <v>288</v>
      </c>
      <c r="B51" s="48" t="s">
        <v>143</v>
      </c>
      <c r="C51" s="48" t="s">
        <v>63</v>
      </c>
      <c r="D51" s="48" t="s">
        <v>64</v>
      </c>
      <c r="E51" s="48" t="s">
        <v>1014</v>
      </c>
      <c r="F51" s="48" t="s">
        <v>1015</v>
      </c>
      <c r="G51" s="48" t="s">
        <v>494</v>
      </c>
      <c r="H51" s="48" t="s">
        <v>98</v>
      </c>
      <c r="I51" s="48" t="s">
        <v>48</v>
      </c>
      <c r="J51" s="48" t="s">
        <v>86</v>
      </c>
      <c r="K51" s="48"/>
      <c r="L51" s="48"/>
      <c r="M51" s="48"/>
      <c r="N51" s="13" t="s">
        <v>1012</v>
      </c>
      <c r="O51" s="13"/>
      <c r="P51" s="13" t="s">
        <v>1029</v>
      </c>
      <c r="Q51" s="13" t="s">
        <v>48</v>
      </c>
      <c r="R51" s="13"/>
      <c r="S51" s="146" t="s">
        <v>471</v>
      </c>
      <c r="T51" s="169">
        <v>0</v>
      </c>
      <c r="U51" s="169">
        <v>0</v>
      </c>
      <c r="V51" s="169">
        <v>0</v>
      </c>
      <c r="W51" s="48" t="str">
        <f t="shared" si="0"/>
        <v>CRMPD</v>
      </c>
      <c r="X51" s="13" t="str">
        <f t="shared" si="1"/>
        <v>安徽芜湖广电</v>
      </c>
      <c r="Y51" s="37" t="str">
        <f t="shared" si="2"/>
        <v>0</v>
      </c>
      <c r="Z51" s="37"/>
      <c r="AA51" s="119" t="s">
        <v>424</v>
      </c>
      <c r="AB51" s="55" t="s">
        <v>409</v>
      </c>
      <c r="AC51" s="76">
        <f t="shared" si="10"/>
        <v>0</v>
      </c>
      <c r="AD51" s="76">
        <f t="shared" si="11"/>
        <v>0</v>
      </c>
      <c r="AE51" s="67">
        <f t="shared" si="5"/>
        <v>0</v>
      </c>
      <c r="AG51" s="48" t="s">
        <v>181</v>
      </c>
      <c r="AH51" s="48" t="s">
        <v>3</v>
      </c>
      <c r="AI51" s="13">
        <f t="shared" si="6"/>
        <v>0</v>
      </c>
      <c r="AJ51" s="13">
        <f t="shared" si="7"/>
        <v>0</v>
      </c>
      <c r="AK51" s="13">
        <f t="shared" si="8"/>
        <v>0</v>
      </c>
      <c r="AL51" s="13">
        <v>0</v>
      </c>
      <c r="AM51" s="13">
        <v>0</v>
      </c>
      <c r="AN51" s="38" t="str">
        <f t="shared" si="9"/>
        <v>-</v>
      </c>
    </row>
    <row r="52" spans="1:40" ht="15" customHeight="1">
      <c r="A52" s="48" t="s">
        <v>288</v>
      </c>
      <c r="B52" s="48" t="s">
        <v>143</v>
      </c>
      <c r="C52" s="48" t="s">
        <v>165</v>
      </c>
      <c r="D52" s="48" t="s">
        <v>166</v>
      </c>
      <c r="E52" s="48" t="s">
        <v>1014</v>
      </c>
      <c r="F52" s="48" t="s">
        <v>1015</v>
      </c>
      <c r="G52" s="48" t="s">
        <v>494</v>
      </c>
      <c r="H52" s="48" t="s">
        <v>98</v>
      </c>
      <c r="I52" s="48" t="s">
        <v>48</v>
      </c>
      <c r="J52" s="48" t="s">
        <v>86</v>
      </c>
      <c r="K52" s="48"/>
      <c r="L52" s="48"/>
      <c r="M52" s="48"/>
      <c r="N52" s="13" t="s">
        <v>1012</v>
      </c>
      <c r="O52" s="13"/>
      <c r="P52" s="13" t="s">
        <v>1029</v>
      </c>
      <c r="Q52" s="13" t="s">
        <v>48</v>
      </c>
      <c r="R52" s="13"/>
      <c r="S52" s="146" t="s">
        <v>471</v>
      </c>
      <c r="T52" s="169">
        <v>0</v>
      </c>
      <c r="U52" s="169">
        <v>0</v>
      </c>
      <c r="V52" s="169">
        <v>0</v>
      </c>
      <c r="W52" s="48" t="str">
        <f t="shared" si="0"/>
        <v>CRMPD</v>
      </c>
      <c r="X52" s="13" t="str">
        <f t="shared" si="1"/>
        <v>安徽芜湖广电</v>
      </c>
      <c r="Y52" s="37" t="str">
        <f t="shared" si="2"/>
        <v>0</v>
      </c>
      <c r="Z52" s="37"/>
      <c r="AA52" s="119" t="s">
        <v>424</v>
      </c>
      <c r="AB52" s="55" t="s">
        <v>252</v>
      </c>
      <c r="AC52" s="76">
        <f t="shared" si="10"/>
        <v>0</v>
      </c>
      <c r="AD52" s="76">
        <f t="shared" si="11"/>
        <v>2</v>
      </c>
      <c r="AE52" s="67">
        <f t="shared" si="5"/>
        <v>0</v>
      </c>
      <c r="AG52" s="48" t="s">
        <v>181</v>
      </c>
      <c r="AH52" s="48" t="s">
        <v>1</v>
      </c>
      <c r="AI52" s="13">
        <f t="shared" si="6"/>
        <v>0</v>
      </c>
      <c r="AJ52" s="13">
        <f t="shared" si="7"/>
        <v>0</v>
      </c>
      <c r="AK52" s="13">
        <f t="shared" si="8"/>
        <v>1</v>
      </c>
      <c r="AL52" s="13">
        <v>0</v>
      </c>
      <c r="AM52" s="13">
        <v>0</v>
      </c>
      <c r="AN52" s="38" t="str">
        <f t="shared" si="9"/>
        <v>-</v>
      </c>
    </row>
    <row r="53" spans="1:40" ht="15" customHeight="1">
      <c r="A53" s="48" t="s">
        <v>93</v>
      </c>
      <c r="B53" s="48" t="s">
        <v>12</v>
      </c>
      <c r="C53" s="48" t="s">
        <v>63</v>
      </c>
      <c r="D53" s="48" t="s">
        <v>157</v>
      </c>
      <c r="E53" s="48" t="s">
        <v>1038</v>
      </c>
      <c r="F53" s="48" t="s">
        <v>1039</v>
      </c>
      <c r="G53" s="48" t="s">
        <v>494</v>
      </c>
      <c r="H53" s="48" t="s">
        <v>1040</v>
      </c>
      <c r="I53" s="48" t="s">
        <v>48</v>
      </c>
      <c r="J53" s="48" t="s">
        <v>48</v>
      </c>
      <c r="K53" s="48" t="s">
        <v>50</v>
      </c>
      <c r="L53" s="48" t="s">
        <v>1089</v>
      </c>
      <c r="M53" s="48" t="s">
        <v>521</v>
      </c>
      <c r="N53" s="13" t="s">
        <v>1090</v>
      </c>
      <c r="O53" s="13" t="s">
        <v>1090</v>
      </c>
      <c r="P53" s="13" t="s">
        <v>1090</v>
      </c>
      <c r="Q53" s="13" t="s">
        <v>48</v>
      </c>
      <c r="R53" s="13"/>
      <c r="S53" s="146" t="s">
        <v>1183</v>
      </c>
      <c r="T53" s="169">
        <v>0</v>
      </c>
      <c r="U53" s="169">
        <v>0</v>
      </c>
      <c r="V53" s="169">
        <v>0</v>
      </c>
      <c r="W53" s="48" t="str">
        <f t="shared" si="0"/>
        <v>CRMPD</v>
      </c>
      <c r="X53" s="13" t="str">
        <f t="shared" si="1"/>
        <v>黑龙江移动</v>
      </c>
      <c r="Y53" s="37" t="str">
        <f t="shared" si="2"/>
        <v>1</v>
      </c>
      <c r="Z53" s="37"/>
      <c r="AA53" s="119" t="s">
        <v>424</v>
      </c>
      <c r="AB53" s="55" t="s">
        <v>8</v>
      </c>
      <c r="AC53" s="76">
        <f t="shared" si="10"/>
        <v>0</v>
      </c>
      <c r="AD53" s="76">
        <f t="shared" si="11"/>
        <v>0</v>
      </c>
      <c r="AE53" s="67">
        <f t="shared" si="5"/>
        <v>0</v>
      </c>
      <c r="AG53" s="48" t="s">
        <v>435</v>
      </c>
      <c r="AH53" s="48" t="s">
        <v>0</v>
      </c>
      <c r="AI53" s="13">
        <f t="shared" si="6"/>
        <v>0</v>
      </c>
      <c r="AJ53" s="13">
        <f t="shared" si="7"/>
        <v>0</v>
      </c>
      <c r="AK53" s="13">
        <f t="shared" si="8"/>
        <v>0</v>
      </c>
      <c r="AL53" s="13">
        <v>0</v>
      </c>
      <c r="AM53" s="13">
        <v>0</v>
      </c>
      <c r="AN53" s="38" t="str">
        <f t="shared" si="9"/>
        <v>-</v>
      </c>
    </row>
    <row r="54" spans="1:40" ht="15" customHeight="1">
      <c r="A54" s="48" t="s">
        <v>174</v>
      </c>
      <c r="B54" s="48" t="s">
        <v>175</v>
      </c>
      <c r="C54" s="48" t="s">
        <v>657</v>
      </c>
      <c r="D54" s="48" t="s">
        <v>652</v>
      </c>
      <c r="E54" s="48" t="s">
        <v>704</v>
      </c>
      <c r="F54" s="48" t="s">
        <v>659</v>
      </c>
      <c r="G54" s="48" t="s">
        <v>660</v>
      </c>
      <c r="H54" s="48" t="s">
        <v>705</v>
      </c>
      <c r="I54" s="48" t="s">
        <v>48</v>
      </c>
      <c r="J54" s="48" t="s">
        <v>48</v>
      </c>
      <c r="K54" s="48" t="s">
        <v>120</v>
      </c>
      <c r="L54" s="48" t="s">
        <v>268</v>
      </c>
      <c r="M54" s="48" t="s">
        <v>56</v>
      </c>
      <c r="N54" s="20" t="s">
        <v>706</v>
      </c>
      <c r="O54" s="28" t="s">
        <v>268</v>
      </c>
      <c r="P54" s="13" t="s">
        <v>268</v>
      </c>
      <c r="Q54" s="13" t="s">
        <v>48</v>
      </c>
      <c r="R54" s="13"/>
      <c r="S54" s="13" t="s">
        <v>1183</v>
      </c>
      <c r="T54" s="169">
        <v>0</v>
      </c>
      <c r="U54" s="169">
        <v>0</v>
      </c>
      <c r="V54" s="169">
        <v>0</v>
      </c>
      <c r="W54" s="48" t="str">
        <f t="shared" si="0"/>
        <v>MISO</v>
      </c>
      <c r="X54" s="13" t="str">
        <f t="shared" si="1"/>
        <v>北京电信</v>
      </c>
      <c r="Y54" s="37" t="str">
        <f t="shared" si="2"/>
        <v>1</v>
      </c>
      <c r="Z54" s="37"/>
      <c r="AA54" s="119" t="s">
        <v>424</v>
      </c>
      <c r="AB54" s="55" t="s">
        <v>259</v>
      </c>
      <c r="AC54" s="76">
        <f t="shared" si="10"/>
        <v>0</v>
      </c>
      <c r="AD54" s="76">
        <f t="shared" si="11"/>
        <v>1</v>
      </c>
      <c r="AE54" s="67">
        <f t="shared" si="5"/>
        <v>0</v>
      </c>
      <c r="AG54" s="48" t="s">
        <v>435</v>
      </c>
      <c r="AH54" s="48" t="s">
        <v>4</v>
      </c>
      <c r="AI54" s="13">
        <f t="shared" si="6"/>
        <v>0</v>
      </c>
      <c r="AJ54" s="13">
        <f t="shared" si="7"/>
        <v>0</v>
      </c>
      <c r="AK54" s="13">
        <f t="shared" si="8"/>
        <v>0</v>
      </c>
      <c r="AL54" s="13">
        <v>0</v>
      </c>
      <c r="AM54" s="13">
        <v>0</v>
      </c>
      <c r="AN54" s="38" t="str">
        <f t="shared" si="9"/>
        <v>-</v>
      </c>
    </row>
    <row r="55" spans="1:40" ht="15" customHeight="1">
      <c r="A55" s="48" t="s">
        <v>155</v>
      </c>
      <c r="B55" s="48" t="s">
        <v>156</v>
      </c>
      <c r="C55" s="48" t="s">
        <v>63</v>
      </c>
      <c r="D55" s="48" t="s">
        <v>157</v>
      </c>
      <c r="E55" s="48" t="s">
        <v>1211</v>
      </c>
      <c r="F55" s="48" t="s">
        <v>1212</v>
      </c>
      <c r="G55" s="48" t="s">
        <v>449</v>
      </c>
      <c r="H55" s="48" t="s">
        <v>137</v>
      </c>
      <c r="I55" s="48" t="s">
        <v>48</v>
      </c>
      <c r="J55" s="48" t="s">
        <v>666</v>
      </c>
      <c r="K55" s="48" t="s">
        <v>120</v>
      </c>
      <c r="L55" s="48" t="s">
        <v>1272</v>
      </c>
      <c r="M55" s="48" t="s">
        <v>140</v>
      </c>
      <c r="N55" s="166" t="s">
        <v>1213</v>
      </c>
      <c r="O55" s="13"/>
      <c r="P55" s="13"/>
      <c r="Q55" s="13" t="s">
        <v>666</v>
      </c>
      <c r="R55" s="13"/>
      <c r="S55" s="48" t="s">
        <v>1183</v>
      </c>
      <c r="T55" s="253">
        <v>17</v>
      </c>
      <c r="U55" s="169">
        <v>0</v>
      </c>
      <c r="V55" s="169">
        <v>0</v>
      </c>
      <c r="W55" s="48" t="str">
        <f t="shared" si="0"/>
        <v>AC</v>
      </c>
      <c r="X55" s="13" t="str">
        <f t="shared" si="1"/>
        <v>安徽移动</v>
      </c>
      <c r="Y55" s="37" t="str">
        <f t="shared" si="2"/>
        <v>0</v>
      </c>
      <c r="Z55" s="37"/>
      <c r="AA55" s="120" t="s">
        <v>424</v>
      </c>
      <c r="AB55" s="55" t="s">
        <v>261</v>
      </c>
      <c r="AC55" s="76">
        <f t="shared" si="10"/>
        <v>0</v>
      </c>
      <c r="AD55" s="76">
        <f t="shared" si="11"/>
        <v>0</v>
      </c>
      <c r="AE55" s="67">
        <f t="shared" si="5"/>
        <v>0</v>
      </c>
      <c r="AG55" s="48" t="s">
        <v>435</v>
      </c>
      <c r="AH55" s="48" t="s">
        <v>449</v>
      </c>
      <c r="AI55" s="13">
        <f t="shared" si="6"/>
        <v>0</v>
      </c>
      <c r="AJ55" s="13">
        <f t="shared" si="7"/>
        <v>0</v>
      </c>
      <c r="AK55" s="13">
        <f t="shared" si="8"/>
        <v>0</v>
      </c>
      <c r="AL55" s="13">
        <v>0</v>
      </c>
      <c r="AM55" s="13">
        <v>0</v>
      </c>
      <c r="AN55" s="38" t="str">
        <f t="shared" si="9"/>
        <v>-</v>
      </c>
    </row>
    <row r="56" spans="1:40" ht="15" customHeight="1">
      <c r="A56" s="48" t="s">
        <v>174</v>
      </c>
      <c r="B56" s="48" t="s">
        <v>175</v>
      </c>
      <c r="C56" s="48" t="s">
        <v>63</v>
      </c>
      <c r="D56" s="48" t="s">
        <v>64</v>
      </c>
      <c r="E56" s="48" t="s">
        <v>1211</v>
      </c>
      <c r="F56" s="48" t="s">
        <v>1212</v>
      </c>
      <c r="G56" s="48" t="s">
        <v>449</v>
      </c>
      <c r="H56" s="48" t="s">
        <v>137</v>
      </c>
      <c r="I56" s="48" t="s">
        <v>48</v>
      </c>
      <c r="J56" s="48" t="s">
        <v>666</v>
      </c>
      <c r="K56" s="48" t="s">
        <v>120</v>
      </c>
      <c r="L56" s="48" t="s">
        <v>1272</v>
      </c>
      <c r="M56" s="48" t="s">
        <v>140</v>
      </c>
      <c r="N56" s="166" t="s">
        <v>1213</v>
      </c>
      <c r="O56" s="13"/>
      <c r="P56" s="13"/>
      <c r="Q56" s="13" t="s">
        <v>666</v>
      </c>
      <c r="R56" s="13"/>
      <c r="S56" s="48" t="s">
        <v>1183</v>
      </c>
      <c r="T56" s="253"/>
      <c r="U56" s="169">
        <v>0</v>
      </c>
      <c r="V56" s="169">
        <v>0</v>
      </c>
      <c r="W56" s="48" t="str">
        <f t="shared" si="0"/>
        <v>AC</v>
      </c>
      <c r="X56" s="13" t="str">
        <f t="shared" si="1"/>
        <v>北京电信</v>
      </c>
      <c r="Y56" s="37" t="str">
        <f t="shared" si="2"/>
        <v>0</v>
      </c>
      <c r="Z56" s="37"/>
      <c r="AA56" s="120" t="s">
        <v>424</v>
      </c>
      <c r="AB56" s="71" t="s">
        <v>464</v>
      </c>
      <c r="AC56" s="76">
        <f t="shared" si="10"/>
        <v>0</v>
      </c>
      <c r="AD56" s="76">
        <f t="shared" si="11"/>
        <v>3</v>
      </c>
      <c r="AE56" s="67">
        <f t="shared" si="5"/>
        <v>0</v>
      </c>
      <c r="AG56" s="48" t="s">
        <v>187</v>
      </c>
      <c r="AH56" s="48" t="s">
        <v>0</v>
      </c>
      <c r="AI56" s="13">
        <f t="shared" si="6"/>
        <v>0</v>
      </c>
      <c r="AJ56" s="13">
        <f t="shared" si="7"/>
        <v>0</v>
      </c>
      <c r="AK56" s="13">
        <f t="shared" si="8"/>
        <v>0</v>
      </c>
      <c r="AL56" s="13">
        <v>0</v>
      </c>
      <c r="AM56" s="13">
        <v>0</v>
      </c>
      <c r="AN56" s="38" t="str">
        <f t="shared" si="9"/>
        <v>-</v>
      </c>
    </row>
    <row r="57" spans="1:40" ht="15" customHeight="1">
      <c r="A57" s="48" t="s">
        <v>296</v>
      </c>
      <c r="B57" s="48" t="s">
        <v>297</v>
      </c>
      <c r="C57" s="48" t="s">
        <v>63</v>
      </c>
      <c r="D57" s="48" t="s">
        <v>64</v>
      </c>
      <c r="E57" s="48" t="s">
        <v>1211</v>
      </c>
      <c r="F57" s="48" t="s">
        <v>1212</v>
      </c>
      <c r="G57" s="48" t="s">
        <v>449</v>
      </c>
      <c r="H57" s="48" t="s">
        <v>137</v>
      </c>
      <c r="I57" s="48" t="s">
        <v>48</v>
      </c>
      <c r="J57" s="48" t="s">
        <v>666</v>
      </c>
      <c r="K57" s="48" t="s">
        <v>120</v>
      </c>
      <c r="L57" s="48" t="s">
        <v>1272</v>
      </c>
      <c r="M57" s="48" t="s">
        <v>140</v>
      </c>
      <c r="N57" s="166" t="s">
        <v>1213</v>
      </c>
      <c r="O57" s="13"/>
      <c r="P57" s="13"/>
      <c r="Q57" s="13" t="s">
        <v>666</v>
      </c>
      <c r="R57" s="13"/>
      <c r="S57" s="48" t="s">
        <v>1183</v>
      </c>
      <c r="T57" s="253"/>
      <c r="U57" s="169">
        <v>0</v>
      </c>
      <c r="V57" s="169">
        <v>0</v>
      </c>
      <c r="W57" s="48" t="str">
        <f t="shared" si="0"/>
        <v>AC</v>
      </c>
      <c r="X57" s="13" t="str">
        <f t="shared" si="1"/>
        <v>广东广电</v>
      </c>
      <c r="Y57" s="37" t="str">
        <f t="shared" si="2"/>
        <v>0</v>
      </c>
      <c r="Z57" s="37"/>
      <c r="AA57" s="120" t="s">
        <v>424</v>
      </c>
      <c r="AB57" s="71" t="s">
        <v>465</v>
      </c>
      <c r="AC57" s="76">
        <f t="shared" si="10"/>
        <v>0</v>
      </c>
      <c r="AD57" s="76">
        <f t="shared" si="11"/>
        <v>3</v>
      </c>
      <c r="AE57" s="67">
        <f t="shared" si="5"/>
        <v>0</v>
      </c>
      <c r="AG57" s="48" t="s">
        <v>187</v>
      </c>
      <c r="AH57" s="48" t="s">
        <v>4</v>
      </c>
      <c r="AI57" s="13">
        <f t="shared" si="6"/>
        <v>0</v>
      </c>
      <c r="AJ57" s="13">
        <f t="shared" si="7"/>
        <v>0</v>
      </c>
      <c r="AK57" s="13">
        <f t="shared" si="8"/>
        <v>0</v>
      </c>
      <c r="AL57" s="13">
        <v>0</v>
      </c>
      <c r="AM57" s="13">
        <v>0</v>
      </c>
      <c r="AN57" s="38" t="str">
        <f t="shared" si="9"/>
        <v>-</v>
      </c>
    </row>
    <row r="58" spans="1:40" ht="15" customHeight="1">
      <c r="A58" s="48" t="s">
        <v>215</v>
      </c>
      <c r="B58" s="48" t="s">
        <v>214</v>
      </c>
      <c r="C58" s="48" t="s">
        <v>63</v>
      </c>
      <c r="D58" s="48" t="s">
        <v>157</v>
      </c>
      <c r="E58" s="48" t="s">
        <v>1211</v>
      </c>
      <c r="F58" s="48" t="s">
        <v>1212</v>
      </c>
      <c r="G58" s="48" t="s">
        <v>449</v>
      </c>
      <c r="H58" s="48" t="s">
        <v>137</v>
      </c>
      <c r="I58" s="48" t="s">
        <v>48</v>
      </c>
      <c r="J58" s="48" t="s">
        <v>666</v>
      </c>
      <c r="K58" s="48" t="s">
        <v>120</v>
      </c>
      <c r="L58" s="48" t="s">
        <v>1272</v>
      </c>
      <c r="M58" s="48" t="s">
        <v>140</v>
      </c>
      <c r="N58" s="166" t="s">
        <v>1213</v>
      </c>
      <c r="O58" s="13"/>
      <c r="P58" s="13"/>
      <c r="Q58" s="13" t="s">
        <v>666</v>
      </c>
      <c r="R58" s="13"/>
      <c r="S58" s="48" t="s">
        <v>1183</v>
      </c>
      <c r="T58" s="253"/>
      <c r="U58" s="169">
        <v>0</v>
      </c>
      <c r="V58" s="169">
        <v>0</v>
      </c>
      <c r="W58" s="48" t="str">
        <f t="shared" si="0"/>
        <v>AC</v>
      </c>
      <c r="X58" s="13" t="str">
        <f t="shared" si="1"/>
        <v>湖北移动</v>
      </c>
      <c r="Y58" s="37" t="str">
        <f t="shared" si="2"/>
        <v>0</v>
      </c>
      <c r="Z58" s="37"/>
      <c r="AA58" s="120" t="s">
        <v>424</v>
      </c>
      <c r="AB58" s="71" t="s">
        <v>466</v>
      </c>
      <c r="AC58" s="76">
        <f t="shared" si="10"/>
        <v>0</v>
      </c>
      <c r="AD58" s="76">
        <f t="shared" si="11"/>
        <v>0</v>
      </c>
      <c r="AE58" s="67">
        <f t="shared" si="5"/>
        <v>0</v>
      </c>
      <c r="AG58" s="48" t="s">
        <v>485</v>
      </c>
      <c r="AH58" s="48" t="s">
        <v>4</v>
      </c>
      <c r="AI58" s="13">
        <f t="shared" si="6"/>
        <v>0</v>
      </c>
      <c r="AJ58" s="13">
        <f t="shared" si="7"/>
        <v>0</v>
      </c>
      <c r="AK58" s="13">
        <f t="shared" si="8"/>
        <v>0</v>
      </c>
      <c r="AL58" s="13">
        <v>0</v>
      </c>
      <c r="AM58" s="13">
        <v>0</v>
      </c>
      <c r="AN58" s="38" t="str">
        <f t="shared" si="9"/>
        <v>-</v>
      </c>
    </row>
    <row r="59" spans="1:40" ht="15" customHeight="1">
      <c r="A59" s="48" t="s">
        <v>234</v>
      </c>
      <c r="B59" s="48" t="s">
        <v>235</v>
      </c>
      <c r="C59" s="48" t="s">
        <v>63</v>
      </c>
      <c r="D59" s="48" t="s">
        <v>64</v>
      </c>
      <c r="E59" s="48" t="s">
        <v>1211</v>
      </c>
      <c r="F59" s="48" t="s">
        <v>1212</v>
      </c>
      <c r="G59" s="48" t="s">
        <v>449</v>
      </c>
      <c r="H59" s="48" t="s">
        <v>137</v>
      </c>
      <c r="I59" s="48" t="s">
        <v>48</v>
      </c>
      <c r="J59" s="48" t="s">
        <v>666</v>
      </c>
      <c r="K59" s="48" t="s">
        <v>120</v>
      </c>
      <c r="L59" s="48" t="s">
        <v>1272</v>
      </c>
      <c r="M59" s="48" t="s">
        <v>140</v>
      </c>
      <c r="N59" s="166" t="s">
        <v>1213</v>
      </c>
      <c r="O59" s="13"/>
      <c r="P59" s="13"/>
      <c r="Q59" s="13" t="s">
        <v>666</v>
      </c>
      <c r="R59" s="13"/>
      <c r="S59" s="48" t="s">
        <v>1183</v>
      </c>
      <c r="T59" s="253"/>
      <c r="U59" s="169">
        <v>0</v>
      </c>
      <c r="V59" s="169">
        <v>0</v>
      </c>
      <c r="W59" s="48" t="str">
        <f t="shared" si="0"/>
        <v>AC</v>
      </c>
      <c r="X59" s="13" t="str">
        <f t="shared" si="1"/>
        <v>山西电信</v>
      </c>
      <c r="Y59" s="37" t="str">
        <f t="shared" si="2"/>
        <v>0</v>
      </c>
      <c r="Z59" s="37"/>
      <c r="AA59" s="121" t="s">
        <v>434</v>
      </c>
      <c r="AB59" s="55" t="s">
        <v>435</v>
      </c>
      <c r="AC59" s="76">
        <f t="shared" si="10"/>
        <v>0</v>
      </c>
      <c r="AD59" s="76">
        <f t="shared" si="11"/>
        <v>0</v>
      </c>
      <c r="AE59" s="67">
        <f t="shared" si="5"/>
        <v>0</v>
      </c>
      <c r="AG59" s="48" t="s">
        <v>497</v>
      </c>
      <c r="AH59" s="48" t="s">
        <v>3</v>
      </c>
      <c r="AI59" s="13">
        <f t="shared" si="6"/>
        <v>0</v>
      </c>
      <c r="AJ59" s="13">
        <f t="shared" si="7"/>
        <v>0</v>
      </c>
      <c r="AK59" s="13">
        <f t="shared" si="8"/>
        <v>0</v>
      </c>
      <c r="AL59" s="13">
        <v>0</v>
      </c>
      <c r="AM59" s="13">
        <v>0</v>
      </c>
      <c r="AN59" s="38" t="str">
        <f t="shared" si="9"/>
        <v>-</v>
      </c>
    </row>
    <row r="60" spans="1:40" ht="15" customHeight="1">
      <c r="A60" s="48" t="s">
        <v>325</v>
      </c>
      <c r="B60" s="48" t="s">
        <v>326</v>
      </c>
      <c r="C60" s="48" t="s">
        <v>63</v>
      </c>
      <c r="D60" s="48" t="s">
        <v>64</v>
      </c>
      <c r="E60" s="48" t="s">
        <v>1211</v>
      </c>
      <c r="F60" s="48" t="s">
        <v>1212</v>
      </c>
      <c r="G60" s="48" t="s">
        <v>449</v>
      </c>
      <c r="H60" s="48" t="s">
        <v>137</v>
      </c>
      <c r="I60" s="48" t="s">
        <v>48</v>
      </c>
      <c r="J60" s="48" t="s">
        <v>666</v>
      </c>
      <c r="K60" s="48" t="s">
        <v>120</v>
      </c>
      <c r="L60" s="48" t="s">
        <v>1272</v>
      </c>
      <c r="M60" s="48" t="s">
        <v>140</v>
      </c>
      <c r="N60" s="166" t="s">
        <v>1213</v>
      </c>
      <c r="O60" s="13"/>
      <c r="P60" s="13"/>
      <c r="Q60" s="13" t="s">
        <v>666</v>
      </c>
      <c r="R60" s="13"/>
      <c r="S60" s="48" t="s">
        <v>1183</v>
      </c>
      <c r="T60" s="253"/>
      <c r="U60" s="169">
        <v>0</v>
      </c>
      <c r="V60" s="169">
        <v>0</v>
      </c>
      <c r="W60" s="48" t="str">
        <f t="shared" si="0"/>
        <v>AC</v>
      </c>
      <c r="X60" s="13" t="str">
        <f t="shared" si="1"/>
        <v>山西广电</v>
      </c>
      <c r="Y60" s="37" t="str">
        <f t="shared" si="2"/>
        <v>0</v>
      </c>
      <c r="Z60" s="37"/>
      <c r="AA60" s="121" t="s">
        <v>434</v>
      </c>
      <c r="AB60" s="55" t="s">
        <v>436</v>
      </c>
      <c r="AC60" s="76">
        <f t="shared" si="10"/>
        <v>0</v>
      </c>
      <c r="AD60" s="76">
        <f t="shared" si="11"/>
        <v>0</v>
      </c>
      <c r="AE60" s="67">
        <f t="shared" si="5"/>
        <v>0</v>
      </c>
      <c r="AG60" s="48" t="s">
        <v>498</v>
      </c>
      <c r="AH60" s="48" t="s">
        <v>5</v>
      </c>
      <c r="AI60" s="13">
        <f t="shared" si="6"/>
        <v>0</v>
      </c>
      <c r="AJ60" s="13">
        <f t="shared" si="7"/>
        <v>0</v>
      </c>
      <c r="AK60" s="13">
        <f t="shared" si="8"/>
        <v>0</v>
      </c>
      <c r="AL60" s="13">
        <v>0</v>
      </c>
      <c r="AM60" s="13">
        <v>0</v>
      </c>
      <c r="AN60" s="38" t="str">
        <f t="shared" si="9"/>
        <v>-</v>
      </c>
    </row>
    <row r="61" spans="1:40" ht="15" customHeight="1">
      <c r="A61" s="48" t="s">
        <v>236</v>
      </c>
      <c r="B61" s="48" t="s">
        <v>14</v>
      </c>
      <c r="C61" s="48" t="s">
        <v>63</v>
      </c>
      <c r="D61" s="48" t="s">
        <v>157</v>
      </c>
      <c r="E61" s="48" t="s">
        <v>1211</v>
      </c>
      <c r="F61" s="48" t="s">
        <v>1212</v>
      </c>
      <c r="G61" s="48" t="s">
        <v>449</v>
      </c>
      <c r="H61" s="48" t="s">
        <v>137</v>
      </c>
      <c r="I61" s="48" t="s">
        <v>48</v>
      </c>
      <c r="J61" s="48" t="s">
        <v>666</v>
      </c>
      <c r="K61" s="48" t="s">
        <v>120</v>
      </c>
      <c r="L61" s="48" t="s">
        <v>1272</v>
      </c>
      <c r="M61" s="48" t="s">
        <v>140</v>
      </c>
      <c r="N61" s="166" t="s">
        <v>1213</v>
      </c>
      <c r="O61" s="13"/>
      <c r="P61" s="13"/>
      <c r="Q61" s="13" t="s">
        <v>666</v>
      </c>
      <c r="R61" s="13"/>
      <c r="S61" s="48" t="s">
        <v>1183</v>
      </c>
      <c r="T61" s="253"/>
      <c r="U61" s="169">
        <v>0</v>
      </c>
      <c r="V61" s="169">
        <v>0</v>
      </c>
      <c r="W61" s="48" t="str">
        <f t="shared" si="0"/>
        <v>AC</v>
      </c>
      <c r="X61" s="13" t="str">
        <f t="shared" si="1"/>
        <v>山西移动</v>
      </c>
      <c r="Y61" s="37" t="str">
        <f t="shared" si="2"/>
        <v>0</v>
      </c>
      <c r="Z61" s="37"/>
      <c r="AA61" s="121" t="s">
        <v>434</v>
      </c>
      <c r="AB61" s="55" t="s">
        <v>437</v>
      </c>
      <c r="AC61" s="76">
        <f t="shared" si="10"/>
        <v>0</v>
      </c>
      <c r="AD61" s="76">
        <f t="shared" si="11"/>
        <v>0</v>
      </c>
      <c r="AE61" s="67">
        <f t="shared" si="5"/>
        <v>0</v>
      </c>
      <c r="AG61" s="48" t="s">
        <v>416</v>
      </c>
      <c r="AH61" s="48" t="s">
        <v>1</v>
      </c>
      <c r="AI61" s="13">
        <f t="shared" si="6"/>
        <v>15</v>
      </c>
      <c r="AJ61" s="13">
        <f t="shared" si="7"/>
        <v>6</v>
      </c>
      <c r="AK61" s="13">
        <f t="shared" si="8"/>
        <v>0</v>
      </c>
      <c r="AL61" s="13">
        <v>0</v>
      </c>
      <c r="AM61" s="13">
        <v>0</v>
      </c>
      <c r="AN61" s="38" t="str">
        <f t="shared" si="9"/>
        <v>-</v>
      </c>
    </row>
    <row r="62" spans="1:40" ht="15" customHeight="1">
      <c r="A62" s="48" t="s">
        <v>239</v>
      </c>
      <c r="B62" s="48" t="s">
        <v>240</v>
      </c>
      <c r="C62" s="48" t="s">
        <v>63</v>
      </c>
      <c r="D62" s="48" t="s">
        <v>157</v>
      </c>
      <c r="E62" s="48" t="s">
        <v>1211</v>
      </c>
      <c r="F62" s="48" t="s">
        <v>1212</v>
      </c>
      <c r="G62" s="48" t="s">
        <v>449</v>
      </c>
      <c r="H62" s="48" t="s">
        <v>137</v>
      </c>
      <c r="I62" s="48" t="s">
        <v>48</v>
      </c>
      <c r="J62" s="13" t="s">
        <v>666</v>
      </c>
      <c r="K62" s="48" t="s">
        <v>120</v>
      </c>
      <c r="L62" s="48" t="s">
        <v>1272</v>
      </c>
      <c r="M62" s="48" t="s">
        <v>140</v>
      </c>
      <c r="N62" s="166" t="s">
        <v>1213</v>
      </c>
      <c r="O62" s="13"/>
      <c r="P62" s="13"/>
      <c r="Q62" s="13" t="s">
        <v>666</v>
      </c>
      <c r="R62" s="13"/>
      <c r="S62" s="48" t="s">
        <v>1183</v>
      </c>
      <c r="T62" s="253"/>
      <c r="U62" s="169">
        <v>0</v>
      </c>
      <c r="V62" s="169">
        <v>0</v>
      </c>
      <c r="W62" s="48" t="str">
        <f t="shared" si="0"/>
        <v>AC</v>
      </c>
      <c r="X62" s="13" t="str">
        <f t="shared" si="1"/>
        <v>四川移动</v>
      </c>
      <c r="Y62" s="37" t="str">
        <f t="shared" si="2"/>
        <v>0</v>
      </c>
      <c r="Z62" s="37"/>
      <c r="AA62" s="121" t="s">
        <v>434</v>
      </c>
      <c r="AB62" s="55" t="s">
        <v>438</v>
      </c>
      <c r="AC62" s="76">
        <f t="shared" si="10"/>
        <v>0</v>
      </c>
      <c r="AD62" s="76">
        <f t="shared" si="11"/>
        <v>0</v>
      </c>
      <c r="AE62" s="67">
        <f t="shared" si="5"/>
        <v>0</v>
      </c>
      <c r="AG62" s="48" t="s">
        <v>416</v>
      </c>
      <c r="AH62" s="48" t="s">
        <v>0</v>
      </c>
      <c r="AI62" s="13">
        <f t="shared" si="6"/>
        <v>0</v>
      </c>
      <c r="AJ62" s="13">
        <f t="shared" si="7"/>
        <v>0</v>
      </c>
      <c r="AK62" s="13">
        <f t="shared" si="8"/>
        <v>0</v>
      </c>
      <c r="AL62" s="13">
        <v>0</v>
      </c>
      <c r="AM62" s="13">
        <v>0</v>
      </c>
      <c r="AN62" s="38" t="str">
        <f t="shared" si="9"/>
        <v>-</v>
      </c>
    </row>
    <row r="63" spans="1:40" ht="15" customHeight="1">
      <c r="A63" s="48" t="s">
        <v>243</v>
      </c>
      <c r="B63" s="48" t="s">
        <v>244</v>
      </c>
      <c r="C63" s="48" t="s">
        <v>245</v>
      </c>
      <c r="D63" s="48" t="s">
        <v>246</v>
      </c>
      <c r="E63" s="48" t="s">
        <v>1211</v>
      </c>
      <c r="F63" s="48" t="s">
        <v>1212</v>
      </c>
      <c r="G63" s="48" t="s">
        <v>449</v>
      </c>
      <c r="H63" s="48" t="s">
        <v>137</v>
      </c>
      <c r="I63" s="48" t="s">
        <v>48</v>
      </c>
      <c r="J63" s="13" t="s">
        <v>666</v>
      </c>
      <c r="K63" s="48" t="s">
        <v>120</v>
      </c>
      <c r="L63" s="48" t="s">
        <v>1272</v>
      </c>
      <c r="M63" s="48" t="s">
        <v>140</v>
      </c>
      <c r="N63" s="166" t="s">
        <v>1213</v>
      </c>
      <c r="O63" s="13"/>
      <c r="P63" s="13"/>
      <c r="Q63" s="13" t="s">
        <v>666</v>
      </c>
      <c r="R63" s="13"/>
      <c r="S63" s="48" t="s">
        <v>1183</v>
      </c>
      <c r="T63" s="253"/>
      <c r="U63" s="169">
        <v>0</v>
      </c>
      <c r="V63" s="169">
        <v>0</v>
      </c>
      <c r="W63" s="48" t="str">
        <f t="shared" si="0"/>
        <v>AC</v>
      </c>
      <c r="X63" s="13" t="str">
        <f t="shared" si="1"/>
        <v>虚拟运营商爱施德</v>
      </c>
      <c r="Y63" s="37" t="str">
        <f t="shared" si="2"/>
        <v>0</v>
      </c>
      <c r="Z63" s="37"/>
      <c r="AA63" s="121" t="s">
        <v>434</v>
      </c>
      <c r="AB63" s="55" t="s">
        <v>223</v>
      </c>
      <c r="AC63" s="76">
        <f t="shared" si="10"/>
        <v>0</v>
      </c>
      <c r="AD63" s="76">
        <f t="shared" si="11"/>
        <v>0</v>
      </c>
      <c r="AE63" s="67">
        <f t="shared" si="5"/>
        <v>0</v>
      </c>
      <c r="AG63" s="48" t="s">
        <v>297</v>
      </c>
      <c r="AH63" s="48" t="s">
        <v>5</v>
      </c>
      <c r="AI63" s="13">
        <f t="shared" si="6"/>
        <v>0</v>
      </c>
      <c r="AJ63" s="13">
        <f t="shared" si="7"/>
        <v>0</v>
      </c>
      <c r="AK63" s="13">
        <f t="shared" si="8"/>
        <v>0</v>
      </c>
      <c r="AL63" s="13">
        <v>0</v>
      </c>
      <c r="AM63" s="13">
        <v>0</v>
      </c>
      <c r="AN63" s="38" t="str">
        <f t="shared" si="9"/>
        <v>-</v>
      </c>
    </row>
    <row r="64" spans="1:40" ht="15" customHeight="1">
      <c r="A64" s="48" t="s">
        <v>247</v>
      </c>
      <c r="B64" s="48" t="s">
        <v>248</v>
      </c>
      <c r="C64" s="48" t="s">
        <v>245</v>
      </c>
      <c r="D64" s="48" t="s">
        <v>246</v>
      </c>
      <c r="E64" s="48" t="s">
        <v>1211</v>
      </c>
      <c r="F64" s="48" t="s">
        <v>1212</v>
      </c>
      <c r="G64" s="48" t="s">
        <v>449</v>
      </c>
      <c r="H64" s="48" t="s">
        <v>137</v>
      </c>
      <c r="I64" s="48" t="s">
        <v>48</v>
      </c>
      <c r="J64" s="13" t="s">
        <v>666</v>
      </c>
      <c r="K64" s="48" t="s">
        <v>120</v>
      </c>
      <c r="L64" s="48" t="s">
        <v>1272</v>
      </c>
      <c r="M64" s="48" t="s">
        <v>140</v>
      </c>
      <c r="N64" s="166" t="s">
        <v>1213</v>
      </c>
      <c r="O64" s="13"/>
      <c r="P64" s="13"/>
      <c r="Q64" s="13" t="s">
        <v>666</v>
      </c>
      <c r="R64" s="13"/>
      <c r="S64" s="48" t="s">
        <v>1183</v>
      </c>
      <c r="T64" s="253"/>
      <c r="U64" s="169">
        <v>0</v>
      </c>
      <c r="V64" s="169">
        <v>0</v>
      </c>
      <c r="W64" s="48" t="str">
        <f t="shared" si="0"/>
        <v>AC</v>
      </c>
      <c r="X64" s="13" t="str">
        <f t="shared" si="1"/>
        <v>虚拟运营商天音</v>
      </c>
      <c r="Y64" s="37" t="str">
        <f t="shared" si="2"/>
        <v>0</v>
      </c>
      <c r="Z64" s="37"/>
      <c r="AA64" s="121" t="s">
        <v>434</v>
      </c>
      <c r="AB64" s="55" t="s">
        <v>439</v>
      </c>
      <c r="AC64" s="76">
        <f t="shared" si="10"/>
        <v>0</v>
      </c>
      <c r="AD64" s="76">
        <f t="shared" si="11"/>
        <v>0</v>
      </c>
      <c r="AE64" s="67">
        <f t="shared" si="5"/>
        <v>0</v>
      </c>
      <c r="AG64" s="48" t="s">
        <v>297</v>
      </c>
      <c r="AH64" s="48" t="s">
        <v>265</v>
      </c>
      <c r="AI64" s="13">
        <f t="shared" si="6"/>
        <v>118</v>
      </c>
      <c r="AJ64" s="13">
        <f t="shared" si="7"/>
        <v>0</v>
      </c>
      <c r="AK64" s="13">
        <f t="shared" si="8"/>
        <v>0</v>
      </c>
      <c r="AL64" s="13">
        <v>3</v>
      </c>
      <c r="AM64" s="13">
        <v>3</v>
      </c>
      <c r="AN64" s="38">
        <f t="shared" si="9"/>
        <v>0</v>
      </c>
    </row>
    <row r="65" spans="1:40" ht="15" customHeight="1">
      <c r="A65" s="48" t="s">
        <v>353</v>
      </c>
      <c r="B65" s="48" t="s">
        <v>354</v>
      </c>
      <c r="C65" s="48" t="s">
        <v>63</v>
      </c>
      <c r="D65" s="48" t="s">
        <v>64</v>
      </c>
      <c r="E65" s="48" t="s">
        <v>1211</v>
      </c>
      <c r="F65" s="48" t="s">
        <v>1212</v>
      </c>
      <c r="G65" s="48" t="s">
        <v>449</v>
      </c>
      <c r="H65" s="48" t="s">
        <v>137</v>
      </c>
      <c r="I65" s="48" t="s">
        <v>48</v>
      </c>
      <c r="J65" s="13" t="s">
        <v>666</v>
      </c>
      <c r="K65" s="48" t="s">
        <v>120</v>
      </c>
      <c r="L65" s="48" t="s">
        <v>1272</v>
      </c>
      <c r="M65" s="48" t="s">
        <v>140</v>
      </c>
      <c r="N65" s="166" t="s">
        <v>1213</v>
      </c>
      <c r="O65" s="13"/>
      <c r="P65" s="13"/>
      <c r="Q65" s="13" t="s">
        <v>666</v>
      </c>
      <c r="R65" s="13"/>
      <c r="S65" s="48" t="s">
        <v>1183</v>
      </c>
      <c r="T65" s="253"/>
      <c r="U65" s="169">
        <v>0</v>
      </c>
      <c r="V65" s="169">
        <v>0</v>
      </c>
      <c r="W65" s="48" t="str">
        <f t="shared" si="0"/>
        <v>AC</v>
      </c>
      <c r="X65" s="13" t="str">
        <f t="shared" si="1"/>
        <v>直播星广电</v>
      </c>
      <c r="Y65" s="37" t="str">
        <f t="shared" si="2"/>
        <v>0</v>
      </c>
      <c r="Z65" s="37"/>
      <c r="AA65" s="121" t="s">
        <v>434</v>
      </c>
      <c r="AB65" s="55" t="s">
        <v>440</v>
      </c>
      <c r="AC65" s="76">
        <f t="shared" si="10"/>
        <v>0</v>
      </c>
      <c r="AD65" s="76">
        <f t="shared" si="11"/>
        <v>0</v>
      </c>
      <c r="AE65" s="67">
        <f t="shared" si="5"/>
        <v>0</v>
      </c>
      <c r="AG65" s="48" t="s">
        <v>297</v>
      </c>
      <c r="AH65" s="48" t="s">
        <v>494</v>
      </c>
      <c r="AI65" s="13">
        <f t="shared" si="6"/>
        <v>0</v>
      </c>
      <c r="AJ65" s="13">
        <f t="shared" si="7"/>
        <v>0</v>
      </c>
      <c r="AK65" s="13">
        <f t="shared" si="8"/>
        <v>0</v>
      </c>
      <c r="AL65" s="13">
        <v>0</v>
      </c>
      <c r="AM65" s="13">
        <v>0</v>
      </c>
      <c r="AN65" s="38" t="str">
        <f t="shared" si="9"/>
        <v>-</v>
      </c>
    </row>
    <row r="66" spans="1:40" ht="15" customHeight="1">
      <c r="A66" s="48" t="s">
        <v>133</v>
      </c>
      <c r="B66" s="48" t="s">
        <v>134</v>
      </c>
      <c r="C66" s="48" t="s">
        <v>63</v>
      </c>
      <c r="D66" s="48" t="s">
        <v>64</v>
      </c>
      <c r="E66" s="48" t="s">
        <v>1199</v>
      </c>
      <c r="F66" s="48" t="s">
        <v>1200</v>
      </c>
      <c r="G66" s="48" t="s">
        <v>449</v>
      </c>
      <c r="H66" s="48" t="s">
        <v>41</v>
      </c>
      <c r="I66" s="48" t="s">
        <v>48</v>
      </c>
      <c r="J66" s="48" t="s">
        <v>666</v>
      </c>
      <c r="K66" s="48" t="s">
        <v>120</v>
      </c>
      <c r="L66" s="48" t="s">
        <v>1272</v>
      </c>
      <c r="M66" s="48" t="s">
        <v>56</v>
      </c>
      <c r="N66" s="166" t="s">
        <v>1201</v>
      </c>
      <c r="O66" s="13"/>
      <c r="P66" s="13"/>
      <c r="Q66" s="13" t="s">
        <v>666</v>
      </c>
      <c r="R66" s="13"/>
      <c r="S66" s="48" t="s">
        <v>1183</v>
      </c>
      <c r="T66" s="253">
        <v>962</v>
      </c>
      <c r="U66" s="169">
        <v>0</v>
      </c>
      <c r="V66" s="169">
        <v>0</v>
      </c>
      <c r="W66" s="48" t="str">
        <f t="shared" ref="W66:W129" si="12">IFERROR(IF(G66="CRM_CUI",G66,(IF(G66="CRM_CMI",G66,MID(G66,1,FIND("_",G66)-1)))),G66)</f>
        <v>AC</v>
      </c>
      <c r="X66" s="13" t="str">
        <f t="shared" ref="X66:X129" si="13">MID(A66,5,LEN(A66)-4)</f>
        <v>安徽电信</v>
      </c>
      <c r="Y66" s="37" t="str">
        <f t="shared" ref="Y66:Y129" si="14">IF(N66=O66,IF(N66="","0","1"),IF(N66=P66,IF(N66="","0","1"),IF(O66=P66,IF(O66="","0","1"),IF(N66="","0","0"))))</f>
        <v>0</v>
      </c>
      <c r="Z66" s="37"/>
      <c r="AA66" s="121" t="s">
        <v>434</v>
      </c>
      <c r="AB66" s="55" t="s">
        <v>441</v>
      </c>
      <c r="AC66" s="76">
        <f t="shared" ref="AC66:AC74" si="15">SUMIFS(AN:AN,AG:AG,AB66&amp;"*")</f>
        <v>0</v>
      </c>
      <c r="AD66" s="76">
        <f t="shared" ref="AD66:AD74" si="16">COUNTIFS(AG:AG,AB66&amp;"*",AN:AN,"&lt;&gt;-")</f>
        <v>1</v>
      </c>
      <c r="AE66" s="67">
        <f t="shared" si="5"/>
        <v>0</v>
      </c>
      <c r="AG66" s="48" t="s">
        <v>297</v>
      </c>
      <c r="AH66" s="48" t="s">
        <v>449</v>
      </c>
      <c r="AI66" s="13">
        <f t="shared" si="6"/>
        <v>0</v>
      </c>
      <c r="AJ66" s="13">
        <f t="shared" si="7"/>
        <v>0</v>
      </c>
      <c r="AK66" s="13">
        <f t="shared" si="8"/>
        <v>0</v>
      </c>
      <c r="AL66" s="13">
        <v>0</v>
      </c>
      <c r="AM66" s="13">
        <v>0</v>
      </c>
      <c r="AN66" s="38" t="str">
        <f t="shared" si="9"/>
        <v>-</v>
      </c>
    </row>
    <row r="67" spans="1:40" ht="15" customHeight="1">
      <c r="A67" s="48" t="s">
        <v>155</v>
      </c>
      <c r="B67" s="48" t="s">
        <v>156</v>
      </c>
      <c r="C67" s="48" t="s">
        <v>63</v>
      </c>
      <c r="D67" s="48" t="s">
        <v>157</v>
      </c>
      <c r="E67" s="48" t="s">
        <v>1205</v>
      </c>
      <c r="F67" s="48" t="s">
        <v>1200</v>
      </c>
      <c r="G67" s="48" t="s">
        <v>449</v>
      </c>
      <c r="H67" s="48" t="s">
        <v>137</v>
      </c>
      <c r="I67" s="48" t="s">
        <v>48</v>
      </c>
      <c r="J67" s="48" t="s">
        <v>666</v>
      </c>
      <c r="K67" s="48" t="s">
        <v>120</v>
      </c>
      <c r="L67" s="48" t="s">
        <v>1272</v>
      </c>
      <c r="M67" s="48" t="s">
        <v>140</v>
      </c>
      <c r="N67" s="166" t="s">
        <v>1201</v>
      </c>
      <c r="O67" s="13"/>
      <c r="P67" s="13"/>
      <c r="Q67" s="13" t="s">
        <v>666</v>
      </c>
      <c r="R67" s="13"/>
      <c r="S67" s="48" t="s">
        <v>1183</v>
      </c>
      <c r="T67" s="253"/>
      <c r="U67" s="169">
        <v>0</v>
      </c>
      <c r="V67" s="169">
        <v>0</v>
      </c>
      <c r="W67" s="48" t="str">
        <f t="shared" si="12"/>
        <v>AC</v>
      </c>
      <c r="X67" s="13" t="str">
        <f t="shared" si="13"/>
        <v>安徽移动</v>
      </c>
      <c r="Y67" s="37" t="str">
        <f t="shared" si="14"/>
        <v>0</v>
      </c>
      <c r="Z67" s="37"/>
      <c r="AA67" s="121" t="s">
        <v>434</v>
      </c>
      <c r="AB67" s="55" t="s">
        <v>442</v>
      </c>
      <c r="AC67" s="76">
        <f t="shared" si="15"/>
        <v>0</v>
      </c>
      <c r="AD67" s="76">
        <f t="shared" si="16"/>
        <v>0</v>
      </c>
      <c r="AE67" s="67">
        <f t="shared" ref="AE67:AE74" si="17">IF(AD67=0,0,AC67/AD67)</f>
        <v>0</v>
      </c>
      <c r="AG67" s="48" t="s">
        <v>297</v>
      </c>
      <c r="AH67" s="48" t="s">
        <v>2</v>
      </c>
      <c r="AI67" s="13">
        <f t="shared" ref="AI67:AI130" si="18">SUMIFS(T:T,X:X,AG67&amp;"*",W:W,AH67,Y:Y,"0")</f>
        <v>0</v>
      </c>
      <c r="AJ67" s="13">
        <f t="shared" ref="AJ67:AJ130" si="19">SUMIFS(U:U,X:X,AG67&amp;"*",W:W,AH67,Y:Y,"0")</f>
        <v>0</v>
      </c>
      <c r="AK67" s="13">
        <f t="shared" ref="AK67:AK130" si="20">SUMIFS(V:V,X:X,AG67&amp;"*",W:W,AH67,Y:Y,"0")</f>
        <v>0</v>
      </c>
      <c r="AL67" s="13">
        <v>0</v>
      </c>
      <c r="AM67" s="13">
        <v>0</v>
      </c>
      <c r="AN67" s="38" t="str">
        <f t="shared" ref="AN67:AN130" si="21">IF(AL67=0,"-",IF(AK67=0,0,IF(AK67&lt;AM67,0,IF(AJ67/AL67&lt;0.5,0,IF(AI67/AL67&lt;0.5,0,5)))))</f>
        <v>-</v>
      </c>
    </row>
    <row r="68" spans="1:40" ht="15" customHeight="1">
      <c r="A68" s="48" t="s">
        <v>174</v>
      </c>
      <c r="B68" s="48" t="s">
        <v>175</v>
      </c>
      <c r="C68" s="48" t="s">
        <v>63</v>
      </c>
      <c r="D68" s="48" t="s">
        <v>64</v>
      </c>
      <c r="E68" s="48" t="s">
        <v>1205</v>
      </c>
      <c r="F68" s="48" t="s">
        <v>1200</v>
      </c>
      <c r="G68" s="48" t="s">
        <v>449</v>
      </c>
      <c r="H68" s="48" t="s">
        <v>137</v>
      </c>
      <c r="I68" s="48" t="s">
        <v>48</v>
      </c>
      <c r="J68" s="48" t="s">
        <v>666</v>
      </c>
      <c r="K68" s="48" t="s">
        <v>120</v>
      </c>
      <c r="L68" s="48" t="s">
        <v>1272</v>
      </c>
      <c r="M68" s="48" t="s">
        <v>140</v>
      </c>
      <c r="N68" s="166" t="s">
        <v>1201</v>
      </c>
      <c r="O68" s="13"/>
      <c r="P68" s="13"/>
      <c r="Q68" s="13" t="s">
        <v>666</v>
      </c>
      <c r="R68" s="13"/>
      <c r="S68" s="48" t="s">
        <v>1183</v>
      </c>
      <c r="T68" s="253"/>
      <c r="U68" s="169">
        <v>0</v>
      </c>
      <c r="V68" s="169">
        <v>0</v>
      </c>
      <c r="W68" s="48" t="str">
        <f t="shared" si="12"/>
        <v>AC</v>
      </c>
      <c r="X68" s="13" t="str">
        <f t="shared" si="13"/>
        <v>北京电信</v>
      </c>
      <c r="Y68" s="37" t="str">
        <f t="shared" si="14"/>
        <v>0</v>
      </c>
      <c r="Z68" s="37"/>
      <c r="AA68" s="121" t="s">
        <v>434</v>
      </c>
      <c r="AB68" s="55" t="s">
        <v>254</v>
      </c>
      <c r="AC68" s="76">
        <f t="shared" si="15"/>
        <v>0</v>
      </c>
      <c r="AD68" s="76">
        <f t="shared" si="16"/>
        <v>0</v>
      </c>
      <c r="AE68" s="67">
        <f t="shared" si="17"/>
        <v>0</v>
      </c>
      <c r="AG68" s="48" t="s">
        <v>297</v>
      </c>
      <c r="AH68" s="48" t="s">
        <v>0</v>
      </c>
      <c r="AI68" s="13">
        <f t="shared" si="18"/>
        <v>0</v>
      </c>
      <c r="AJ68" s="13">
        <f t="shared" si="19"/>
        <v>0</v>
      </c>
      <c r="AK68" s="13">
        <f t="shared" si="20"/>
        <v>0</v>
      </c>
      <c r="AL68" s="13">
        <v>0</v>
      </c>
      <c r="AM68" s="13">
        <v>0</v>
      </c>
      <c r="AN68" s="38" t="str">
        <f t="shared" si="21"/>
        <v>-</v>
      </c>
    </row>
    <row r="69" spans="1:40" ht="15" customHeight="1">
      <c r="A69" s="48" t="s">
        <v>74</v>
      </c>
      <c r="B69" s="48" t="s">
        <v>75</v>
      </c>
      <c r="C69" s="48" t="s">
        <v>63</v>
      </c>
      <c r="D69" s="48" t="s">
        <v>64</v>
      </c>
      <c r="E69" s="48" t="s">
        <v>1205</v>
      </c>
      <c r="F69" s="48" t="s">
        <v>1200</v>
      </c>
      <c r="G69" s="48" t="s">
        <v>449</v>
      </c>
      <c r="H69" s="48" t="s">
        <v>137</v>
      </c>
      <c r="I69" s="48" t="s">
        <v>48</v>
      </c>
      <c r="J69" s="48" t="s">
        <v>666</v>
      </c>
      <c r="K69" s="48" t="s">
        <v>120</v>
      </c>
      <c r="L69" s="48" t="s">
        <v>1272</v>
      </c>
      <c r="M69" s="48" t="s">
        <v>140</v>
      </c>
      <c r="N69" s="166" t="s">
        <v>1201</v>
      </c>
      <c r="O69" s="13"/>
      <c r="P69" s="13"/>
      <c r="Q69" s="13" t="s">
        <v>666</v>
      </c>
      <c r="R69" s="13"/>
      <c r="S69" s="48" t="s">
        <v>1183</v>
      </c>
      <c r="T69" s="253"/>
      <c r="U69" s="169">
        <v>0</v>
      </c>
      <c r="V69" s="169">
        <v>0</v>
      </c>
      <c r="W69" s="48" t="str">
        <f t="shared" si="12"/>
        <v>AC</v>
      </c>
      <c r="X69" s="13" t="str">
        <f t="shared" si="13"/>
        <v>北京联通</v>
      </c>
      <c r="Y69" s="37" t="str">
        <f t="shared" si="14"/>
        <v>0</v>
      </c>
      <c r="Z69" s="37"/>
      <c r="AA69" s="122" t="s">
        <v>443</v>
      </c>
      <c r="AB69" s="55" t="s">
        <v>221</v>
      </c>
      <c r="AC69" s="76">
        <f t="shared" si="15"/>
        <v>0</v>
      </c>
      <c r="AD69" s="76">
        <f t="shared" si="16"/>
        <v>0</v>
      </c>
      <c r="AE69" s="67">
        <f t="shared" si="17"/>
        <v>0</v>
      </c>
      <c r="AG69" s="48" t="s">
        <v>415</v>
      </c>
      <c r="AH69" s="48" t="s">
        <v>2</v>
      </c>
      <c r="AI69" s="13">
        <f t="shared" si="18"/>
        <v>0</v>
      </c>
      <c r="AJ69" s="13">
        <f t="shared" si="19"/>
        <v>0</v>
      </c>
      <c r="AK69" s="13">
        <f t="shared" si="20"/>
        <v>0</v>
      </c>
      <c r="AL69" s="13">
        <v>0</v>
      </c>
      <c r="AM69" s="13">
        <v>0</v>
      </c>
      <c r="AN69" s="38" t="str">
        <f t="shared" si="21"/>
        <v>-</v>
      </c>
    </row>
    <row r="70" spans="1:40" ht="15" customHeight="1">
      <c r="A70" s="48" t="s">
        <v>93</v>
      </c>
      <c r="B70" s="48" t="s">
        <v>12</v>
      </c>
      <c r="C70" s="48" t="s">
        <v>63</v>
      </c>
      <c r="D70" s="48" t="s">
        <v>157</v>
      </c>
      <c r="E70" s="48" t="s">
        <v>1205</v>
      </c>
      <c r="F70" s="48" t="s">
        <v>1200</v>
      </c>
      <c r="G70" s="48" t="s">
        <v>449</v>
      </c>
      <c r="H70" s="48" t="s">
        <v>137</v>
      </c>
      <c r="I70" s="48" t="s">
        <v>48</v>
      </c>
      <c r="J70" s="48" t="s">
        <v>666</v>
      </c>
      <c r="K70" s="48" t="s">
        <v>120</v>
      </c>
      <c r="L70" s="48" t="s">
        <v>1272</v>
      </c>
      <c r="M70" s="48" t="s">
        <v>140</v>
      </c>
      <c r="N70" s="166" t="s">
        <v>1201</v>
      </c>
      <c r="O70" s="13"/>
      <c r="P70" s="13"/>
      <c r="Q70" s="13" t="s">
        <v>666</v>
      </c>
      <c r="R70" s="13"/>
      <c r="S70" s="48" t="s">
        <v>1183</v>
      </c>
      <c r="T70" s="253"/>
      <c r="U70" s="169">
        <v>0</v>
      </c>
      <c r="V70" s="169">
        <v>0</v>
      </c>
      <c r="W70" s="48" t="str">
        <f t="shared" si="12"/>
        <v>AC</v>
      </c>
      <c r="X70" s="13" t="str">
        <f t="shared" si="13"/>
        <v>黑龙江移动</v>
      </c>
      <c r="Y70" s="37" t="str">
        <f t="shared" si="14"/>
        <v>0</v>
      </c>
      <c r="Z70" s="37"/>
      <c r="AA70" s="122" t="s">
        <v>443</v>
      </c>
      <c r="AB70" s="55" t="s">
        <v>444</v>
      </c>
      <c r="AC70" s="76">
        <f t="shared" si="15"/>
        <v>0</v>
      </c>
      <c r="AD70" s="76">
        <f t="shared" si="16"/>
        <v>0</v>
      </c>
      <c r="AE70" s="67">
        <f t="shared" si="17"/>
        <v>0</v>
      </c>
      <c r="AG70" s="48" t="s">
        <v>415</v>
      </c>
      <c r="AH70" s="48" t="s">
        <v>449</v>
      </c>
      <c r="AI70" s="13">
        <f t="shared" si="18"/>
        <v>0</v>
      </c>
      <c r="AJ70" s="13">
        <f t="shared" si="19"/>
        <v>0</v>
      </c>
      <c r="AK70" s="13">
        <f t="shared" si="20"/>
        <v>0</v>
      </c>
      <c r="AL70" s="13">
        <v>0</v>
      </c>
      <c r="AM70" s="13">
        <v>0</v>
      </c>
      <c r="AN70" s="38" t="str">
        <f t="shared" si="21"/>
        <v>-</v>
      </c>
    </row>
    <row r="71" spans="1:40" ht="15" customHeight="1">
      <c r="A71" s="48" t="s">
        <v>213</v>
      </c>
      <c r="B71" s="48" t="s">
        <v>214</v>
      </c>
      <c r="C71" s="48" t="s">
        <v>63</v>
      </c>
      <c r="D71" s="48" t="s">
        <v>64</v>
      </c>
      <c r="E71" s="48" t="s">
        <v>1199</v>
      </c>
      <c r="F71" s="48" t="s">
        <v>1200</v>
      </c>
      <c r="G71" s="48" t="s">
        <v>449</v>
      </c>
      <c r="H71" s="48" t="s">
        <v>41</v>
      </c>
      <c r="I71" s="48" t="s">
        <v>48</v>
      </c>
      <c r="J71" s="48" t="s">
        <v>666</v>
      </c>
      <c r="K71" s="48" t="s">
        <v>120</v>
      </c>
      <c r="L71" s="48" t="s">
        <v>1272</v>
      </c>
      <c r="M71" s="48" t="s">
        <v>140</v>
      </c>
      <c r="N71" s="166" t="s">
        <v>1201</v>
      </c>
      <c r="O71" s="13"/>
      <c r="P71" s="13"/>
      <c r="Q71" s="13" t="s">
        <v>666</v>
      </c>
      <c r="R71" s="13"/>
      <c r="S71" s="48" t="s">
        <v>1183</v>
      </c>
      <c r="T71" s="253"/>
      <c r="U71" s="169">
        <v>0</v>
      </c>
      <c r="V71" s="169">
        <v>0</v>
      </c>
      <c r="W71" s="48" t="str">
        <f t="shared" si="12"/>
        <v>AC</v>
      </c>
      <c r="X71" s="13" t="str">
        <f t="shared" si="13"/>
        <v>湖北电信</v>
      </c>
      <c r="Y71" s="37" t="str">
        <f t="shared" si="14"/>
        <v>0</v>
      </c>
      <c r="Z71" s="37"/>
      <c r="AA71" s="122" t="s">
        <v>443</v>
      </c>
      <c r="AB71" s="55" t="s">
        <v>445</v>
      </c>
      <c r="AC71" s="76">
        <f t="shared" si="15"/>
        <v>0</v>
      </c>
      <c r="AD71" s="76">
        <f t="shared" si="16"/>
        <v>0</v>
      </c>
      <c r="AE71" s="67">
        <f t="shared" si="17"/>
        <v>0</v>
      </c>
      <c r="AG71" s="48" t="s">
        <v>415</v>
      </c>
      <c r="AH71" s="48" t="s">
        <v>0</v>
      </c>
      <c r="AI71" s="13">
        <f t="shared" si="18"/>
        <v>0</v>
      </c>
      <c r="AJ71" s="13">
        <f t="shared" si="19"/>
        <v>0</v>
      </c>
      <c r="AK71" s="13">
        <f t="shared" si="20"/>
        <v>0</v>
      </c>
      <c r="AL71" s="13">
        <v>0</v>
      </c>
      <c r="AM71" s="13">
        <v>0</v>
      </c>
      <c r="AN71" s="38" t="str">
        <f t="shared" si="21"/>
        <v>-</v>
      </c>
    </row>
    <row r="72" spans="1:40" ht="15" customHeight="1">
      <c r="A72" s="48" t="s">
        <v>215</v>
      </c>
      <c r="B72" s="48" t="s">
        <v>214</v>
      </c>
      <c r="C72" s="48" t="s">
        <v>63</v>
      </c>
      <c r="D72" s="48" t="s">
        <v>157</v>
      </c>
      <c r="E72" s="48" t="s">
        <v>1205</v>
      </c>
      <c r="F72" s="48" t="s">
        <v>1200</v>
      </c>
      <c r="G72" s="48" t="s">
        <v>449</v>
      </c>
      <c r="H72" s="48" t="s">
        <v>137</v>
      </c>
      <c r="I72" s="48" t="s">
        <v>48</v>
      </c>
      <c r="J72" s="48" t="s">
        <v>666</v>
      </c>
      <c r="K72" s="48" t="s">
        <v>120</v>
      </c>
      <c r="L72" s="48" t="s">
        <v>1272</v>
      </c>
      <c r="M72" s="48" t="s">
        <v>140</v>
      </c>
      <c r="N72" s="166" t="s">
        <v>1201</v>
      </c>
      <c r="O72" s="13"/>
      <c r="P72" s="13"/>
      <c r="Q72" s="13" t="s">
        <v>666</v>
      </c>
      <c r="R72" s="13"/>
      <c r="S72" s="48" t="s">
        <v>1183</v>
      </c>
      <c r="T72" s="253"/>
      <c r="U72" s="169">
        <v>0</v>
      </c>
      <c r="V72" s="169">
        <v>0</v>
      </c>
      <c r="W72" s="48" t="str">
        <f t="shared" si="12"/>
        <v>AC</v>
      </c>
      <c r="X72" s="13" t="str">
        <f t="shared" si="13"/>
        <v>湖北移动</v>
      </c>
      <c r="Y72" s="37" t="str">
        <f t="shared" si="14"/>
        <v>0</v>
      </c>
      <c r="Z72" s="37"/>
      <c r="AA72" s="122" t="s">
        <v>443</v>
      </c>
      <c r="AB72" s="55" t="s">
        <v>326</v>
      </c>
      <c r="AC72" s="76">
        <f t="shared" si="15"/>
        <v>0</v>
      </c>
      <c r="AD72" s="76">
        <f t="shared" si="16"/>
        <v>0</v>
      </c>
      <c r="AE72" s="67">
        <f t="shared" si="17"/>
        <v>0</v>
      </c>
      <c r="AG72" s="48" t="s">
        <v>428</v>
      </c>
      <c r="AH72" s="48" t="s">
        <v>4</v>
      </c>
      <c r="AI72" s="13">
        <f t="shared" si="18"/>
        <v>0</v>
      </c>
      <c r="AJ72" s="13">
        <f t="shared" si="19"/>
        <v>0</v>
      </c>
      <c r="AK72" s="13">
        <f t="shared" si="20"/>
        <v>0</v>
      </c>
      <c r="AL72" s="13">
        <v>0</v>
      </c>
      <c r="AM72" s="13">
        <v>0</v>
      </c>
      <c r="AN72" s="38" t="str">
        <f t="shared" si="21"/>
        <v>-</v>
      </c>
    </row>
    <row r="73" spans="1:40" ht="15" customHeight="1">
      <c r="A73" s="48" t="s">
        <v>216</v>
      </c>
      <c r="B73" s="48" t="s">
        <v>217</v>
      </c>
      <c r="C73" s="48" t="s">
        <v>63</v>
      </c>
      <c r="D73" s="48" t="s">
        <v>157</v>
      </c>
      <c r="E73" s="48" t="s">
        <v>1205</v>
      </c>
      <c r="F73" s="48" t="s">
        <v>1200</v>
      </c>
      <c r="G73" s="48" t="s">
        <v>449</v>
      </c>
      <c r="H73" s="48" t="s">
        <v>137</v>
      </c>
      <c r="I73" s="48" t="s">
        <v>48</v>
      </c>
      <c r="J73" s="48" t="s">
        <v>666</v>
      </c>
      <c r="K73" s="48" t="s">
        <v>120</v>
      </c>
      <c r="L73" s="48" t="s">
        <v>1272</v>
      </c>
      <c r="M73" s="48" t="s">
        <v>140</v>
      </c>
      <c r="N73" s="166" t="s">
        <v>1201</v>
      </c>
      <c r="O73" s="13"/>
      <c r="P73" s="13"/>
      <c r="Q73" s="13" t="s">
        <v>666</v>
      </c>
      <c r="R73" s="13"/>
      <c r="S73" s="48" t="s">
        <v>1183</v>
      </c>
      <c r="T73" s="253"/>
      <c r="U73" s="169">
        <v>0</v>
      </c>
      <c r="V73" s="169">
        <v>0</v>
      </c>
      <c r="W73" s="48" t="str">
        <f t="shared" si="12"/>
        <v>AC</v>
      </c>
      <c r="X73" s="13" t="str">
        <f t="shared" si="13"/>
        <v>吉林移动</v>
      </c>
      <c r="Y73" s="37" t="str">
        <f t="shared" si="14"/>
        <v>0</v>
      </c>
      <c r="Z73" s="167"/>
      <c r="AA73" s="72"/>
      <c r="AB73" s="70" t="s">
        <v>462</v>
      </c>
      <c r="AC73" s="76">
        <f t="shared" si="15"/>
        <v>0</v>
      </c>
      <c r="AD73" s="76">
        <f t="shared" si="16"/>
        <v>0</v>
      </c>
      <c r="AE73" s="67">
        <f t="shared" si="17"/>
        <v>0</v>
      </c>
      <c r="AG73" s="48" t="s">
        <v>428</v>
      </c>
      <c r="AH73" s="48" t="s">
        <v>0</v>
      </c>
      <c r="AI73" s="13">
        <f t="shared" si="18"/>
        <v>0</v>
      </c>
      <c r="AJ73" s="13">
        <f t="shared" si="19"/>
        <v>0</v>
      </c>
      <c r="AK73" s="13">
        <f t="shared" si="20"/>
        <v>0</v>
      </c>
      <c r="AL73" s="13">
        <v>0</v>
      </c>
      <c r="AM73" s="13">
        <v>0</v>
      </c>
      <c r="AN73" s="38" t="str">
        <f t="shared" si="21"/>
        <v>-</v>
      </c>
    </row>
    <row r="74" spans="1:40" ht="15" customHeight="1">
      <c r="A74" s="48" t="s">
        <v>226</v>
      </c>
      <c r="B74" s="48" t="s">
        <v>227</v>
      </c>
      <c r="C74" s="48" t="s">
        <v>63</v>
      </c>
      <c r="D74" s="48" t="s">
        <v>64</v>
      </c>
      <c r="E74" s="48" t="s">
        <v>1205</v>
      </c>
      <c r="F74" s="48" t="s">
        <v>1200</v>
      </c>
      <c r="G74" s="48" t="s">
        <v>449</v>
      </c>
      <c r="H74" s="48" t="s">
        <v>137</v>
      </c>
      <c r="I74" s="48" t="s">
        <v>48</v>
      </c>
      <c r="J74" s="48" t="s">
        <v>666</v>
      </c>
      <c r="K74" s="48" t="s">
        <v>120</v>
      </c>
      <c r="L74" s="48" t="s">
        <v>1272</v>
      </c>
      <c r="M74" s="48" t="s">
        <v>140</v>
      </c>
      <c r="N74" s="166" t="s">
        <v>1201</v>
      </c>
      <c r="O74" s="13"/>
      <c r="P74" s="13"/>
      <c r="Q74" s="13" t="s">
        <v>666</v>
      </c>
      <c r="R74" s="13"/>
      <c r="S74" s="48" t="s">
        <v>1183</v>
      </c>
      <c r="T74" s="253"/>
      <c r="U74" s="169">
        <v>0</v>
      </c>
      <c r="V74" s="169">
        <v>0</v>
      </c>
      <c r="W74" s="48" t="str">
        <f t="shared" si="12"/>
        <v>AC</v>
      </c>
      <c r="X74" s="13" t="str">
        <f t="shared" si="13"/>
        <v>江西联通</v>
      </c>
      <c r="Y74" s="37" t="str">
        <f t="shared" si="14"/>
        <v>0</v>
      </c>
      <c r="Z74" s="167"/>
      <c r="AA74" s="72"/>
      <c r="AB74" s="70" t="s">
        <v>463</v>
      </c>
      <c r="AC74" s="76">
        <f t="shared" si="15"/>
        <v>0</v>
      </c>
      <c r="AD74" s="76">
        <f t="shared" si="16"/>
        <v>0</v>
      </c>
      <c r="AE74" s="67">
        <f t="shared" si="17"/>
        <v>0</v>
      </c>
      <c r="AG74" s="48" t="s">
        <v>427</v>
      </c>
      <c r="AH74" s="48" t="s">
        <v>0</v>
      </c>
      <c r="AI74" s="13">
        <f t="shared" si="18"/>
        <v>0</v>
      </c>
      <c r="AJ74" s="13">
        <f t="shared" si="19"/>
        <v>0</v>
      </c>
      <c r="AK74" s="13">
        <f t="shared" si="20"/>
        <v>0</v>
      </c>
      <c r="AL74" s="13">
        <v>0</v>
      </c>
      <c r="AM74" s="13">
        <v>0</v>
      </c>
      <c r="AN74" s="38" t="str">
        <f t="shared" si="21"/>
        <v>-</v>
      </c>
    </row>
    <row r="75" spans="1:40" ht="15" customHeight="1">
      <c r="A75" s="48" t="s">
        <v>114</v>
      </c>
      <c r="B75" s="48" t="s">
        <v>115</v>
      </c>
      <c r="C75" s="48" t="s">
        <v>63</v>
      </c>
      <c r="D75" s="48" t="s">
        <v>64</v>
      </c>
      <c r="E75" s="48" t="s">
        <v>1199</v>
      </c>
      <c r="F75" s="48" t="s">
        <v>1200</v>
      </c>
      <c r="G75" s="48" t="s">
        <v>449</v>
      </c>
      <c r="H75" s="48" t="s">
        <v>41</v>
      </c>
      <c r="I75" s="48" t="s">
        <v>48</v>
      </c>
      <c r="J75" s="48" t="s">
        <v>666</v>
      </c>
      <c r="K75" s="48" t="s">
        <v>120</v>
      </c>
      <c r="L75" s="48" t="s">
        <v>1272</v>
      </c>
      <c r="M75" s="48" t="s">
        <v>140</v>
      </c>
      <c r="N75" s="166" t="s">
        <v>1201</v>
      </c>
      <c r="O75" s="13"/>
      <c r="P75" s="13"/>
      <c r="Q75" s="13" t="s">
        <v>666</v>
      </c>
      <c r="R75" s="13"/>
      <c r="S75" s="48" t="s">
        <v>1183</v>
      </c>
      <c r="T75" s="253"/>
      <c r="U75" s="169">
        <v>0</v>
      </c>
      <c r="V75" s="169">
        <v>0</v>
      </c>
      <c r="W75" s="48" t="str">
        <f t="shared" si="12"/>
        <v>AC</v>
      </c>
      <c r="X75" s="13" t="str">
        <f t="shared" si="13"/>
        <v>山东联通</v>
      </c>
      <c r="Y75" s="37" t="str">
        <f t="shared" si="14"/>
        <v>0</v>
      </c>
      <c r="Z75" s="167"/>
      <c r="AC75" s="85"/>
      <c r="AD75" s="85"/>
      <c r="AE75" s="85"/>
      <c r="AG75" s="48" t="s">
        <v>427</v>
      </c>
      <c r="AH75" s="48" t="s">
        <v>4</v>
      </c>
      <c r="AI75" s="13">
        <f t="shared" si="18"/>
        <v>0</v>
      </c>
      <c r="AJ75" s="13">
        <f t="shared" si="19"/>
        <v>0</v>
      </c>
      <c r="AK75" s="13">
        <f t="shared" si="20"/>
        <v>0</v>
      </c>
      <c r="AL75" s="13">
        <v>0</v>
      </c>
      <c r="AM75" s="13">
        <v>0</v>
      </c>
      <c r="AN75" s="38" t="str">
        <f t="shared" si="21"/>
        <v>-</v>
      </c>
    </row>
    <row r="76" spans="1:40" ht="15" customHeight="1">
      <c r="A76" s="48" t="s">
        <v>237</v>
      </c>
      <c r="B76" s="48" t="s">
        <v>238</v>
      </c>
      <c r="C76" s="48" t="s">
        <v>63</v>
      </c>
      <c r="D76" s="48" t="s">
        <v>64</v>
      </c>
      <c r="E76" s="48" t="s">
        <v>1205</v>
      </c>
      <c r="F76" s="48" t="s">
        <v>1200</v>
      </c>
      <c r="G76" s="48" t="s">
        <v>449</v>
      </c>
      <c r="H76" s="48" t="s">
        <v>137</v>
      </c>
      <c r="I76" s="48" t="s">
        <v>48</v>
      </c>
      <c r="J76" s="13" t="s">
        <v>666</v>
      </c>
      <c r="K76" s="48" t="s">
        <v>120</v>
      </c>
      <c r="L76" s="48" t="s">
        <v>1272</v>
      </c>
      <c r="M76" s="48" t="s">
        <v>140</v>
      </c>
      <c r="N76" s="166" t="s">
        <v>1201</v>
      </c>
      <c r="O76" s="13"/>
      <c r="P76" s="13"/>
      <c r="Q76" s="13" t="s">
        <v>666</v>
      </c>
      <c r="R76" s="13"/>
      <c r="S76" s="48" t="s">
        <v>1183</v>
      </c>
      <c r="T76" s="253"/>
      <c r="U76" s="169">
        <v>0</v>
      </c>
      <c r="V76" s="169">
        <v>0</v>
      </c>
      <c r="W76" s="48" t="str">
        <f t="shared" si="12"/>
        <v>AC</v>
      </c>
      <c r="X76" s="13" t="str">
        <f t="shared" si="13"/>
        <v>上海电信</v>
      </c>
      <c r="Y76" s="37" t="str">
        <f t="shared" si="14"/>
        <v>0</v>
      </c>
      <c r="Z76" s="167"/>
      <c r="AC76" s="85"/>
      <c r="AD76" s="85"/>
      <c r="AE76" s="85"/>
      <c r="AG76" s="48" t="s">
        <v>426</v>
      </c>
      <c r="AH76" s="48" t="s">
        <v>4</v>
      </c>
      <c r="AI76" s="13">
        <f t="shared" si="18"/>
        <v>0</v>
      </c>
      <c r="AJ76" s="13">
        <f t="shared" si="19"/>
        <v>0</v>
      </c>
      <c r="AK76" s="13">
        <f t="shared" si="20"/>
        <v>0</v>
      </c>
      <c r="AL76" s="13">
        <v>2</v>
      </c>
      <c r="AM76" s="13">
        <v>1</v>
      </c>
      <c r="AN76" s="38">
        <f t="shared" si="21"/>
        <v>0</v>
      </c>
    </row>
    <row r="77" spans="1:40" ht="15" customHeight="1">
      <c r="A77" s="48" t="s">
        <v>243</v>
      </c>
      <c r="B77" s="48" t="s">
        <v>244</v>
      </c>
      <c r="C77" s="48" t="s">
        <v>245</v>
      </c>
      <c r="D77" s="48" t="s">
        <v>246</v>
      </c>
      <c r="E77" s="48" t="s">
        <v>1205</v>
      </c>
      <c r="F77" s="48" t="s">
        <v>1200</v>
      </c>
      <c r="G77" s="48" t="s">
        <v>449</v>
      </c>
      <c r="H77" s="48" t="s">
        <v>137</v>
      </c>
      <c r="I77" s="48" t="s">
        <v>48</v>
      </c>
      <c r="J77" s="13" t="s">
        <v>666</v>
      </c>
      <c r="K77" s="48" t="s">
        <v>120</v>
      </c>
      <c r="L77" s="48" t="s">
        <v>1272</v>
      </c>
      <c r="M77" s="48" t="s">
        <v>140</v>
      </c>
      <c r="N77" s="166" t="s">
        <v>1201</v>
      </c>
      <c r="O77" s="13"/>
      <c r="P77" s="13"/>
      <c r="Q77" s="13" t="s">
        <v>666</v>
      </c>
      <c r="R77" s="13"/>
      <c r="S77" s="48" t="s">
        <v>1183</v>
      </c>
      <c r="T77" s="253"/>
      <c r="U77" s="169">
        <v>0</v>
      </c>
      <c r="V77" s="169">
        <v>0</v>
      </c>
      <c r="W77" s="48" t="str">
        <f t="shared" si="12"/>
        <v>AC</v>
      </c>
      <c r="X77" s="13" t="str">
        <f t="shared" si="13"/>
        <v>虚拟运营商爱施德</v>
      </c>
      <c r="Y77" s="37" t="str">
        <f t="shared" si="14"/>
        <v>0</v>
      </c>
      <c r="Z77" s="37"/>
      <c r="AA77" s="123" t="s">
        <v>412</v>
      </c>
      <c r="AB77" s="61" t="s">
        <v>412</v>
      </c>
      <c r="AC77" s="76" t="s">
        <v>457</v>
      </c>
      <c r="AD77" s="76" t="s">
        <v>458</v>
      </c>
      <c r="AE77" s="67" t="s">
        <v>459</v>
      </c>
      <c r="AG77" s="48" t="s">
        <v>426</v>
      </c>
      <c r="AH77" s="48" t="s">
        <v>449</v>
      </c>
      <c r="AI77" s="13">
        <f t="shared" si="18"/>
        <v>0</v>
      </c>
      <c r="AJ77" s="13">
        <f t="shared" si="19"/>
        <v>0</v>
      </c>
      <c r="AK77" s="13">
        <f t="shared" si="20"/>
        <v>0</v>
      </c>
      <c r="AL77" s="13">
        <v>0</v>
      </c>
      <c r="AM77" s="13">
        <v>0</v>
      </c>
      <c r="AN77" s="38" t="str">
        <f t="shared" si="21"/>
        <v>-</v>
      </c>
    </row>
    <row r="78" spans="1:40" ht="15" customHeight="1">
      <c r="A78" s="48" t="s">
        <v>247</v>
      </c>
      <c r="B78" s="48" t="s">
        <v>248</v>
      </c>
      <c r="C78" s="48" t="s">
        <v>245</v>
      </c>
      <c r="D78" s="48" t="s">
        <v>246</v>
      </c>
      <c r="E78" s="48" t="s">
        <v>1205</v>
      </c>
      <c r="F78" s="48" t="s">
        <v>1200</v>
      </c>
      <c r="G78" s="48" t="s">
        <v>449</v>
      </c>
      <c r="H78" s="48" t="s">
        <v>137</v>
      </c>
      <c r="I78" s="48" t="s">
        <v>48</v>
      </c>
      <c r="J78" s="13" t="s">
        <v>666</v>
      </c>
      <c r="K78" s="48" t="s">
        <v>120</v>
      </c>
      <c r="L78" s="48" t="s">
        <v>1272</v>
      </c>
      <c r="M78" s="48" t="s">
        <v>140</v>
      </c>
      <c r="N78" s="166" t="s">
        <v>1201</v>
      </c>
      <c r="O78" s="13"/>
      <c r="P78" s="13"/>
      <c r="Q78" s="13" t="s">
        <v>666</v>
      </c>
      <c r="R78" s="13"/>
      <c r="S78" s="48" t="s">
        <v>1183</v>
      </c>
      <c r="T78" s="253"/>
      <c r="U78" s="169">
        <v>0</v>
      </c>
      <c r="V78" s="169">
        <v>0</v>
      </c>
      <c r="W78" s="48" t="str">
        <f t="shared" si="12"/>
        <v>AC</v>
      </c>
      <c r="X78" s="13" t="str">
        <f t="shared" si="13"/>
        <v>虚拟运营商天音</v>
      </c>
      <c r="Y78" s="37" t="str">
        <f t="shared" si="14"/>
        <v>0</v>
      </c>
      <c r="Z78" s="37"/>
      <c r="AA78" s="124" t="s">
        <v>4</v>
      </c>
      <c r="AB78" s="62" t="s">
        <v>451</v>
      </c>
      <c r="AC78" s="76">
        <f t="shared" ref="AC78:AC90" si="22">SUMIFS(AN:AN,AH:AH,AB78&amp;"*")</f>
        <v>0</v>
      </c>
      <c r="AD78" s="76">
        <f t="shared" ref="AD78:AD90" si="23">COUNTIFS(AH:AH,AB78&amp;"*",AN:AN,"&lt;&gt;-")</f>
        <v>7</v>
      </c>
      <c r="AE78" s="67">
        <f>IF(AD78=0,0,AC78/AD78)</f>
        <v>0</v>
      </c>
      <c r="AG78" s="48" t="s">
        <v>426</v>
      </c>
      <c r="AH78" s="48" t="s">
        <v>0</v>
      </c>
      <c r="AI78" s="13">
        <f t="shared" si="18"/>
        <v>0</v>
      </c>
      <c r="AJ78" s="13">
        <f t="shared" si="19"/>
        <v>0</v>
      </c>
      <c r="AK78" s="13">
        <f t="shared" si="20"/>
        <v>0</v>
      </c>
      <c r="AL78" s="13">
        <v>0</v>
      </c>
      <c r="AM78" s="13">
        <v>0</v>
      </c>
      <c r="AN78" s="38" t="str">
        <f t="shared" si="21"/>
        <v>-</v>
      </c>
    </row>
    <row r="79" spans="1:40" ht="15" customHeight="1">
      <c r="A79" s="48" t="s">
        <v>260</v>
      </c>
      <c r="B79" s="48" t="s">
        <v>261</v>
      </c>
      <c r="C79" s="48" t="s">
        <v>63</v>
      </c>
      <c r="D79" s="48" t="s">
        <v>157</v>
      </c>
      <c r="E79" s="48" t="s">
        <v>1199</v>
      </c>
      <c r="F79" s="48" t="s">
        <v>1200</v>
      </c>
      <c r="G79" s="48" t="s">
        <v>449</v>
      </c>
      <c r="H79" s="48" t="s">
        <v>41</v>
      </c>
      <c r="I79" s="48" t="s">
        <v>48</v>
      </c>
      <c r="J79" s="13" t="s">
        <v>666</v>
      </c>
      <c r="K79" s="48" t="s">
        <v>120</v>
      </c>
      <c r="L79" s="48" t="s">
        <v>1272</v>
      </c>
      <c r="M79" s="48" t="s">
        <v>140</v>
      </c>
      <c r="N79" s="166" t="s">
        <v>1201</v>
      </c>
      <c r="O79" s="13"/>
      <c r="P79" s="13"/>
      <c r="Q79" s="13" t="s">
        <v>666</v>
      </c>
      <c r="R79" s="13"/>
      <c r="S79" s="48" t="s">
        <v>1183</v>
      </c>
      <c r="T79" s="253"/>
      <c r="U79" s="169">
        <v>0</v>
      </c>
      <c r="V79" s="169">
        <v>0</v>
      </c>
      <c r="W79" s="48" t="str">
        <f t="shared" si="12"/>
        <v>AC</v>
      </c>
      <c r="X79" s="13" t="str">
        <f t="shared" si="13"/>
        <v>重庆移动</v>
      </c>
      <c r="Y79" s="37" t="str">
        <f t="shared" si="14"/>
        <v>0</v>
      </c>
      <c r="Z79" s="37"/>
      <c r="AA79" s="124" t="s">
        <v>1</v>
      </c>
      <c r="AB79" s="62" t="s">
        <v>1</v>
      </c>
      <c r="AC79" s="76">
        <f t="shared" si="22"/>
        <v>5</v>
      </c>
      <c r="AD79" s="76">
        <f t="shared" si="23"/>
        <v>10</v>
      </c>
      <c r="AE79" s="67">
        <f t="shared" ref="AE79:AE90" si="24">IF(AD79=0,0,AC79/AD79)</f>
        <v>0.5</v>
      </c>
      <c r="AG79" s="48" t="s">
        <v>499</v>
      </c>
      <c r="AH79" s="48" t="s">
        <v>494</v>
      </c>
      <c r="AI79" s="13">
        <f t="shared" si="18"/>
        <v>0</v>
      </c>
      <c r="AJ79" s="13">
        <f t="shared" si="19"/>
        <v>0</v>
      </c>
      <c r="AK79" s="13">
        <f t="shared" si="20"/>
        <v>0</v>
      </c>
      <c r="AL79" s="13">
        <v>0</v>
      </c>
      <c r="AM79" s="13">
        <v>0</v>
      </c>
      <c r="AN79" s="38" t="str">
        <f t="shared" si="21"/>
        <v>-</v>
      </c>
    </row>
    <row r="80" spans="1:40" ht="15" customHeight="1">
      <c r="A80" s="48" t="s">
        <v>133</v>
      </c>
      <c r="B80" s="48" t="s">
        <v>134</v>
      </c>
      <c r="C80" s="48" t="s">
        <v>63</v>
      </c>
      <c r="D80" s="48" t="s">
        <v>64</v>
      </c>
      <c r="E80" s="48" t="s">
        <v>1202</v>
      </c>
      <c r="F80" s="48" t="s">
        <v>1203</v>
      </c>
      <c r="G80" s="48" t="s">
        <v>449</v>
      </c>
      <c r="H80" s="48" t="s">
        <v>137</v>
      </c>
      <c r="I80" s="48" t="s">
        <v>48</v>
      </c>
      <c r="J80" s="48" t="s">
        <v>666</v>
      </c>
      <c r="K80" s="48" t="s">
        <v>120</v>
      </c>
      <c r="L80" s="48" t="s">
        <v>1273</v>
      </c>
      <c r="M80" s="48" t="s">
        <v>140</v>
      </c>
      <c r="N80" s="166" t="s">
        <v>1204</v>
      </c>
      <c r="O80" s="13"/>
      <c r="P80" s="13"/>
      <c r="Q80" s="13" t="s">
        <v>666</v>
      </c>
      <c r="R80" s="13"/>
      <c r="S80" s="48" t="s">
        <v>1183</v>
      </c>
      <c r="T80" s="253">
        <v>134</v>
      </c>
      <c r="U80" s="169">
        <v>0</v>
      </c>
      <c r="V80" s="169">
        <v>0</v>
      </c>
      <c r="W80" s="48" t="str">
        <f t="shared" si="12"/>
        <v>AC</v>
      </c>
      <c r="X80" s="13" t="str">
        <f t="shared" si="13"/>
        <v>安徽电信</v>
      </c>
      <c r="Y80" s="37" t="str">
        <f t="shared" si="14"/>
        <v>0</v>
      </c>
      <c r="Z80" s="37"/>
      <c r="AA80" s="124" t="s">
        <v>446</v>
      </c>
      <c r="AB80" s="62" t="s">
        <v>452</v>
      </c>
      <c r="AC80" s="76">
        <f t="shared" si="22"/>
        <v>5</v>
      </c>
      <c r="AD80" s="76">
        <f t="shared" si="23"/>
        <v>9</v>
      </c>
      <c r="AE80" s="67">
        <f t="shared" si="24"/>
        <v>0.55555555555555558</v>
      </c>
      <c r="AG80" s="48" t="s">
        <v>408</v>
      </c>
      <c r="AH80" s="48" t="s">
        <v>3</v>
      </c>
      <c r="AI80" s="13">
        <f t="shared" si="18"/>
        <v>1692</v>
      </c>
      <c r="AJ80" s="13">
        <f t="shared" si="19"/>
        <v>104</v>
      </c>
      <c r="AK80" s="13">
        <f t="shared" si="20"/>
        <v>0</v>
      </c>
      <c r="AL80" s="13">
        <v>0</v>
      </c>
      <c r="AM80" s="13">
        <v>0</v>
      </c>
      <c r="AN80" s="38" t="str">
        <f t="shared" si="21"/>
        <v>-</v>
      </c>
    </row>
    <row r="81" spans="1:40" ht="15" customHeight="1">
      <c r="A81" s="48" t="s">
        <v>36</v>
      </c>
      <c r="B81" s="48" t="s">
        <v>37</v>
      </c>
      <c r="C81" s="48" t="s">
        <v>63</v>
      </c>
      <c r="D81" s="48" t="s">
        <v>64</v>
      </c>
      <c r="E81" s="48" t="s">
        <v>1202</v>
      </c>
      <c r="F81" s="48" t="s">
        <v>1203</v>
      </c>
      <c r="G81" s="48" t="s">
        <v>449</v>
      </c>
      <c r="H81" s="48" t="s">
        <v>137</v>
      </c>
      <c r="I81" s="48" t="s">
        <v>48</v>
      </c>
      <c r="J81" s="48" t="s">
        <v>666</v>
      </c>
      <c r="K81" s="48" t="s">
        <v>120</v>
      </c>
      <c r="L81" s="48" t="s">
        <v>1273</v>
      </c>
      <c r="M81" s="48" t="s">
        <v>140</v>
      </c>
      <c r="N81" s="166" t="s">
        <v>1204</v>
      </c>
      <c r="O81" s="13"/>
      <c r="P81" s="13"/>
      <c r="Q81" s="13" t="s">
        <v>666</v>
      </c>
      <c r="R81" s="13"/>
      <c r="S81" s="48" t="s">
        <v>1183</v>
      </c>
      <c r="T81" s="253"/>
      <c r="U81" s="169">
        <v>0</v>
      </c>
      <c r="V81" s="169">
        <v>0</v>
      </c>
      <c r="W81" s="48" t="str">
        <f t="shared" si="12"/>
        <v>AC</v>
      </c>
      <c r="X81" s="13" t="str">
        <f t="shared" si="13"/>
        <v>安徽联通</v>
      </c>
      <c r="Y81" s="37" t="str">
        <f t="shared" si="14"/>
        <v>0</v>
      </c>
      <c r="Z81" s="37"/>
      <c r="AA81" s="124" t="s">
        <v>265</v>
      </c>
      <c r="AB81" s="62" t="s">
        <v>265</v>
      </c>
      <c r="AC81" s="76">
        <f t="shared" si="22"/>
        <v>0</v>
      </c>
      <c r="AD81" s="76">
        <f t="shared" si="23"/>
        <v>4</v>
      </c>
      <c r="AE81" s="67">
        <f t="shared" si="24"/>
        <v>0</v>
      </c>
      <c r="AG81" s="48" t="s">
        <v>408</v>
      </c>
      <c r="AH81" s="48" t="s">
        <v>0</v>
      </c>
      <c r="AI81" s="13">
        <f t="shared" si="18"/>
        <v>0</v>
      </c>
      <c r="AJ81" s="13">
        <f t="shared" si="19"/>
        <v>0</v>
      </c>
      <c r="AK81" s="13">
        <f t="shared" si="20"/>
        <v>0</v>
      </c>
      <c r="AL81" s="13">
        <v>0</v>
      </c>
      <c r="AM81" s="13">
        <v>0</v>
      </c>
      <c r="AN81" s="38" t="str">
        <f t="shared" si="21"/>
        <v>-</v>
      </c>
    </row>
    <row r="82" spans="1:40" ht="15" customHeight="1">
      <c r="A82" s="48" t="s">
        <v>155</v>
      </c>
      <c r="B82" s="48" t="s">
        <v>156</v>
      </c>
      <c r="C82" s="48" t="s">
        <v>657</v>
      </c>
      <c r="D82" s="48" t="s">
        <v>652</v>
      </c>
      <c r="E82" s="48" t="s">
        <v>1202</v>
      </c>
      <c r="F82" s="48" t="s">
        <v>1203</v>
      </c>
      <c r="G82" s="48" t="s">
        <v>449</v>
      </c>
      <c r="H82" s="48" t="s">
        <v>137</v>
      </c>
      <c r="I82" s="48" t="s">
        <v>48</v>
      </c>
      <c r="J82" s="48" t="s">
        <v>666</v>
      </c>
      <c r="K82" s="48" t="s">
        <v>120</v>
      </c>
      <c r="L82" s="48" t="s">
        <v>1273</v>
      </c>
      <c r="M82" s="48" t="s">
        <v>140</v>
      </c>
      <c r="N82" s="166" t="s">
        <v>1204</v>
      </c>
      <c r="O82" s="13"/>
      <c r="P82" s="13"/>
      <c r="Q82" s="13" t="s">
        <v>666</v>
      </c>
      <c r="R82" s="13"/>
      <c r="S82" s="48" t="s">
        <v>1183</v>
      </c>
      <c r="T82" s="253"/>
      <c r="U82" s="169">
        <v>0</v>
      </c>
      <c r="V82" s="169">
        <v>0</v>
      </c>
      <c r="W82" s="48" t="str">
        <f t="shared" si="12"/>
        <v>AC</v>
      </c>
      <c r="X82" s="13" t="str">
        <f t="shared" si="13"/>
        <v>安徽移动</v>
      </c>
      <c r="Y82" s="37" t="str">
        <f t="shared" si="14"/>
        <v>0</v>
      </c>
      <c r="Z82" s="37"/>
      <c r="AA82" s="124" t="s">
        <v>450</v>
      </c>
      <c r="AB82" s="62" t="s">
        <v>453</v>
      </c>
      <c r="AC82" s="76">
        <f t="shared" si="22"/>
        <v>5</v>
      </c>
      <c r="AD82" s="76">
        <f t="shared" si="23"/>
        <v>2</v>
      </c>
      <c r="AE82" s="67">
        <f t="shared" si="24"/>
        <v>2.5</v>
      </c>
      <c r="AG82" s="48" t="s">
        <v>408</v>
      </c>
      <c r="AH82" s="48" t="s">
        <v>449</v>
      </c>
      <c r="AI82" s="13">
        <f t="shared" si="18"/>
        <v>0</v>
      </c>
      <c r="AJ82" s="13">
        <f t="shared" si="19"/>
        <v>0</v>
      </c>
      <c r="AK82" s="13">
        <f t="shared" si="20"/>
        <v>0</v>
      </c>
      <c r="AL82" s="13">
        <v>0</v>
      </c>
      <c r="AM82" s="13">
        <v>0</v>
      </c>
      <c r="AN82" s="38" t="str">
        <f t="shared" si="21"/>
        <v>-</v>
      </c>
    </row>
    <row r="83" spans="1:40" ht="15" customHeight="1">
      <c r="A83" s="48" t="s">
        <v>155</v>
      </c>
      <c r="B83" s="48" t="s">
        <v>156</v>
      </c>
      <c r="C83" s="48" t="s">
        <v>63</v>
      </c>
      <c r="D83" s="48" t="s">
        <v>157</v>
      </c>
      <c r="E83" s="48" t="s">
        <v>1202</v>
      </c>
      <c r="F83" s="48" t="s">
        <v>1203</v>
      </c>
      <c r="G83" s="48" t="s">
        <v>449</v>
      </c>
      <c r="H83" s="48" t="s">
        <v>137</v>
      </c>
      <c r="I83" s="48" t="s">
        <v>48</v>
      </c>
      <c r="J83" s="48" t="s">
        <v>666</v>
      </c>
      <c r="K83" s="48" t="s">
        <v>120</v>
      </c>
      <c r="L83" s="48" t="s">
        <v>1273</v>
      </c>
      <c r="M83" s="48" t="s">
        <v>140</v>
      </c>
      <c r="N83" s="166" t="s">
        <v>1204</v>
      </c>
      <c r="O83" s="13"/>
      <c r="P83" s="13"/>
      <c r="Q83" s="13" t="s">
        <v>666</v>
      </c>
      <c r="R83" s="13"/>
      <c r="S83" s="48" t="s">
        <v>1183</v>
      </c>
      <c r="T83" s="253"/>
      <c r="U83" s="169">
        <v>0</v>
      </c>
      <c r="V83" s="169">
        <v>0</v>
      </c>
      <c r="W83" s="48" t="str">
        <f t="shared" si="12"/>
        <v>AC</v>
      </c>
      <c r="X83" s="13" t="str">
        <f t="shared" si="13"/>
        <v>安徽移动</v>
      </c>
      <c r="Y83" s="37" t="str">
        <f t="shared" si="14"/>
        <v>0</v>
      </c>
      <c r="Z83" s="37"/>
      <c r="AA83" s="124" t="s">
        <v>447</v>
      </c>
      <c r="AB83" s="62" t="s">
        <v>454</v>
      </c>
      <c r="AC83" s="76">
        <f t="shared" si="22"/>
        <v>20</v>
      </c>
      <c r="AD83" s="76">
        <f t="shared" si="23"/>
        <v>5</v>
      </c>
      <c r="AE83" s="67">
        <f t="shared" si="24"/>
        <v>4</v>
      </c>
      <c r="AG83" s="48" t="s">
        <v>408</v>
      </c>
      <c r="AH83" s="48" t="s">
        <v>1</v>
      </c>
      <c r="AI83" s="13">
        <f t="shared" si="18"/>
        <v>5</v>
      </c>
      <c r="AJ83" s="13">
        <f t="shared" si="19"/>
        <v>52</v>
      </c>
      <c r="AK83" s="13">
        <f t="shared" si="20"/>
        <v>0</v>
      </c>
      <c r="AL83" s="13">
        <v>1</v>
      </c>
      <c r="AM83" s="13">
        <v>1</v>
      </c>
      <c r="AN83" s="38">
        <f t="shared" si="21"/>
        <v>0</v>
      </c>
    </row>
    <row r="84" spans="1:40" ht="15" customHeight="1">
      <c r="A84" s="48" t="s">
        <v>174</v>
      </c>
      <c r="B84" s="48" t="s">
        <v>175</v>
      </c>
      <c r="C84" s="48" t="s">
        <v>657</v>
      </c>
      <c r="D84" s="48" t="s">
        <v>652</v>
      </c>
      <c r="E84" s="48" t="s">
        <v>1202</v>
      </c>
      <c r="F84" s="48" t="s">
        <v>1203</v>
      </c>
      <c r="G84" s="48" t="s">
        <v>449</v>
      </c>
      <c r="H84" s="48" t="s">
        <v>137</v>
      </c>
      <c r="I84" s="48" t="s">
        <v>48</v>
      </c>
      <c r="J84" s="48" t="s">
        <v>666</v>
      </c>
      <c r="K84" s="48" t="s">
        <v>120</v>
      </c>
      <c r="L84" s="48" t="s">
        <v>1273</v>
      </c>
      <c r="M84" s="48" t="s">
        <v>140</v>
      </c>
      <c r="N84" s="166" t="s">
        <v>1204</v>
      </c>
      <c r="O84" s="13"/>
      <c r="P84" s="13"/>
      <c r="Q84" s="13" t="s">
        <v>666</v>
      </c>
      <c r="R84" s="13"/>
      <c r="S84" s="48" t="s">
        <v>1183</v>
      </c>
      <c r="T84" s="253"/>
      <c r="U84" s="169">
        <v>0</v>
      </c>
      <c r="V84" s="169">
        <v>0</v>
      </c>
      <c r="W84" s="48" t="str">
        <f t="shared" si="12"/>
        <v>AC</v>
      </c>
      <c r="X84" s="13" t="str">
        <f t="shared" si="13"/>
        <v>北京电信</v>
      </c>
      <c r="Y84" s="37" t="str">
        <f t="shared" si="14"/>
        <v>0</v>
      </c>
      <c r="Z84" s="37"/>
      <c r="AA84" s="124" t="s">
        <v>2</v>
      </c>
      <c r="AB84" s="62" t="s">
        <v>2</v>
      </c>
      <c r="AC84" s="76">
        <f t="shared" si="22"/>
        <v>0</v>
      </c>
      <c r="AD84" s="76">
        <f t="shared" si="23"/>
        <v>5</v>
      </c>
      <c r="AE84" s="67">
        <f t="shared" si="24"/>
        <v>0</v>
      </c>
      <c r="AG84" s="48" t="s">
        <v>12</v>
      </c>
      <c r="AH84" s="48" t="s">
        <v>2</v>
      </c>
      <c r="AI84" s="13">
        <f t="shared" si="18"/>
        <v>0</v>
      </c>
      <c r="AJ84" s="13">
        <f t="shared" si="19"/>
        <v>0</v>
      </c>
      <c r="AK84" s="13">
        <f t="shared" si="20"/>
        <v>0</v>
      </c>
      <c r="AL84" s="13">
        <v>0</v>
      </c>
      <c r="AM84" s="13">
        <v>0</v>
      </c>
      <c r="AN84" s="38" t="str">
        <f t="shared" si="21"/>
        <v>-</v>
      </c>
    </row>
    <row r="85" spans="1:40" ht="15" customHeight="1">
      <c r="A85" s="48" t="s">
        <v>174</v>
      </c>
      <c r="B85" s="48" t="s">
        <v>175</v>
      </c>
      <c r="C85" s="48" t="s">
        <v>176</v>
      </c>
      <c r="D85" s="48" t="s">
        <v>177</v>
      </c>
      <c r="E85" s="48" t="s">
        <v>1202</v>
      </c>
      <c r="F85" s="48" t="s">
        <v>1203</v>
      </c>
      <c r="G85" s="48" t="s">
        <v>449</v>
      </c>
      <c r="H85" s="48" t="s">
        <v>137</v>
      </c>
      <c r="I85" s="48" t="s">
        <v>48</v>
      </c>
      <c r="J85" s="48" t="s">
        <v>666</v>
      </c>
      <c r="K85" s="48" t="s">
        <v>120</v>
      </c>
      <c r="L85" s="48" t="s">
        <v>1273</v>
      </c>
      <c r="M85" s="48" t="s">
        <v>140</v>
      </c>
      <c r="N85" s="166" t="s">
        <v>1204</v>
      </c>
      <c r="O85" s="13"/>
      <c r="P85" s="13"/>
      <c r="Q85" s="13" t="s">
        <v>666</v>
      </c>
      <c r="R85" s="13"/>
      <c r="S85" s="48" t="s">
        <v>1183</v>
      </c>
      <c r="T85" s="253"/>
      <c r="U85" s="169">
        <v>0</v>
      </c>
      <c r="V85" s="169">
        <v>0</v>
      </c>
      <c r="W85" s="48" t="str">
        <f t="shared" si="12"/>
        <v>AC</v>
      </c>
      <c r="X85" s="13" t="str">
        <f t="shared" si="13"/>
        <v>北京电信</v>
      </c>
      <c r="Y85" s="37" t="str">
        <f t="shared" si="14"/>
        <v>0</v>
      </c>
      <c r="Z85" s="37"/>
      <c r="AA85" s="124" t="s">
        <v>7</v>
      </c>
      <c r="AB85" s="62" t="s">
        <v>7</v>
      </c>
      <c r="AC85" s="76">
        <f t="shared" si="22"/>
        <v>0</v>
      </c>
      <c r="AD85" s="76">
        <f t="shared" si="23"/>
        <v>0</v>
      </c>
      <c r="AE85" s="67">
        <f t="shared" si="24"/>
        <v>0</v>
      </c>
      <c r="AG85" s="48" t="s">
        <v>12</v>
      </c>
      <c r="AH85" s="48" t="s">
        <v>5</v>
      </c>
      <c r="AI85" s="13">
        <f t="shared" si="18"/>
        <v>1</v>
      </c>
      <c r="AJ85" s="13">
        <f t="shared" si="19"/>
        <v>0</v>
      </c>
      <c r="AK85" s="13">
        <f t="shared" si="20"/>
        <v>0</v>
      </c>
      <c r="AL85" s="13">
        <v>0</v>
      </c>
      <c r="AM85" s="13">
        <v>0</v>
      </c>
      <c r="AN85" s="38" t="str">
        <f t="shared" si="21"/>
        <v>-</v>
      </c>
    </row>
    <row r="86" spans="1:40" ht="15" customHeight="1">
      <c r="A86" s="48" t="s">
        <v>182</v>
      </c>
      <c r="B86" s="48" t="s">
        <v>75</v>
      </c>
      <c r="C86" s="48" t="s">
        <v>176</v>
      </c>
      <c r="D86" s="48" t="s">
        <v>183</v>
      </c>
      <c r="E86" s="48" t="s">
        <v>1202</v>
      </c>
      <c r="F86" s="48" t="s">
        <v>1203</v>
      </c>
      <c r="G86" s="48" t="s">
        <v>449</v>
      </c>
      <c r="H86" s="48" t="s">
        <v>137</v>
      </c>
      <c r="I86" s="48" t="s">
        <v>48</v>
      </c>
      <c r="J86" s="48" t="s">
        <v>666</v>
      </c>
      <c r="K86" s="48" t="s">
        <v>120</v>
      </c>
      <c r="L86" s="48" t="s">
        <v>1273</v>
      </c>
      <c r="M86" s="48" t="s">
        <v>140</v>
      </c>
      <c r="N86" s="166" t="s">
        <v>1204</v>
      </c>
      <c r="O86" s="13"/>
      <c r="P86" s="13"/>
      <c r="Q86" s="13" t="s">
        <v>666</v>
      </c>
      <c r="R86" s="13"/>
      <c r="S86" s="48" t="s">
        <v>1183</v>
      </c>
      <c r="T86" s="253"/>
      <c r="U86" s="169">
        <v>0</v>
      </c>
      <c r="V86" s="169">
        <v>0</v>
      </c>
      <c r="W86" s="48" t="str">
        <f t="shared" si="12"/>
        <v>AC</v>
      </c>
      <c r="X86" s="13" t="str">
        <f t="shared" si="13"/>
        <v>北京移动</v>
      </c>
      <c r="Y86" s="37" t="str">
        <f t="shared" si="14"/>
        <v>0</v>
      </c>
      <c r="Z86" s="37"/>
      <c r="AA86" s="124" t="s">
        <v>3</v>
      </c>
      <c r="AB86" s="62" t="s">
        <v>3</v>
      </c>
      <c r="AC86" s="76">
        <f t="shared" si="22"/>
        <v>0</v>
      </c>
      <c r="AD86" s="76">
        <f t="shared" si="23"/>
        <v>1</v>
      </c>
      <c r="AE86" s="67">
        <f t="shared" si="24"/>
        <v>0</v>
      </c>
      <c r="AG86" s="48" t="s">
        <v>12</v>
      </c>
      <c r="AH86" s="48" t="s">
        <v>449</v>
      </c>
      <c r="AI86" s="13">
        <f t="shared" si="18"/>
        <v>0</v>
      </c>
      <c r="AJ86" s="13">
        <f t="shared" si="19"/>
        <v>0</v>
      </c>
      <c r="AK86" s="13">
        <f t="shared" si="20"/>
        <v>0</v>
      </c>
      <c r="AL86" s="13">
        <v>2</v>
      </c>
      <c r="AM86" s="13">
        <v>2</v>
      </c>
      <c r="AN86" s="38">
        <f t="shared" si="21"/>
        <v>0</v>
      </c>
    </row>
    <row r="87" spans="1:40" ht="15" customHeight="1">
      <c r="A87" s="48" t="s">
        <v>182</v>
      </c>
      <c r="B87" s="48" t="s">
        <v>75</v>
      </c>
      <c r="C87" s="48" t="s">
        <v>169</v>
      </c>
      <c r="D87" s="48" t="s">
        <v>145</v>
      </c>
      <c r="E87" s="48" t="s">
        <v>1202</v>
      </c>
      <c r="F87" s="48" t="s">
        <v>1203</v>
      </c>
      <c r="G87" s="48" t="s">
        <v>449</v>
      </c>
      <c r="H87" s="48" t="s">
        <v>137</v>
      </c>
      <c r="I87" s="48" t="s">
        <v>48</v>
      </c>
      <c r="J87" s="48" t="s">
        <v>666</v>
      </c>
      <c r="K87" s="48" t="s">
        <v>120</v>
      </c>
      <c r="L87" s="48" t="s">
        <v>1273</v>
      </c>
      <c r="M87" s="48" t="s">
        <v>140</v>
      </c>
      <c r="N87" s="166" t="s">
        <v>1204</v>
      </c>
      <c r="O87" s="13"/>
      <c r="P87" s="13"/>
      <c r="Q87" s="13" t="s">
        <v>666</v>
      </c>
      <c r="R87" s="13"/>
      <c r="S87" s="48" t="s">
        <v>1183</v>
      </c>
      <c r="T87" s="253"/>
      <c r="U87" s="169">
        <v>0</v>
      </c>
      <c r="V87" s="169">
        <v>0</v>
      </c>
      <c r="W87" s="48" t="str">
        <f t="shared" si="12"/>
        <v>AC</v>
      </c>
      <c r="X87" s="13" t="str">
        <f t="shared" si="13"/>
        <v>北京移动</v>
      </c>
      <c r="Y87" s="37" t="str">
        <f t="shared" si="14"/>
        <v>0</v>
      </c>
      <c r="Z87" s="37"/>
      <c r="AA87" s="124" t="s">
        <v>5</v>
      </c>
      <c r="AB87" s="62" t="s">
        <v>5</v>
      </c>
      <c r="AC87" s="76">
        <f t="shared" si="22"/>
        <v>0</v>
      </c>
      <c r="AD87" s="76">
        <f t="shared" si="23"/>
        <v>6</v>
      </c>
      <c r="AE87" s="67">
        <f t="shared" si="24"/>
        <v>0</v>
      </c>
      <c r="AG87" s="48" t="s">
        <v>12</v>
      </c>
      <c r="AH87" s="48" t="s">
        <v>495</v>
      </c>
      <c r="AI87" s="13">
        <f t="shared" si="18"/>
        <v>156</v>
      </c>
      <c r="AJ87" s="13">
        <f t="shared" si="19"/>
        <v>78</v>
      </c>
      <c r="AK87" s="13">
        <f t="shared" si="20"/>
        <v>114</v>
      </c>
      <c r="AL87" s="13">
        <v>26</v>
      </c>
      <c r="AM87" s="13">
        <v>10</v>
      </c>
      <c r="AN87" s="38">
        <f t="shared" si="21"/>
        <v>5</v>
      </c>
    </row>
    <row r="88" spans="1:40" ht="15" customHeight="1">
      <c r="A88" s="48" t="s">
        <v>1217</v>
      </c>
      <c r="B88" s="48" t="s">
        <v>415</v>
      </c>
      <c r="C88" s="48" t="s">
        <v>1218</v>
      </c>
      <c r="D88" s="48" t="s">
        <v>16</v>
      </c>
      <c r="E88" s="48" t="s">
        <v>1202</v>
      </c>
      <c r="F88" s="48" t="s">
        <v>1203</v>
      </c>
      <c r="G88" s="48" t="s">
        <v>449</v>
      </c>
      <c r="H88" s="48" t="s">
        <v>137</v>
      </c>
      <c r="I88" s="48" t="s">
        <v>48</v>
      </c>
      <c r="J88" s="48" t="s">
        <v>666</v>
      </c>
      <c r="K88" s="48" t="s">
        <v>120</v>
      </c>
      <c r="L88" s="48" t="s">
        <v>1273</v>
      </c>
      <c r="M88" s="48" t="s">
        <v>140</v>
      </c>
      <c r="N88" s="166" t="s">
        <v>1204</v>
      </c>
      <c r="O88" s="13"/>
      <c r="P88" s="13"/>
      <c r="Q88" s="13" t="s">
        <v>666</v>
      </c>
      <c r="R88" s="13"/>
      <c r="S88" s="48" t="s">
        <v>1183</v>
      </c>
      <c r="T88" s="253"/>
      <c r="U88" s="169">
        <v>0</v>
      </c>
      <c r="V88" s="169">
        <v>0</v>
      </c>
      <c r="W88" s="48" t="str">
        <f t="shared" si="12"/>
        <v>AC</v>
      </c>
      <c r="X88" s="13" t="str">
        <f t="shared" si="13"/>
        <v>广东联通</v>
      </c>
      <c r="Y88" s="37" t="str">
        <f t="shared" si="14"/>
        <v>0</v>
      </c>
      <c r="Z88" s="37"/>
      <c r="AA88" s="124" t="s">
        <v>0</v>
      </c>
      <c r="AB88" s="62" t="s">
        <v>0</v>
      </c>
      <c r="AC88" s="76">
        <f t="shared" si="22"/>
        <v>0</v>
      </c>
      <c r="AD88" s="76">
        <f t="shared" si="23"/>
        <v>0</v>
      </c>
      <c r="AE88" s="67">
        <f t="shared" si="24"/>
        <v>0</v>
      </c>
      <c r="AG88" s="48" t="s">
        <v>12</v>
      </c>
      <c r="AH88" s="48" t="s">
        <v>494</v>
      </c>
      <c r="AI88" s="13">
        <f t="shared" si="18"/>
        <v>18</v>
      </c>
      <c r="AJ88" s="13">
        <f t="shared" si="19"/>
        <v>0</v>
      </c>
      <c r="AK88" s="13">
        <f t="shared" si="20"/>
        <v>29</v>
      </c>
      <c r="AL88" s="13">
        <v>7</v>
      </c>
      <c r="AM88" s="13">
        <v>3</v>
      </c>
      <c r="AN88" s="38">
        <f t="shared" si="21"/>
        <v>0</v>
      </c>
    </row>
    <row r="89" spans="1:40" ht="15" customHeight="1">
      <c r="A89" s="48" t="s">
        <v>198</v>
      </c>
      <c r="B89" s="48" t="s">
        <v>194</v>
      </c>
      <c r="C89" s="48" t="s">
        <v>169</v>
      </c>
      <c r="D89" s="48" t="s">
        <v>145</v>
      </c>
      <c r="E89" s="48" t="s">
        <v>1202</v>
      </c>
      <c r="F89" s="48" t="s">
        <v>1203</v>
      </c>
      <c r="G89" s="48" t="s">
        <v>449</v>
      </c>
      <c r="H89" s="48" t="s">
        <v>137</v>
      </c>
      <c r="I89" s="48" t="s">
        <v>48</v>
      </c>
      <c r="J89" s="48" t="s">
        <v>666</v>
      </c>
      <c r="K89" s="48" t="s">
        <v>120</v>
      </c>
      <c r="L89" s="48" t="s">
        <v>1273</v>
      </c>
      <c r="M89" s="48" t="s">
        <v>140</v>
      </c>
      <c r="N89" s="166" t="s">
        <v>1204</v>
      </c>
      <c r="O89" s="13"/>
      <c r="P89" s="13"/>
      <c r="Q89" s="13" t="s">
        <v>666</v>
      </c>
      <c r="R89" s="13"/>
      <c r="S89" s="48" t="s">
        <v>1183</v>
      </c>
      <c r="T89" s="253"/>
      <c r="U89" s="169">
        <v>0</v>
      </c>
      <c r="V89" s="169">
        <v>0</v>
      </c>
      <c r="W89" s="48" t="str">
        <f t="shared" si="12"/>
        <v>AC</v>
      </c>
      <c r="X89" s="13" t="str">
        <f t="shared" si="13"/>
        <v>广西移动</v>
      </c>
      <c r="Y89" s="37" t="str">
        <f t="shared" si="14"/>
        <v>0</v>
      </c>
      <c r="Z89" s="37"/>
      <c r="AA89" s="125" t="s">
        <v>1549</v>
      </c>
      <c r="AB89" s="125" t="s">
        <v>1549</v>
      </c>
      <c r="AC89" s="76">
        <f t="shared" si="22"/>
        <v>0</v>
      </c>
      <c r="AD89" s="76">
        <f t="shared" si="23"/>
        <v>0</v>
      </c>
      <c r="AE89" s="67">
        <f t="shared" si="24"/>
        <v>0</v>
      </c>
      <c r="AG89" s="48" t="s">
        <v>12</v>
      </c>
      <c r="AH89" s="48" t="s">
        <v>3</v>
      </c>
      <c r="AI89" s="13">
        <f t="shared" si="18"/>
        <v>0</v>
      </c>
      <c r="AJ89" s="13">
        <f t="shared" si="19"/>
        <v>0</v>
      </c>
      <c r="AK89" s="13">
        <f t="shared" si="20"/>
        <v>0</v>
      </c>
      <c r="AL89" s="13">
        <v>1</v>
      </c>
      <c r="AM89" s="13">
        <v>1</v>
      </c>
      <c r="AN89" s="38">
        <f t="shared" si="21"/>
        <v>0</v>
      </c>
    </row>
    <row r="90" spans="1:40" ht="15" customHeight="1">
      <c r="A90" s="48" t="s">
        <v>625</v>
      </c>
      <c r="B90" s="48" t="s">
        <v>408</v>
      </c>
      <c r="C90" s="48" t="s">
        <v>934</v>
      </c>
      <c r="D90" s="48" t="s">
        <v>935</v>
      </c>
      <c r="E90" s="48" t="s">
        <v>1202</v>
      </c>
      <c r="F90" s="48" t="s">
        <v>1203</v>
      </c>
      <c r="G90" s="48" t="s">
        <v>449</v>
      </c>
      <c r="H90" s="48" t="s">
        <v>137</v>
      </c>
      <c r="I90" s="48" t="s">
        <v>48</v>
      </c>
      <c r="J90" s="48" t="s">
        <v>666</v>
      </c>
      <c r="K90" s="48" t="s">
        <v>120</v>
      </c>
      <c r="L90" s="48" t="s">
        <v>1273</v>
      </c>
      <c r="M90" s="48" t="s">
        <v>140</v>
      </c>
      <c r="N90" s="166" t="s">
        <v>1204</v>
      </c>
      <c r="O90" s="13"/>
      <c r="P90" s="13"/>
      <c r="Q90" s="13" t="s">
        <v>666</v>
      </c>
      <c r="R90" s="13"/>
      <c r="S90" s="48" t="s">
        <v>1183</v>
      </c>
      <c r="T90" s="253"/>
      <c r="U90" s="169">
        <v>0</v>
      </c>
      <c r="V90" s="169">
        <v>0</v>
      </c>
      <c r="W90" s="48" t="str">
        <f t="shared" si="12"/>
        <v>AC</v>
      </c>
      <c r="X90" s="13" t="str">
        <f t="shared" si="13"/>
        <v>黑龙江联通</v>
      </c>
      <c r="Y90" s="37" t="str">
        <f t="shared" si="14"/>
        <v>0</v>
      </c>
      <c r="Z90" s="37"/>
      <c r="AA90" s="125" t="s">
        <v>449</v>
      </c>
      <c r="AB90" s="63" t="s">
        <v>449</v>
      </c>
      <c r="AC90" s="76">
        <f t="shared" si="22"/>
        <v>0</v>
      </c>
      <c r="AD90" s="76">
        <f t="shared" si="23"/>
        <v>1</v>
      </c>
      <c r="AE90" s="67">
        <f t="shared" si="24"/>
        <v>0</v>
      </c>
      <c r="AG90" s="48" t="s">
        <v>12</v>
      </c>
      <c r="AH90" s="48" t="s">
        <v>4</v>
      </c>
      <c r="AI90" s="13">
        <f t="shared" si="18"/>
        <v>0</v>
      </c>
      <c r="AJ90" s="13">
        <f t="shared" si="19"/>
        <v>0</v>
      </c>
      <c r="AK90" s="13">
        <f t="shared" si="20"/>
        <v>0</v>
      </c>
      <c r="AL90" s="13">
        <v>5</v>
      </c>
      <c r="AM90" s="13">
        <v>3</v>
      </c>
      <c r="AN90" s="38">
        <f t="shared" si="21"/>
        <v>0</v>
      </c>
    </row>
    <row r="91" spans="1:40" ht="15" customHeight="1">
      <c r="A91" s="48" t="s">
        <v>93</v>
      </c>
      <c r="B91" s="48" t="s">
        <v>12</v>
      </c>
      <c r="C91" s="48" t="s">
        <v>657</v>
      </c>
      <c r="D91" s="48" t="s">
        <v>652</v>
      </c>
      <c r="E91" s="48" t="s">
        <v>1202</v>
      </c>
      <c r="F91" s="48" t="s">
        <v>1203</v>
      </c>
      <c r="G91" s="48" t="s">
        <v>449</v>
      </c>
      <c r="H91" s="48" t="s">
        <v>137</v>
      </c>
      <c r="I91" s="48" t="s">
        <v>48</v>
      </c>
      <c r="J91" s="48" t="s">
        <v>666</v>
      </c>
      <c r="K91" s="48" t="s">
        <v>120</v>
      </c>
      <c r="L91" s="48" t="s">
        <v>1273</v>
      </c>
      <c r="M91" s="48" t="s">
        <v>140</v>
      </c>
      <c r="N91" s="166" t="s">
        <v>1204</v>
      </c>
      <c r="O91" s="13"/>
      <c r="P91" s="13"/>
      <c r="Q91" s="13" t="s">
        <v>666</v>
      </c>
      <c r="R91" s="13"/>
      <c r="S91" s="48" t="s">
        <v>1183</v>
      </c>
      <c r="T91" s="253"/>
      <c r="U91" s="169">
        <v>0</v>
      </c>
      <c r="V91" s="169">
        <v>0</v>
      </c>
      <c r="W91" s="48" t="str">
        <f t="shared" si="12"/>
        <v>AC</v>
      </c>
      <c r="X91" s="13" t="str">
        <f t="shared" si="13"/>
        <v>黑龙江移动</v>
      </c>
      <c r="Y91" s="37" t="str">
        <f t="shared" si="14"/>
        <v>0</v>
      </c>
      <c r="Z91" s="37"/>
      <c r="AA91" s="126" t="s">
        <v>460</v>
      </c>
      <c r="AB91" s="60"/>
      <c r="AC91" s="69">
        <f>SUM(AC78:AC90)</f>
        <v>35</v>
      </c>
      <c r="AD91" s="69">
        <f>SUM(AD78:AD90)</f>
        <v>50</v>
      </c>
      <c r="AE91" s="67">
        <f t="shared" ref="AE91" si="25">IF(AD91=0,0,5*AC91/AD91)</f>
        <v>3.5</v>
      </c>
      <c r="AG91" s="48" t="s">
        <v>12</v>
      </c>
      <c r="AH91" s="48" t="s">
        <v>0</v>
      </c>
      <c r="AI91" s="13">
        <f t="shared" si="18"/>
        <v>0</v>
      </c>
      <c r="AJ91" s="13">
        <f t="shared" si="19"/>
        <v>0</v>
      </c>
      <c r="AK91" s="13">
        <f t="shared" si="20"/>
        <v>0</v>
      </c>
      <c r="AL91" s="13">
        <v>0</v>
      </c>
      <c r="AM91" s="13">
        <v>0</v>
      </c>
      <c r="AN91" s="38" t="str">
        <f t="shared" si="21"/>
        <v>-</v>
      </c>
    </row>
    <row r="92" spans="1:40" ht="15" customHeight="1">
      <c r="A92" s="48" t="s">
        <v>93</v>
      </c>
      <c r="B92" s="48" t="s">
        <v>12</v>
      </c>
      <c r="C92" s="48" t="s">
        <v>63</v>
      </c>
      <c r="D92" s="48" t="s">
        <v>157</v>
      </c>
      <c r="E92" s="48" t="s">
        <v>1202</v>
      </c>
      <c r="F92" s="48" t="s">
        <v>1203</v>
      </c>
      <c r="G92" s="48" t="s">
        <v>449</v>
      </c>
      <c r="H92" s="48" t="s">
        <v>137</v>
      </c>
      <c r="I92" s="48" t="s">
        <v>48</v>
      </c>
      <c r="J92" s="48" t="s">
        <v>666</v>
      </c>
      <c r="K92" s="48" t="s">
        <v>120</v>
      </c>
      <c r="L92" s="48" t="s">
        <v>1273</v>
      </c>
      <c r="M92" s="48" t="s">
        <v>140</v>
      </c>
      <c r="N92" s="166" t="s">
        <v>1204</v>
      </c>
      <c r="O92" s="13"/>
      <c r="P92" s="13"/>
      <c r="Q92" s="13" t="s">
        <v>666</v>
      </c>
      <c r="R92" s="13"/>
      <c r="S92" s="48" t="s">
        <v>1183</v>
      </c>
      <c r="T92" s="253"/>
      <c r="U92" s="169">
        <v>0</v>
      </c>
      <c r="V92" s="169">
        <v>0</v>
      </c>
      <c r="W92" s="48" t="str">
        <f t="shared" si="12"/>
        <v>AC</v>
      </c>
      <c r="X92" s="13" t="str">
        <f t="shared" si="13"/>
        <v>黑龙江移动</v>
      </c>
      <c r="Y92" s="37" t="str">
        <f t="shared" si="14"/>
        <v>0</v>
      </c>
      <c r="Z92" s="167"/>
      <c r="AG92" s="48" t="s">
        <v>12</v>
      </c>
      <c r="AH92" s="48" t="s">
        <v>1</v>
      </c>
      <c r="AI92" s="13">
        <f t="shared" si="18"/>
        <v>30</v>
      </c>
      <c r="AJ92" s="13">
        <f t="shared" si="19"/>
        <v>0</v>
      </c>
      <c r="AK92" s="13">
        <f t="shared" si="20"/>
        <v>0</v>
      </c>
      <c r="AL92" s="13">
        <v>3</v>
      </c>
      <c r="AM92" s="13">
        <v>3</v>
      </c>
      <c r="AN92" s="38">
        <f t="shared" si="21"/>
        <v>0</v>
      </c>
    </row>
    <row r="93" spans="1:40" ht="15" customHeight="1">
      <c r="A93" s="48" t="s">
        <v>213</v>
      </c>
      <c r="B93" s="48" t="s">
        <v>214</v>
      </c>
      <c r="C93" s="48" t="s">
        <v>188</v>
      </c>
      <c r="D93" s="48" t="s">
        <v>16</v>
      </c>
      <c r="E93" s="48" t="s">
        <v>1202</v>
      </c>
      <c r="F93" s="48" t="s">
        <v>1203</v>
      </c>
      <c r="G93" s="48" t="s">
        <v>449</v>
      </c>
      <c r="H93" s="48" t="s">
        <v>137</v>
      </c>
      <c r="I93" s="48" t="s">
        <v>48</v>
      </c>
      <c r="J93" s="48" t="s">
        <v>666</v>
      </c>
      <c r="K93" s="48" t="s">
        <v>120</v>
      </c>
      <c r="L93" s="48" t="s">
        <v>1273</v>
      </c>
      <c r="M93" s="48" t="s">
        <v>140</v>
      </c>
      <c r="N93" s="166" t="s">
        <v>1204</v>
      </c>
      <c r="O93" s="13"/>
      <c r="P93" s="13"/>
      <c r="Q93" s="13" t="s">
        <v>666</v>
      </c>
      <c r="R93" s="13"/>
      <c r="S93" s="48" t="s">
        <v>1183</v>
      </c>
      <c r="T93" s="253"/>
      <c r="U93" s="169">
        <v>0</v>
      </c>
      <c r="V93" s="169">
        <v>0</v>
      </c>
      <c r="W93" s="48" t="str">
        <f t="shared" si="12"/>
        <v>AC</v>
      </c>
      <c r="X93" s="13" t="str">
        <f t="shared" si="13"/>
        <v>湖北电信</v>
      </c>
      <c r="Y93" s="37" t="str">
        <f t="shared" si="14"/>
        <v>0</v>
      </c>
      <c r="Z93" s="167"/>
      <c r="AG93" s="48" t="s">
        <v>12</v>
      </c>
      <c r="AH93" s="48" t="s">
        <v>6</v>
      </c>
      <c r="AI93" s="13">
        <f t="shared" si="18"/>
        <v>0</v>
      </c>
      <c r="AJ93" s="13">
        <f t="shared" si="19"/>
        <v>0</v>
      </c>
      <c r="AK93" s="13">
        <f t="shared" si="20"/>
        <v>0</v>
      </c>
      <c r="AL93" s="13">
        <v>0</v>
      </c>
      <c r="AM93" s="13">
        <v>0</v>
      </c>
      <c r="AN93" s="38" t="str">
        <f t="shared" si="21"/>
        <v>-</v>
      </c>
    </row>
    <row r="94" spans="1:40" ht="15" customHeight="1">
      <c r="A94" s="48" t="s">
        <v>213</v>
      </c>
      <c r="B94" s="48" t="s">
        <v>214</v>
      </c>
      <c r="C94" s="48" t="s">
        <v>63</v>
      </c>
      <c r="D94" s="48" t="s">
        <v>64</v>
      </c>
      <c r="E94" s="48" t="s">
        <v>1202</v>
      </c>
      <c r="F94" s="48" t="s">
        <v>1203</v>
      </c>
      <c r="G94" s="48" t="s">
        <v>449</v>
      </c>
      <c r="H94" s="48" t="s">
        <v>137</v>
      </c>
      <c r="I94" s="48" t="s">
        <v>48</v>
      </c>
      <c r="J94" s="48" t="s">
        <v>666</v>
      </c>
      <c r="K94" s="48" t="s">
        <v>120</v>
      </c>
      <c r="L94" s="48" t="s">
        <v>1273</v>
      </c>
      <c r="M94" s="48" t="s">
        <v>140</v>
      </c>
      <c r="N94" s="166" t="s">
        <v>1204</v>
      </c>
      <c r="O94" s="13"/>
      <c r="P94" s="13"/>
      <c r="Q94" s="13" t="s">
        <v>666</v>
      </c>
      <c r="R94" s="13"/>
      <c r="S94" s="48" t="s">
        <v>1183</v>
      </c>
      <c r="T94" s="253"/>
      <c r="U94" s="169">
        <v>0</v>
      </c>
      <c r="V94" s="169">
        <v>0</v>
      </c>
      <c r="W94" s="48" t="str">
        <f t="shared" si="12"/>
        <v>AC</v>
      </c>
      <c r="X94" s="13" t="str">
        <f t="shared" si="13"/>
        <v>湖北电信</v>
      </c>
      <c r="Y94" s="37" t="str">
        <f t="shared" si="14"/>
        <v>0</v>
      </c>
      <c r="Z94" s="167"/>
      <c r="AG94" s="48" t="s">
        <v>429</v>
      </c>
      <c r="AH94" s="48" t="s">
        <v>4</v>
      </c>
      <c r="AI94" s="13">
        <f t="shared" si="18"/>
        <v>0</v>
      </c>
      <c r="AJ94" s="13">
        <f t="shared" si="19"/>
        <v>0</v>
      </c>
      <c r="AK94" s="13">
        <f t="shared" si="20"/>
        <v>0</v>
      </c>
      <c r="AL94" s="13">
        <v>0</v>
      </c>
      <c r="AM94" s="13">
        <v>0</v>
      </c>
      <c r="AN94" s="38" t="str">
        <f t="shared" si="21"/>
        <v>-</v>
      </c>
    </row>
    <row r="95" spans="1:40" ht="15" customHeight="1">
      <c r="A95" s="48" t="s">
        <v>215</v>
      </c>
      <c r="B95" s="48" t="s">
        <v>214</v>
      </c>
      <c r="C95" s="48" t="s">
        <v>63</v>
      </c>
      <c r="D95" s="48" t="s">
        <v>157</v>
      </c>
      <c r="E95" s="48" t="s">
        <v>1202</v>
      </c>
      <c r="F95" s="48" t="s">
        <v>1203</v>
      </c>
      <c r="G95" s="48" t="s">
        <v>449</v>
      </c>
      <c r="H95" s="48" t="s">
        <v>137</v>
      </c>
      <c r="I95" s="48" t="s">
        <v>48</v>
      </c>
      <c r="J95" s="48" t="s">
        <v>666</v>
      </c>
      <c r="K95" s="48" t="s">
        <v>120</v>
      </c>
      <c r="L95" s="48" t="s">
        <v>1273</v>
      </c>
      <c r="M95" s="48" t="s">
        <v>140</v>
      </c>
      <c r="N95" s="166" t="s">
        <v>1204</v>
      </c>
      <c r="O95" s="13"/>
      <c r="P95" s="13"/>
      <c r="Q95" s="13" t="s">
        <v>666</v>
      </c>
      <c r="R95" s="13"/>
      <c r="S95" s="48" t="s">
        <v>1183</v>
      </c>
      <c r="T95" s="253"/>
      <c r="U95" s="169">
        <v>0</v>
      </c>
      <c r="V95" s="169">
        <v>0</v>
      </c>
      <c r="W95" s="48" t="str">
        <f t="shared" si="12"/>
        <v>AC</v>
      </c>
      <c r="X95" s="13" t="str">
        <f t="shared" si="13"/>
        <v>湖北移动</v>
      </c>
      <c r="Y95" s="37" t="str">
        <f t="shared" si="14"/>
        <v>0</v>
      </c>
      <c r="Z95" s="167"/>
      <c r="AG95" s="48" t="s">
        <v>429</v>
      </c>
      <c r="AH95" s="48" t="s">
        <v>449</v>
      </c>
      <c r="AI95" s="13">
        <f t="shared" si="18"/>
        <v>0</v>
      </c>
      <c r="AJ95" s="13">
        <f t="shared" si="19"/>
        <v>0</v>
      </c>
      <c r="AK95" s="13">
        <f t="shared" si="20"/>
        <v>0</v>
      </c>
      <c r="AL95" s="13">
        <v>0</v>
      </c>
      <c r="AM95" s="13">
        <v>0</v>
      </c>
      <c r="AN95" s="38" t="str">
        <f t="shared" si="21"/>
        <v>-</v>
      </c>
    </row>
    <row r="96" spans="1:40" ht="15" customHeight="1">
      <c r="A96" s="48" t="s">
        <v>215</v>
      </c>
      <c r="B96" s="48" t="s">
        <v>214</v>
      </c>
      <c r="C96" s="48" t="s">
        <v>1219</v>
      </c>
      <c r="D96" s="48" t="s">
        <v>1220</v>
      </c>
      <c r="E96" s="48" t="s">
        <v>1202</v>
      </c>
      <c r="F96" s="48" t="s">
        <v>1203</v>
      </c>
      <c r="G96" s="48" t="s">
        <v>449</v>
      </c>
      <c r="H96" s="48" t="s">
        <v>137</v>
      </c>
      <c r="I96" s="48" t="s">
        <v>48</v>
      </c>
      <c r="J96" s="48" t="s">
        <v>666</v>
      </c>
      <c r="K96" s="48" t="s">
        <v>120</v>
      </c>
      <c r="L96" s="48" t="s">
        <v>1273</v>
      </c>
      <c r="M96" s="48" t="s">
        <v>140</v>
      </c>
      <c r="N96" s="166" t="s">
        <v>1204</v>
      </c>
      <c r="O96" s="13"/>
      <c r="P96" s="13"/>
      <c r="Q96" s="13" t="s">
        <v>666</v>
      </c>
      <c r="R96" s="13"/>
      <c r="S96" s="48" t="s">
        <v>1183</v>
      </c>
      <c r="T96" s="253"/>
      <c r="U96" s="169">
        <v>0</v>
      </c>
      <c r="V96" s="169">
        <v>0</v>
      </c>
      <c r="W96" s="48" t="str">
        <f t="shared" si="12"/>
        <v>AC</v>
      </c>
      <c r="X96" s="13" t="str">
        <f t="shared" si="13"/>
        <v>湖北移动</v>
      </c>
      <c r="Y96" s="37" t="str">
        <f t="shared" si="14"/>
        <v>0</v>
      </c>
      <c r="Z96" s="167"/>
      <c r="AG96" s="48" t="s">
        <v>429</v>
      </c>
      <c r="AH96" s="48" t="s">
        <v>494</v>
      </c>
      <c r="AI96" s="13">
        <f t="shared" si="18"/>
        <v>2</v>
      </c>
      <c r="AJ96" s="13">
        <f t="shared" si="19"/>
        <v>0</v>
      </c>
      <c r="AK96" s="13">
        <f t="shared" si="20"/>
        <v>0</v>
      </c>
      <c r="AL96" s="13">
        <v>2</v>
      </c>
      <c r="AM96" s="13">
        <v>2</v>
      </c>
      <c r="AN96" s="38">
        <f t="shared" si="21"/>
        <v>0</v>
      </c>
    </row>
    <row r="97" spans="1:40" ht="15" customHeight="1">
      <c r="A97" s="48" t="s">
        <v>734</v>
      </c>
      <c r="B97" s="48" t="s">
        <v>430</v>
      </c>
      <c r="C97" s="48" t="s">
        <v>657</v>
      </c>
      <c r="D97" s="48" t="s">
        <v>652</v>
      </c>
      <c r="E97" s="48" t="s">
        <v>1202</v>
      </c>
      <c r="F97" s="48" t="s">
        <v>1203</v>
      </c>
      <c r="G97" s="48" t="s">
        <v>449</v>
      </c>
      <c r="H97" s="48" t="s">
        <v>137</v>
      </c>
      <c r="I97" s="48" t="s">
        <v>48</v>
      </c>
      <c r="J97" s="48" t="s">
        <v>666</v>
      </c>
      <c r="K97" s="48" t="s">
        <v>120</v>
      </c>
      <c r="L97" s="48" t="s">
        <v>1273</v>
      </c>
      <c r="M97" s="48" t="s">
        <v>140</v>
      </c>
      <c r="N97" s="166" t="s">
        <v>1204</v>
      </c>
      <c r="O97" s="13"/>
      <c r="P97" s="13"/>
      <c r="Q97" s="13" t="s">
        <v>666</v>
      </c>
      <c r="R97" s="13"/>
      <c r="S97" s="48" t="s">
        <v>1183</v>
      </c>
      <c r="T97" s="253"/>
      <c r="U97" s="169">
        <v>0</v>
      </c>
      <c r="V97" s="169">
        <v>0</v>
      </c>
      <c r="W97" s="48" t="str">
        <f t="shared" si="12"/>
        <v>AC</v>
      </c>
      <c r="X97" s="13" t="str">
        <f t="shared" si="13"/>
        <v>湖南电信</v>
      </c>
      <c r="Y97" s="37" t="str">
        <f t="shared" si="14"/>
        <v>0</v>
      </c>
      <c r="Z97" s="167"/>
      <c r="AG97" s="48" t="s">
        <v>429</v>
      </c>
      <c r="AH97" s="48" t="s">
        <v>0</v>
      </c>
      <c r="AI97" s="13">
        <f t="shared" si="18"/>
        <v>0</v>
      </c>
      <c r="AJ97" s="13">
        <f t="shared" si="19"/>
        <v>0</v>
      </c>
      <c r="AK97" s="13">
        <f t="shared" si="20"/>
        <v>0</v>
      </c>
      <c r="AL97" s="13">
        <v>0</v>
      </c>
      <c r="AM97" s="13">
        <v>0</v>
      </c>
      <c r="AN97" s="38" t="str">
        <f t="shared" si="21"/>
        <v>-</v>
      </c>
    </row>
    <row r="98" spans="1:40" ht="15" customHeight="1">
      <c r="A98" s="48" t="s">
        <v>308</v>
      </c>
      <c r="B98" s="48" t="s">
        <v>309</v>
      </c>
      <c r="C98" s="48" t="s">
        <v>657</v>
      </c>
      <c r="D98" s="48" t="s">
        <v>652</v>
      </c>
      <c r="E98" s="48" t="s">
        <v>1202</v>
      </c>
      <c r="F98" s="48" t="s">
        <v>1203</v>
      </c>
      <c r="G98" s="48" t="s">
        <v>449</v>
      </c>
      <c r="H98" s="48" t="s">
        <v>137</v>
      </c>
      <c r="I98" s="48" t="s">
        <v>48</v>
      </c>
      <c r="J98" s="48" t="s">
        <v>666</v>
      </c>
      <c r="K98" s="48" t="s">
        <v>120</v>
      </c>
      <c r="L98" s="48" t="s">
        <v>1273</v>
      </c>
      <c r="M98" s="48" t="s">
        <v>140</v>
      </c>
      <c r="N98" s="166" t="s">
        <v>1204</v>
      </c>
      <c r="O98" s="13"/>
      <c r="P98" s="13"/>
      <c r="Q98" s="13" t="s">
        <v>666</v>
      </c>
      <c r="R98" s="13"/>
      <c r="S98" s="48" t="s">
        <v>1183</v>
      </c>
      <c r="T98" s="253"/>
      <c r="U98" s="169">
        <v>0</v>
      </c>
      <c r="V98" s="169">
        <v>0</v>
      </c>
      <c r="W98" s="48" t="str">
        <f t="shared" si="12"/>
        <v>AC</v>
      </c>
      <c r="X98" s="13" t="str">
        <f t="shared" si="13"/>
        <v>吉林电信</v>
      </c>
      <c r="Y98" s="37" t="str">
        <f t="shared" si="14"/>
        <v>0</v>
      </c>
      <c r="Z98" s="167"/>
      <c r="AG98" s="48" t="s">
        <v>437</v>
      </c>
      <c r="AH98" s="48" t="s">
        <v>3</v>
      </c>
      <c r="AI98" s="13">
        <f t="shared" si="18"/>
        <v>0</v>
      </c>
      <c r="AJ98" s="13">
        <f t="shared" si="19"/>
        <v>6</v>
      </c>
      <c r="AK98" s="13">
        <f t="shared" si="20"/>
        <v>0</v>
      </c>
      <c r="AL98" s="13">
        <v>0</v>
      </c>
      <c r="AM98" s="13">
        <v>0</v>
      </c>
      <c r="AN98" s="38" t="str">
        <f t="shared" si="21"/>
        <v>-</v>
      </c>
    </row>
    <row r="99" spans="1:40" ht="15" customHeight="1">
      <c r="A99" s="48" t="s">
        <v>955</v>
      </c>
      <c r="B99" s="48" t="s">
        <v>407</v>
      </c>
      <c r="C99" s="48" t="s">
        <v>934</v>
      </c>
      <c r="D99" s="48" t="s">
        <v>935</v>
      </c>
      <c r="E99" s="48" t="s">
        <v>1202</v>
      </c>
      <c r="F99" s="48" t="s">
        <v>1203</v>
      </c>
      <c r="G99" s="48" t="s">
        <v>449</v>
      </c>
      <c r="H99" s="48" t="s">
        <v>137</v>
      </c>
      <c r="I99" s="48" t="s">
        <v>48</v>
      </c>
      <c r="J99" s="48" t="s">
        <v>666</v>
      </c>
      <c r="K99" s="48" t="s">
        <v>120</v>
      </c>
      <c r="L99" s="48" t="s">
        <v>1273</v>
      </c>
      <c r="M99" s="48" t="s">
        <v>140</v>
      </c>
      <c r="N99" s="166" t="s">
        <v>1204</v>
      </c>
      <c r="O99" s="13"/>
      <c r="P99" s="13"/>
      <c r="Q99" s="13" t="s">
        <v>666</v>
      </c>
      <c r="R99" s="13"/>
      <c r="S99" s="48" t="s">
        <v>1183</v>
      </c>
      <c r="T99" s="253"/>
      <c r="U99" s="169">
        <v>0</v>
      </c>
      <c r="V99" s="169">
        <v>0</v>
      </c>
      <c r="W99" s="48" t="str">
        <f t="shared" si="12"/>
        <v>AC</v>
      </c>
      <c r="X99" s="13" t="str">
        <f t="shared" si="13"/>
        <v>吉林联通</v>
      </c>
      <c r="Y99" s="37" t="str">
        <f t="shared" si="14"/>
        <v>0</v>
      </c>
      <c r="Z99" s="167"/>
      <c r="AG99" s="48" t="s">
        <v>437</v>
      </c>
      <c r="AH99" s="48" t="s">
        <v>495</v>
      </c>
      <c r="AI99" s="13">
        <f t="shared" si="18"/>
        <v>34</v>
      </c>
      <c r="AJ99" s="13">
        <f t="shared" si="19"/>
        <v>0</v>
      </c>
      <c r="AK99" s="13">
        <f t="shared" si="20"/>
        <v>0</v>
      </c>
      <c r="AL99" s="13">
        <v>0</v>
      </c>
      <c r="AM99" s="13">
        <v>0</v>
      </c>
      <c r="AN99" s="38" t="str">
        <f t="shared" si="21"/>
        <v>-</v>
      </c>
    </row>
    <row r="100" spans="1:40" ht="15" customHeight="1">
      <c r="A100" s="48" t="s">
        <v>216</v>
      </c>
      <c r="B100" s="48" t="s">
        <v>217</v>
      </c>
      <c r="C100" s="48" t="s">
        <v>63</v>
      </c>
      <c r="D100" s="48" t="s">
        <v>157</v>
      </c>
      <c r="E100" s="48" t="s">
        <v>1202</v>
      </c>
      <c r="F100" s="48" t="s">
        <v>1203</v>
      </c>
      <c r="G100" s="48" t="s">
        <v>449</v>
      </c>
      <c r="H100" s="48" t="s">
        <v>137</v>
      </c>
      <c r="I100" s="48" t="s">
        <v>48</v>
      </c>
      <c r="J100" s="48" t="s">
        <v>666</v>
      </c>
      <c r="K100" s="48" t="s">
        <v>120</v>
      </c>
      <c r="L100" s="48" t="s">
        <v>1273</v>
      </c>
      <c r="M100" s="48" t="s">
        <v>140</v>
      </c>
      <c r="N100" s="166" t="s">
        <v>1204</v>
      </c>
      <c r="O100" s="13"/>
      <c r="P100" s="13"/>
      <c r="Q100" s="13" t="s">
        <v>666</v>
      </c>
      <c r="R100" s="13"/>
      <c r="S100" s="48" t="s">
        <v>1183</v>
      </c>
      <c r="T100" s="253"/>
      <c r="U100" s="169">
        <v>0</v>
      </c>
      <c r="V100" s="169">
        <v>0</v>
      </c>
      <c r="W100" s="48" t="str">
        <f t="shared" si="12"/>
        <v>AC</v>
      </c>
      <c r="X100" s="13" t="str">
        <f t="shared" si="13"/>
        <v>吉林移动</v>
      </c>
      <c r="Y100" s="37" t="str">
        <f t="shared" si="14"/>
        <v>0</v>
      </c>
      <c r="Z100" s="167"/>
      <c r="AG100" s="48" t="s">
        <v>437</v>
      </c>
      <c r="AH100" s="48" t="s">
        <v>449</v>
      </c>
      <c r="AI100" s="13">
        <f t="shared" si="18"/>
        <v>0</v>
      </c>
      <c r="AJ100" s="13">
        <f t="shared" si="19"/>
        <v>0</v>
      </c>
      <c r="AK100" s="13">
        <f t="shared" si="20"/>
        <v>0</v>
      </c>
      <c r="AL100" s="13">
        <v>0</v>
      </c>
      <c r="AM100" s="13">
        <v>0</v>
      </c>
      <c r="AN100" s="38" t="str">
        <f t="shared" si="21"/>
        <v>-</v>
      </c>
    </row>
    <row r="101" spans="1:40" ht="15" customHeight="1">
      <c r="A101" s="48" t="s">
        <v>220</v>
      </c>
      <c r="B101" s="48" t="s">
        <v>221</v>
      </c>
      <c r="C101" s="48" t="s">
        <v>188</v>
      </c>
      <c r="D101" s="48" t="s">
        <v>16</v>
      </c>
      <c r="E101" s="48" t="s">
        <v>1202</v>
      </c>
      <c r="F101" s="48" t="s">
        <v>1203</v>
      </c>
      <c r="G101" s="48" t="s">
        <v>449</v>
      </c>
      <c r="H101" s="48" t="s">
        <v>137</v>
      </c>
      <c r="I101" s="48" t="s">
        <v>48</v>
      </c>
      <c r="J101" s="48" t="s">
        <v>666</v>
      </c>
      <c r="K101" s="48" t="s">
        <v>120</v>
      </c>
      <c r="L101" s="48" t="s">
        <v>1273</v>
      </c>
      <c r="M101" s="48" t="s">
        <v>140</v>
      </c>
      <c r="N101" s="166" t="s">
        <v>1204</v>
      </c>
      <c r="O101" s="13"/>
      <c r="P101" s="13"/>
      <c r="Q101" s="13" t="s">
        <v>666</v>
      </c>
      <c r="R101" s="13"/>
      <c r="S101" s="48" t="s">
        <v>1183</v>
      </c>
      <c r="T101" s="253"/>
      <c r="U101" s="169">
        <v>0</v>
      </c>
      <c r="V101" s="169">
        <v>0</v>
      </c>
      <c r="W101" s="48" t="str">
        <f t="shared" si="12"/>
        <v>AC</v>
      </c>
      <c r="X101" s="13" t="str">
        <f t="shared" si="13"/>
        <v>江苏电信</v>
      </c>
      <c r="Y101" s="37" t="str">
        <f t="shared" si="14"/>
        <v>0</v>
      </c>
      <c r="Z101" s="167"/>
      <c r="AG101" s="48" t="s">
        <v>437</v>
      </c>
      <c r="AH101" s="48" t="s">
        <v>4</v>
      </c>
      <c r="AI101" s="13">
        <f t="shared" si="18"/>
        <v>0</v>
      </c>
      <c r="AJ101" s="13">
        <f t="shared" si="19"/>
        <v>0</v>
      </c>
      <c r="AK101" s="13">
        <f t="shared" si="20"/>
        <v>0</v>
      </c>
      <c r="AL101" s="13">
        <v>0</v>
      </c>
      <c r="AM101" s="13">
        <v>0</v>
      </c>
      <c r="AN101" s="38" t="str">
        <f t="shared" si="21"/>
        <v>-</v>
      </c>
    </row>
    <row r="102" spans="1:40" ht="15" customHeight="1">
      <c r="A102" s="48" t="s">
        <v>1224</v>
      </c>
      <c r="B102" s="48" t="s">
        <v>444</v>
      </c>
      <c r="C102" s="48" t="s">
        <v>1225</v>
      </c>
      <c r="D102" s="48" t="s">
        <v>1226</v>
      </c>
      <c r="E102" s="48" t="s">
        <v>1202</v>
      </c>
      <c r="F102" s="48" t="s">
        <v>1203</v>
      </c>
      <c r="G102" s="48" t="s">
        <v>449</v>
      </c>
      <c r="H102" s="48" t="s">
        <v>137</v>
      </c>
      <c r="I102" s="48" t="s">
        <v>48</v>
      </c>
      <c r="J102" s="48" t="s">
        <v>666</v>
      </c>
      <c r="K102" s="48" t="s">
        <v>120</v>
      </c>
      <c r="L102" s="48" t="s">
        <v>1273</v>
      </c>
      <c r="M102" s="48" t="s">
        <v>140</v>
      </c>
      <c r="N102" s="166" t="s">
        <v>1204</v>
      </c>
      <c r="O102" s="13"/>
      <c r="P102" s="13"/>
      <c r="Q102" s="13" t="s">
        <v>666</v>
      </c>
      <c r="R102" s="13"/>
      <c r="S102" s="48" t="s">
        <v>1183</v>
      </c>
      <c r="T102" s="253"/>
      <c r="U102" s="169">
        <v>0</v>
      </c>
      <c r="V102" s="169">
        <v>0</v>
      </c>
      <c r="W102" s="48" t="str">
        <f t="shared" si="12"/>
        <v>AC</v>
      </c>
      <c r="X102" s="13" t="str">
        <f t="shared" si="13"/>
        <v>江苏移动</v>
      </c>
      <c r="Y102" s="37" t="str">
        <f t="shared" si="14"/>
        <v>0</v>
      </c>
      <c r="Z102" s="167"/>
      <c r="AG102" s="48" t="s">
        <v>437</v>
      </c>
      <c r="AH102" s="48" t="s">
        <v>2</v>
      </c>
      <c r="AI102" s="13">
        <f t="shared" si="18"/>
        <v>0</v>
      </c>
      <c r="AJ102" s="13">
        <f t="shared" si="19"/>
        <v>0</v>
      </c>
      <c r="AK102" s="13">
        <f t="shared" si="20"/>
        <v>0</v>
      </c>
      <c r="AL102" s="13">
        <v>0</v>
      </c>
      <c r="AM102" s="13">
        <v>0</v>
      </c>
      <c r="AN102" s="38" t="str">
        <f t="shared" si="21"/>
        <v>-</v>
      </c>
    </row>
    <row r="103" spans="1:40" ht="15" customHeight="1">
      <c r="A103" s="48" t="s">
        <v>224</v>
      </c>
      <c r="B103" s="48" t="s">
        <v>225</v>
      </c>
      <c r="C103" s="48" t="s">
        <v>657</v>
      </c>
      <c r="D103" s="48" t="s">
        <v>652</v>
      </c>
      <c r="E103" s="48" t="s">
        <v>1202</v>
      </c>
      <c r="F103" s="48" t="s">
        <v>1203</v>
      </c>
      <c r="G103" s="48" t="s">
        <v>449</v>
      </c>
      <c r="H103" s="48" t="s">
        <v>137</v>
      </c>
      <c r="I103" s="48" t="s">
        <v>48</v>
      </c>
      <c r="J103" s="48" t="s">
        <v>666</v>
      </c>
      <c r="K103" s="48" t="s">
        <v>120</v>
      </c>
      <c r="L103" s="48" t="s">
        <v>1273</v>
      </c>
      <c r="M103" s="48" t="s">
        <v>140</v>
      </c>
      <c r="N103" s="166" t="s">
        <v>1204</v>
      </c>
      <c r="O103" s="13"/>
      <c r="P103" s="13"/>
      <c r="Q103" s="13" t="s">
        <v>666</v>
      </c>
      <c r="R103" s="13"/>
      <c r="S103" s="48" t="s">
        <v>1183</v>
      </c>
      <c r="T103" s="253"/>
      <c r="U103" s="169">
        <v>0</v>
      </c>
      <c r="V103" s="169">
        <v>0</v>
      </c>
      <c r="W103" s="48" t="str">
        <f t="shared" si="12"/>
        <v>AC</v>
      </c>
      <c r="X103" s="13" t="str">
        <f t="shared" si="13"/>
        <v>江西电信</v>
      </c>
      <c r="Y103" s="37" t="str">
        <f t="shared" si="14"/>
        <v>0</v>
      </c>
      <c r="Z103" s="167"/>
      <c r="AG103" s="48" t="s">
        <v>437</v>
      </c>
      <c r="AH103" s="48" t="s">
        <v>0</v>
      </c>
      <c r="AI103" s="13">
        <f t="shared" si="18"/>
        <v>0</v>
      </c>
      <c r="AJ103" s="13">
        <f t="shared" si="19"/>
        <v>0</v>
      </c>
      <c r="AK103" s="13">
        <f t="shared" si="20"/>
        <v>0</v>
      </c>
      <c r="AL103" s="13">
        <v>0</v>
      </c>
      <c r="AM103" s="13">
        <v>0</v>
      </c>
      <c r="AN103" s="38" t="str">
        <f t="shared" si="21"/>
        <v>-</v>
      </c>
    </row>
    <row r="104" spans="1:40" ht="15" customHeight="1">
      <c r="A104" s="48" t="s">
        <v>226</v>
      </c>
      <c r="B104" s="48" t="s">
        <v>227</v>
      </c>
      <c r="C104" s="48" t="s">
        <v>934</v>
      </c>
      <c r="D104" s="48" t="s">
        <v>935</v>
      </c>
      <c r="E104" s="48" t="s">
        <v>1202</v>
      </c>
      <c r="F104" s="48" t="s">
        <v>1203</v>
      </c>
      <c r="G104" s="48" t="s">
        <v>449</v>
      </c>
      <c r="H104" s="48" t="s">
        <v>137</v>
      </c>
      <c r="I104" s="48" t="s">
        <v>48</v>
      </c>
      <c r="J104" s="48" t="s">
        <v>666</v>
      </c>
      <c r="K104" s="48" t="s">
        <v>120</v>
      </c>
      <c r="L104" s="48" t="s">
        <v>1273</v>
      </c>
      <c r="M104" s="48" t="s">
        <v>140</v>
      </c>
      <c r="N104" s="166" t="s">
        <v>1204</v>
      </c>
      <c r="O104" s="13"/>
      <c r="P104" s="13"/>
      <c r="Q104" s="13" t="s">
        <v>666</v>
      </c>
      <c r="R104" s="13"/>
      <c r="S104" s="48" t="s">
        <v>1183</v>
      </c>
      <c r="T104" s="253"/>
      <c r="U104" s="169">
        <v>0</v>
      </c>
      <c r="V104" s="169">
        <v>0</v>
      </c>
      <c r="W104" s="48" t="str">
        <f t="shared" si="12"/>
        <v>AC</v>
      </c>
      <c r="X104" s="13" t="str">
        <f t="shared" si="13"/>
        <v>江西联通</v>
      </c>
      <c r="Y104" s="37" t="str">
        <f t="shared" si="14"/>
        <v>0</v>
      </c>
      <c r="Z104" s="167"/>
      <c r="AG104" s="48" t="s">
        <v>437</v>
      </c>
      <c r="AH104" s="48" t="s">
        <v>494</v>
      </c>
      <c r="AI104" s="13">
        <f t="shared" si="18"/>
        <v>0</v>
      </c>
      <c r="AJ104" s="13">
        <f t="shared" si="19"/>
        <v>0</v>
      </c>
      <c r="AK104" s="13">
        <f t="shared" si="20"/>
        <v>0</v>
      </c>
      <c r="AL104" s="13">
        <v>0</v>
      </c>
      <c r="AM104" s="13">
        <v>0</v>
      </c>
      <c r="AN104" s="38" t="str">
        <f t="shared" si="21"/>
        <v>-</v>
      </c>
    </row>
    <row r="105" spans="1:40" ht="15" customHeight="1">
      <c r="A105" s="48" t="s">
        <v>101</v>
      </c>
      <c r="B105" s="48" t="s">
        <v>102</v>
      </c>
      <c r="C105" s="48" t="s">
        <v>57</v>
      </c>
      <c r="D105" s="48" t="s">
        <v>16</v>
      </c>
      <c r="E105" s="48" t="s">
        <v>1202</v>
      </c>
      <c r="F105" s="48" t="s">
        <v>1203</v>
      </c>
      <c r="G105" s="48" t="s">
        <v>449</v>
      </c>
      <c r="H105" s="48" t="s">
        <v>137</v>
      </c>
      <c r="I105" s="48" t="s">
        <v>48</v>
      </c>
      <c r="J105" s="48" t="s">
        <v>666</v>
      </c>
      <c r="K105" s="48" t="s">
        <v>120</v>
      </c>
      <c r="L105" s="48" t="s">
        <v>1273</v>
      </c>
      <c r="M105" s="48" t="s">
        <v>140</v>
      </c>
      <c r="N105" s="166" t="s">
        <v>1204</v>
      </c>
      <c r="O105" s="13"/>
      <c r="P105" s="13"/>
      <c r="Q105" s="13" t="s">
        <v>666</v>
      </c>
      <c r="R105" s="13"/>
      <c r="S105" s="48" t="s">
        <v>1183</v>
      </c>
      <c r="T105" s="253"/>
      <c r="U105" s="169">
        <v>0</v>
      </c>
      <c r="V105" s="169">
        <v>0</v>
      </c>
      <c r="W105" s="48" t="str">
        <f t="shared" si="12"/>
        <v>AC</v>
      </c>
      <c r="X105" s="13" t="str">
        <f t="shared" si="13"/>
        <v>联通总部</v>
      </c>
      <c r="Y105" s="37" t="str">
        <f t="shared" si="14"/>
        <v>0</v>
      </c>
      <c r="Z105" s="167"/>
      <c r="AG105" s="48" t="s">
        <v>430</v>
      </c>
      <c r="AH105" s="48" t="s">
        <v>449</v>
      </c>
      <c r="AI105" s="13">
        <f t="shared" si="18"/>
        <v>0</v>
      </c>
      <c r="AJ105" s="13">
        <f t="shared" si="19"/>
        <v>0</v>
      </c>
      <c r="AK105" s="13">
        <f t="shared" si="20"/>
        <v>0</v>
      </c>
      <c r="AL105" s="13">
        <v>0</v>
      </c>
      <c r="AM105" s="13">
        <v>0</v>
      </c>
      <c r="AN105" s="38" t="str">
        <f t="shared" si="21"/>
        <v>-</v>
      </c>
    </row>
    <row r="106" spans="1:40" ht="15" customHeight="1">
      <c r="A106" s="48" t="s">
        <v>101</v>
      </c>
      <c r="B106" s="48" t="s">
        <v>102</v>
      </c>
      <c r="C106" s="48" t="s">
        <v>63</v>
      </c>
      <c r="D106" s="48" t="s">
        <v>64</v>
      </c>
      <c r="E106" s="48" t="s">
        <v>1202</v>
      </c>
      <c r="F106" s="48" t="s">
        <v>1203</v>
      </c>
      <c r="G106" s="48" t="s">
        <v>449</v>
      </c>
      <c r="H106" s="48" t="s">
        <v>137</v>
      </c>
      <c r="I106" s="48" t="s">
        <v>48</v>
      </c>
      <c r="J106" s="48" t="s">
        <v>666</v>
      </c>
      <c r="K106" s="48" t="s">
        <v>120</v>
      </c>
      <c r="L106" s="48" t="s">
        <v>1273</v>
      </c>
      <c r="M106" s="48" t="s">
        <v>140</v>
      </c>
      <c r="N106" s="166" t="s">
        <v>1204</v>
      </c>
      <c r="O106" s="13"/>
      <c r="P106" s="13"/>
      <c r="Q106" s="13" t="s">
        <v>666</v>
      </c>
      <c r="R106" s="13"/>
      <c r="S106" s="48" t="s">
        <v>1183</v>
      </c>
      <c r="T106" s="253"/>
      <c r="U106" s="169">
        <v>0</v>
      </c>
      <c r="V106" s="169">
        <v>0</v>
      </c>
      <c r="W106" s="48" t="str">
        <f t="shared" si="12"/>
        <v>AC</v>
      </c>
      <c r="X106" s="13" t="str">
        <f t="shared" si="13"/>
        <v>联通总部</v>
      </c>
      <c r="Y106" s="37" t="str">
        <f t="shared" si="14"/>
        <v>0</v>
      </c>
      <c r="Z106" s="167"/>
      <c r="AG106" s="48" t="s">
        <v>430</v>
      </c>
      <c r="AH106" s="48" t="s">
        <v>5</v>
      </c>
      <c r="AI106" s="13">
        <f t="shared" si="18"/>
        <v>0</v>
      </c>
      <c r="AJ106" s="13">
        <f t="shared" si="19"/>
        <v>0</v>
      </c>
      <c r="AK106" s="13">
        <f t="shared" si="20"/>
        <v>0</v>
      </c>
      <c r="AL106" s="13">
        <v>1</v>
      </c>
      <c r="AM106" s="13">
        <v>1</v>
      </c>
      <c r="AN106" s="38">
        <f t="shared" si="21"/>
        <v>0</v>
      </c>
    </row>
    <row r="107" spans="1:40" ht="15" customHeight="1">
      <c r="A107" s="48" t="s">
        <v>101</v>
      </c>
      <c r="B107" s="48" t="s">
        <v>102</v>
      </c>
      <c r="C107" s="48" t="s">
        <v>934</v>
      </c>
      <c r="D107" s="48" t="s">
        <v>935</v>
      </c>
      <c r="E107" s="48" t="s">
        <v>1202</v>
      </c>
      <c r="F107" s="48" t="s">
        <v>1203</v>
      </c>
      <c r="G107" s="48" t="s">
        <v>449</v>
      </c>
      <c r="H107" s="48" t="s">
        <v>137</v>
      </c>
      <c r="I107" s="48" t="s">
        <v>48</v>
      </c>
      <c r="J107" s="48" t="s">
        <v>666</v>
      </c>
      <c r="K107" s="48" t="s">
        <v>120</v>
      </c>
      <c r="L107" s="48" t="s">
        <v>1273</v>
      </c>
      <c r="M107" s="48" t="s">
        <v>140</v>
      </c>
      <c r="N107" s="166" t="s">
        <v>1204</v>
      </c>
      <c r="O107" s="13"/>
      <c r="P107" s="13"/>
      <c r="Q107" s="13" t="s">
        <v>666</v>
      </c>
      <c r="R107" s="13"/>
      <c r="S107" s="48" t="s">
        <v>1183</v>
      </c>
      <c r="T107" s="253"/>
      <c r="U107" s="169">
        <v>0</v>
      </c>
      <c r="V107" s="169">
        <v>0</v>
      </c>
      <c r="W107" s="48" t="str">
        <f t="shared" si="12"/>
        <v>AC</v>
      </c>
      <c r="X107" s="13" t="str">
        <f t="shared" si="13"/>
        <v>联通总部</v>
      </c>
      <c r="Y107" s="37" t="str">
        <f t="shared" si="14"/>
        <v>0</v>
      </c>
      <c r="Z107" s="167"/>
      <c r="AG107" s="48" t="s">
        <v>430</v>
      </c>
      <c r="AH107" s="48" t="s">
        <v>0</v>
      </c>
      <c r="AI107" s="13">
        <f t="shared" si="18"/>
        <v>0</v>
      </c>
      <c r="AJ107" s="13">
        <f t="shared" si="19"/>
        <v>0</v>
      </c>
      <c r="AK107" s="13">
        <f t="shared" si="20"/>
        <v>0</v>
      </c>
      <c r="AL107" s="13">
        <v>0</v>
      </c>
      <c r="AM107" s="13">
        <v>0</v>
      </c>
      <c r="AN107" s="38" t="str">
        <f t="shared" si="21"/>
        <v>-</v>
      </c>
    </row>
    <row r="108" spans="1:40" ht="15" customHeight="1">
      <c r="A108" s="48" t="s">
        <v>642</v>
      </c>
      <c r="B108" s="48" t="s">
        <v>643</v>
      </c>
      <c r="C108" s="48" t="s">
        <v>934</v>
      </c>
      <c r="D108" s="48" t="s">
        <v>935</v>
      </c>
      <c r="E108" s="48" t="s">
        <v>1202</v>
      </c>
      <c r="F108" s="48" t="s">
        <v>1203</v>
      </c>
      <c r="G108" s="48" t="s">
        <v>449</v>
      </c>
      <c r="H108" s="48" t="s">
        <v>137</v>
      </c>
      <c r="I108" s="48" t="s">
        <v>48</v>
      </c>
      <c r="J108" s="48" t="s">
        <v>666</v>
      </c>
      <c r="K108" s="48" t="s">
        <v>120</v>
      </c>
      <c r="L108" s="48" t="s">
        <v>1273</v>
      </c>
      <c r="M108" s="48" t="s">
        <v>140</v>
      </c>
      <c r="N108" s="166" t="s">
        <v>1204</v>
      </c>
      <c r="O108" s="13"/>
      <c r="P108" s="13"/>
      <c r="Q108" s="13" t="s">
        <v>666</v>
      </c>
      <c r="R108" s="13"/>
      <c r="S108" s="48" t="s">
        <v>1183</v>
      </c>
      <c r="T108" s="253"/>
      <c r="U108" s="169">
        <v>0</v>
      </c>
      <c r="V108" s="169">
        <v>0</v>
      </c>
      <c r="W108" s="48" t="str">
        <f t="shared" si="12"/>
        <v>AC</v>
      </c>
      <c r="X108" s="13" t="str">
        <f t="shared" si="13"/>
        <v>辽宁联通</v>
      </c>
      <c r="Y108" s="37" t="str">
        <f t="shared" si="14"/>
        <v>0</v>
      </c>
      <c r="Z108" s="167"/>
      <c r="AG108" s="48" t="s">
        <v>438</v>
      </c>
      <c r="AH108" s="48" t="s">
        <v>3</v>
      </c>
      <c r="AI108" s="13">
        <f t="shared" si="18"/>
        <v>396</v>
      </c>
      <c r="AJ108" s="13">
        <f t="shared" si="19"/>
        <v>0</v>
      </c>
      <c r="AK108" s="13">
        <f t="shared" si="20"/>
        <v>0</v>
      </c>
      <c r="AL108" s="13">
        <v>0</v>
      </c>
      <c r="AM108" s="13">
        <v>0</v>
      </c>
      <c r="AN108" s="38" t="str">
        <f t="shared" si="21"/>
        <v>-</v>
      </c>
    </row>
    <row r="109" spans="1:40" ht="15" customHeight="1">
      <c r="A109" s="48" t="s">
        <v>114</v>
      </c>
      <c r="B109" s="48" t="s">
        <v>115</v>
      </c>
      <c r="C109" s="48" t="s">
        <v>1227</v>
      </c>
      <c r="D109" s="48" t="s">
        <v>1228</v>
      </c>
      <c r="E109" s="48" t="s">
        <v>1202</v>
      </c>
      <c r="F109" s="48" t="s">
        <v>1203</v>
      </c>
      <c r="G109" s="48" t="s">
        <v>449</v>
      </c>
      <c r="H109" s="48" t="s">
        <v>137</v>
      </c>
      <c r="I109" s="48" t="s">
        <v>48</v>
      </c>
      <c r="J109" s="48" t="s">
        <v>666</v>
      </c>
      <c r="K109" s="48" t="s">
        <v>120</v>
      </c>
      <c r="L109" s="48" t="s">
        <v>1273</v>
      </c>
      <c r="M109" s="48" t="s">
        <v>140</v>
      </c>
      <c r="N109" s="166" t="s">
        <v>1204</v>
      </c>
      <c r="O109" s="13"/>
      <c r="P109" s="13"/>
      <c r="Q109" s="13" t="s">
        <v>666</v>
      </c>
      <c r="R109" s="13"/>
      <c r="S109" s="48" t="s">
        <v>1183</v>
      </c>
      <c r="T109" s="253"/>
      <c r="U109" s="169">
        <v>0</v>
      </c>
      <c r="V109" s="169">
        <v>0</v>
      </c>
      <c r="W109" s="48" t="str">
        <f t="shared" si="12"/>
        <v>AC</v>
      </c>
      <c r="X109" s="13" t="str">
        <f t="shared" si="13"/>
        <v>山东联通</v>
      </c>
      <c r="Y109" s="37" t="str">
        <f t="shared" si="14"/>
        <v>0</v>
      </c>
      <c r="Z109" s="167"/>
      <c r="AG109" s="48" t="s">
        <v>438</v>
      </c>
      <c r="AH109" s="48" t="s">
        <v>0</v>
      </c>
      <c r="AI109" s="13">
        <f t="shared" si="18"/>
        <v>0</v>
      </c>
      <c r="AJ109" s="13">
        <f t="shared" si="19"/>
        <v>0</v>
      </c>
      <c r="AK109" s="13">
        <f t="shared" si="20"/>
        <v>0</v>
      </c>
      <c r="AL109" s="13">
        <v>0</v>
      </c>
      <c r="AM109" s="13">
        <v>0</v>
      </c>
      <c r="AN109" s="38" t="str">
        <f t="shared" si="21"/>
        <v>-</v>
      </c>
    </row>
    <row r="110" spans="1:40" ht="15" customHeight="1">
      <c r="A110" s="48" t="s">
        <v>234</v>
      </c>
      <c r="B110" s="48" t="s">
        <v>235</v>
      </c>
      <c r="C110" s="48" t="s">
        <v>657</v>
      </c>
      <c r="D110" s="48" t="s">
        <v>652</v>
      </c>
      <c r="E110" s="48" t="s">
        <v>1202</v>
      </c>
      <c r="F110" s="48" t="s">
        <v>1203</v>
      </c>
      <c r="G110" s="48" t="s">
        <v>449</v>
      </c>
      <c r="H110" s="48" t="s">
        <v>137</v>
      </c>
      <c r="I110" s="48" t="s">
        <v>48</v>
      </c>
      <c r="J110" s="48" t="s">
        <v>666</v>
      </c>
      <c r="K110" s="48" t="s">
        <v>120</v>
      </c>
      <c r="L110" s="48" t="s">
        <v>1273</v>
      </c>
      <c r="M110" s="48" t="s">
        <v>140</v>
      </c>
      <c r="N110" s="166" t="s">
        <v>1204</v>
      </c>
      <c r="O110" s="13"/>
      <c r="P110" s="13"/>
      <c r="Q110" s="13" t="s">
        <v>666</v>
      </c>
      <c r="R110" s="13"/>
      <c r="S110" s="48" t="s">
        <v>1183</v>
      </c>
      <c r="T110" s="253"/>
      <c r="U110" s="169">
        <v>0</v>
      </c>
      <c r="V110" s="169">
        <v>0</v>
      </c>
      <c r="W110" s="48" t="str">
        <f t="shared" si="12"/>
        <v>AC</v>
      </c>
      <c r="X110" s="13" t="str">
        <f t="shared" si="13"/>
        <v>山西电信</v>
      </c>
      <c r="Y110" s="37" t="str">
        <f t="shared" si="14"/>
        <v>0</v>
      </c>
      <c r="Z110" s="167"/>
      <c r="AG110" s="48" t="s">
        <v>309</v>
      </c>
      <c r="AH110" s="48" t="s">
        <v>449</v>
      </c>
      <c r="AI110" s="13">
        <f t="shared" si="18"/>
        <v>0</v>
      </c>
      <c r="AJ110" s="13">
        <f t="shared" si="19"/>
        <v>0</v>
      </c>
      <c r="AK110" s="13">
        <f t="shared" si="20"/>
        <v>0</v>
      </c>
      <c r="AL110" s="13">
        <v>0</v>
      </c>
      <c r="AM110" s="13">
        <v>0</v>
      </c>
      <c r="AN110" s="38" t="str">
        <f t="shared" si="21"/>
        <v>-</v>
      </c>
    </row>
    <row r="111" spans="1:40" ht="15" customHeight="1">
      <c r="A111" s="48" t="s">
        <v>234</v>
      </c>
      <c r="B111" s="48" t="s">
        <v>235</v>
      </c>
      <c r="C111" s="48" t="s">
        <v>63</v>
      </c>
      <c r="D111" s="48" t="s">
        <v>64</v>
      </c>
      <c r="E111" s="48" t="s">
        <v>1202</v>
      </c>
      <c r="F111" s="48" t="s">
        <v>1203</v>
      </c>
      <c r="G111" s="48" t="s">
        <v>449</v>
      </c>
      <c r="H111" s="48" t="s">
        <v>137</v>
      </c>
      <c r="I111" s="48" t="s">
        <v>48</v>
      </c>
      <c r="J111" s="48" t="s">
        <v>666</v>
      </c>
      <c r="K111" s="48" t="s">
        <v>120</v>
      </c>
      <c r="L111" s="48" t="s">
        <v>1273</v>
      </c>
      <c r="M111" s="48" t="s">
        <v>140</v>
      </c>
      <c r="N111" s="166" t="s">
        <v>1204</v>
      </c>
      <c r="O111" s="13"/>
      <c r="P111" s="13"/>
      <c r="Q111" s="13" t="s">
        <v>666</v>
      </c>
      <c r="R111" s="13"/>
      <c r="S111" s="48" t="s">
        <v>1183</v>
      </c>
      <c r="T111" s="253"/>
      <c r="U111" s="169">
        <v>0</v>
      </c>
      <c r="V111" s="169">
        <v>0</v>
      </c>
      <c r="W111" s="48" t="str">
        <f t="shared" si="12"/>
        <v>AC</v>
      </c>
      <c r="X111" s="13" t="str">
        <f t="shared" si="13"/>
        <v>山西电信</v>
      </c>
      <c r="Y111" s="37" t="str">
        <f t="shared" si="14"/>
        <v>0</v>
      </c>
      <c r="Z111" s="167"/>
      <c r="AG111" s="48" t="s">
        <v>309</v>
      </c>
      <c r="AH111" s="48" t="s">
        <v>5</v>
      </c>
      <c r="AI111" s="13">
        <f t="shared" si="18"/>
        <v>0</v>
      </c>
      <c r="AJ111" s="13">
        <f t="shared" si="19"/>
        <v>0</v>
      </c>
      <c r="AK111" s="13">
        <f t="shared" si="20"/>
        <v>0</v>
      </c>
      <c r="AL111" s="13">
        <v>0</v>
      </c>
      <c r="AM111" s="13">
        <v>0</v>
      </c>
      <c r="AN111" s="38" t="str">
        <f t="shared" si="21"/>
        <v>-</v>
      </c>
    </row>
    <row r="112" spans="1:40" ht="15" customHeight="1">
      <c r="A112" s="48" t="s">
        <v>236</v>
      </c>
      <c r="B112" s="48" t="s">
        <v>14</v>
      </c>
      <c r="C112" s="48" t="s">
        <v>657</v>
      </c>
      <c r="D112" s="48" t="s">
        <v>652</v>
      </c>
      <c r="E112" s="48" t="s">
        <v>1202</v>
      </c>
      <c r="F112" s="48" t="s">
        <v>1203</v>
      </c>
      <c r="G112" s="48" t="s">
        <v>449</v>
      </c>
      <c r="H112" s="48" t="s">
        <v>137</v>
      </c>
      <c r="I112" s="48" t="s">
        <v>48</v>
      </c>
      <c r="J112" s="48" t="s">
        <v>666</v>
      </c>
      <c r="K112" s="48" t="s">
        <v>120</v>
      </c>
      <c r="L112" s="48" t="s">
        <v>1273</v>
      </c>
      <c r="M112" s="48" t="s">
        <v>140</v>
      </c>
      <c r="N112" s="166" t="s">
        <v>1204</v>
      </c>
      <c r="O112" s="13"/>
      <c r="P112" s="13"/>
      <c r="Q112" s="13" t="s">
        <v>666</v>
      </c>
      <c r="R112" s="13"/>
      <c r="S112" s="48" t="s">
        <v>1183</v>
      </c>
      <c r="T112" s="253"/>
      <c r="U112" s="169">
        <v>0</v>
      </c>
      <c r="V112" s="169">
        <v>0</v>
      </c>
      <c r="W112" s="48" t="str">
        <f t="shared" si="12"/>
        <v>AC</v>
      </c>
      <c r="X112" s="13" t="str">
        <f t="shared" si="13"/>
        <v>山西移动</v>
      </c>
      <c r="Y112" s="37" t="str">
        <f t="shared" si="14"/>
        <v>0</v>
      </c>
      <c r="Z112" s="167"/>
      <c r="AG112" s="48" t="s">
        <v>309</v>
      </c>
      <c r="AH112" s="48" t="s">
        <v>3</v>
      </c>
      <c r="AI112" s="13">
        <f t="shared" si="18"/>
        <v>0</v>
      </c>
      <c r="AJ112" s="13">
        <f t="shared" si="19"/>
        <v>0</v>
      </c>
      <c r="AK112" s="13">
        <f t="shared" si="20"/>
        <v>0</v>
      </c>
      <c r="AL112" s="13">
        <v>0</v>
      </c>
      <c r="AM112" s="13">
        <v>0</v>
      </c>
      <c r="AN112" s="38" t="str">
        <f t="shared" si="21"/>
        <v>-</v>
      </c>
    </row>
    <row r="113" spans="1:40" ht="15" customHeight="1">
      <c r="A113" s="48" t="s">
        <v>236</v>
      </c>
      <c r="B113" s="48" t="s">
        <v>14</v>
      </c>
      <c r="C113" s="48" t="s">
        <v>63</v>
      </c>
      <c r="D113" s="48" t="s">
        <v>157</v>
      </c>
      <c r="E113" s="48" t="s">
        <v>1202</v>
      </c>
      <c r="F113" s="48" t="s">
        <v>1203</v>
      </c>
      <c r="G113" s="48" t="s">
        <v>449</v>
      </c>
      <c r="H113" s="48" t="s">
        <v>137</v>
      </c>
      <c r="I113" s="48" t="s">
        <v>48</v>
      </c>
      <c r="J113" s="48" t="s">
        <v>666</v>
      </c>
      <c r="K113" s="48" t="s">
        <v>120</v>
      </c>
      <c r="L113" s="48" t="s">
        <v>1273</v>
      </c>
      <c r="M113" s="48" t="s">
        <v>140</v>
      </c>
      <c r="N113" s="166" t="s">
        <v>1204</v>
      </c>
      <c r="O113" s="13"/>
      <c r="P113" s="13"/>
      <c r="Q113" s="13" t="s">
        <v>666</v>
      </c>
      <c r="R113" s="13"/>
      <c r="S113" s="48" t="s">
        <v>1183</v>
      </c>
      <c r="T113" s="253"/>
      <c r="U113" s="169">
        <v>0</v>
      </c>
      <c r="V113" s="169">
        <v>0</v>
      </c>
      <c r="W113" s="48" t="str">
        <f t="shared" si="12"/>
        <v>AC</v>
      </c>
      <c r="X113" s="13" t="str">
        <f t="shared" si="13"/>
        <v>山西移动</v>
      </c>
      <c r="Y113" s="37" t="str">
        <f t="shared" si="14"/>
        <v>0</v>
      </c>
      <c r="Z113" s="167"/>
      <c r="AG113" s="48" t="s">
        <v>309</v>
      </c>
      <c r="AH113" s="48" t="s">
        <v>0</v>
      </c>
      <c r="AI113" s="13">
        <f t="shared" si="18"/>
        <v>0</v>
      </c>
      <c r="AJ113" s="13">
        <f t="shared" si="19"/>
        <v>0</v>
      </c>
      <c r="AK113" s="13">
        <f t="shared" si="20"/>
        <v>0</v>
      </c>
      <c r="AL113" s="13">
        <v>0</v>
      </c>
      <c r="AM113" s="13">
        <v>0</v>
      </c>
      <c r="AN113" s="38" t="str">
        <f t="shared" si="21"/>
        <v>-</v>
      </c>
    </row>
    <row r="114" spans="1:40" ht="15" customHeight="1">
      <c r="A114" s="48" t="s">
        <v>237</v>
      </c>
      <c r="B114" s="48" t="s">
        <v>238</v>
      </c>
      <c r="C114" s="48" t="s">
        <v>195</v>
      </c>
      <c r="D114" s="48" t="s">
        <v>196</v>
      </c>
      <c r="E114" s="48" t="s">
        <v>1202</v>
      </c>
      <c r="F114" s="48" t="s">
        <v>1203</v>
      </c>
      <c r="G114" s="48" t="s">
        <v>449</v>
      </c>
      <c r="H114" s="48" t="s">
        <v>137</v>
      </c>
      <c r="I114" s="48" t="s">
        <v>48</v>
      </c>
      <c r="J114" s="13" t="s">
        <v>666</v>
      </c>
      <c r="K114" s="48" t="s">
        <v>120</v>
      </c>
      <c r="L114" s="48" t="s">
        <v>1273</v>
      </c>
      <c r="M114" s="48" t="s">
        <v>140</v>
      </c>
      <c r="N114" s="166" t="s">
        <v>1204</v>
      </c>
      <c r="O114" s="13"/>
      <c r="P114" s="13"/>
      <c r="Q114" s="13" t="s">
        <v>666</v>
      </c>
      <c r="R114" s="13"/>
      <c r="S114" s="48" t="s">
        <v>1183</v>
      </c>
      <c r="T114" s="253"/>
      <c r="U114" s="169">
        <v>0</v>
      </c>
      <c r="V114" s="169">
        <v>0</v>
      </c>
      <c r="W114" s="48" t="str">
        <f t="shared" si="12"/>
        <v>AC</v>
      </c>
      <c r="X114" s="13" t="str">
        <f t="shared" si="13"/>
        <v>上海电信</v>
      </c>
      <c r="Y114" s="37" t="str">
        <f t="shared" si="14"/>
        <v>0</v>
      </c>
      <c r="Z114" s="167"/>
      <c r="AG114" s="48" t="s">
        <v>309</v>
      </c>
      <c r="AH114" s="48" t="s">
        <v>2</v>
      </c>
      <c r="AI114" s="13">
        <f t="shared" si="18"/>
        <v>0</v>
      </c>
      <c r="AJ114" s="13">
        <f t="shared" si="19"/>
        <v>0</v>
      </c>
      <c r="AK114" s="13">
        <f t="shared" si="20"/>
        <v>0</v>
      </c>
      <c r="AL114" s="13">
        <v>0</v>
      </c>
      <c r="AM114" s="13">
        <v>0</v>
      </c>
      <c r="AN114" s="38" t="str">
        <f t="shared" si="21"/>
        <v>-</v>
      </c>
    </row>
    <row r="115" spans="1:40" ht="15" customHeight="1">
      <c r="A115" s="48" t="s">
        <v>237</v>
      </c>
      <c r="B115" s="48" t="s">
        <v>238</v>
      </c>
      <c r="C115" s="48" t="s">
        <v>63</v>
      </c>
      <c r="D115" s="48" t="s">
        <v>64</v>
      </c>
      <c r="E115" s="48" t="s">
        <v>1229</v>
      </c>
      <c r="F115" s="48" t="s">
        <v>1230</v>
      </c>
      <c r="G115" s="48" t="s">
        <v>449</v>
      </c>
      <c r="H115" s="48" t="s">
        <v>98</v>
      </c>
      <c r="I115" s="48" t="s">
        <v>48</v>
      </c>
      <c r="J115" s="13" t="s">
        <v>666</v>
      </c>
      <c r="K115" s="48" t="s">
        <v>120</v>
      </c>
      <c r="L115" s="48" t="s">
        <v>1272</v>
      </c>
      <c r="M115" s="48" t="s">
        <v>140</v>
      </c>
      <c r="N115" s="166" t="s">
        <v>1204</v>
      </c>
      <c r="O115" s="13"/>
      <c r="P115" s="13"/>
      <c r="Q115" s="13" t="s">
        <v>666</v>
      </c>
      <c r="R115" s="13"/>
      <c r="S115" s="48" t="s">
        <v>1183</v>
      </c>
      <c r="T115" s="253"/>
      <c r="U115" s="169">
        <v>0</v>
      </c>
      <c r="V115" s="169">
        <v>0</v>
      </c>
      <c r="W115" s="48" t="str">
        <f t="shared" si="12"/>
        <v>AC</v>
      </c>
      <c r="X115" s="13" t="str">
        <f t="shared" si="13"/>
        <v>上海电信</v>
      </c>
      <c r="Y115" s="37" t="str">
        <f t="shared" si="14"/>
        <v>0</v>
      </c>
      <c r="Z115" s="167"/>
      <c r="AG115" s="48" t="s">
        <v>309</v>
      </c>
      <c r="AH115" s="48" t="s">
        <v>265</v>
      </c>
      <c r="AI115" s="13">
        <f t="shared" si="18"/>
        <v>0</v>
      </c>
      <c r="AJ115" s="13">
        <f t="shared" si="19"/>
        <v>0</v>
      </c>
      <c r="AK115" s="13">
        <f t="shared" si="20"/>
        <v>0</v>
      </c>
      <c r="AL115" s="13">
        <v>0</v>
      </c>
      <c r="AM115" s="13">
        <v>0</v>
      </c>
      <c r="AN115" s="38" t="str">
        <f t="shared" si="21"/>
        <v>-</v>
      </c>
    </row>
    <row r="116" spans="1:40" ht="15" customHeight="1">
      <c r="A116" s="48" t="s">
        <v>1231</v>
      </c>
      <c r="B116" s="48" t="s">
        <v>17</v>
      </c>
      <c r="C116" s="48" t="s">
        <v>501</v>
      </c>
      <c r="D116" s="48" t="s">
        <v>1232</v>
      </c>
      <c r="E116" s="48" t="s">
        <v>1233</v>
      </c>
      <c r="F116" s="48" t="s">
        <v>1234</v>
      </c>
      <c r="G116" s="48" t="s">
        <v>449</v>
      </c>
      <c r="H116" s="48" t="s">
        <v>41</v>
      </c>
      <c r="I116" s="48" t="s">
        <v>48</v>
      </c>
      <c r="J116" s="13" t="s">
        <v>666</v>
      </c>
      <c r="K116" s="48" t="s">
        <v>120</v>
      </c>
      <c r="L116" s="48" t="s">
        <v>1273</v>
      </c>
      <c r="M116" s="48" t="s">
        <v>140</v>
      </c>
      <c r="N116" s="166" t="s">
        <v>1204</v>
      </c>
      <c r="O116" s="13"/>
      <c r="P116" s="13"/>
      <c r="Q116" s="13" t="s">
        <v>666</v>
      </c>
      <c r="R116" s="13"/>
      <c r="S116" s="48" t="s">
        <v>1183</v>
      </c>
      <c r="T116" s="253"/>
      <c r="U116" s="169">
        <v>0</v>
      </c>
      <c r="V116" s="169">
        <v>0</v>
      </c>
      <c r="W116" s="48" t="str">
        <f t="shared" si="12"/>
        <v>AC</v>
      </c>
      <c r="X116" s="13" t="str">
        <f t="shared" si="13"/>
        <v>思特奇门户</v>
      </c>
      <c r="Y116" s="37" t="str">
        <f t="shared" si="14"/>
        <v>0</v>
      </c>
      <c r="Z116" s="167"/>
      <c r="AG116" s="48" t="s">
        <v>309</v>
      </c>
      <c r="AH116" s="48" t="s">
        <v>494</v>
      </c>
      <c r="AI116" s="13">
        <f t="shared" si="18"/>
        <v>0</v>
      </c>
      <c r="AJ116" s="13">
        <f t="shared" si="19"/>
        <v>0</v>
      </c>
      <c r="AK116" s="13">
        <f t="shared" si="20"/>
        <v>0</v>
      </c>
      <c r="AL116" s="13">
        <v>0</v>
      </c>
      <c r="AM116" s="13">
        <v>0</v>
      </c>
      <c r="AN116" s="38" t="str">
        <f t="shared" si="21"/>
        <v>-</v>
      </c>
    </row>
    <row r="117" spans="1:40" ht="15" customHeight="1">
      <c r="A117" s="48" t="s">
        <v>239</v>
      </c>
      <c r="B117" s="48" t="s">
        <v>240</v>
      </c>
      <c r="C117" s="48" t="s">
        <v>63</v>
      </c>
      <c r="D117" s="48" t="s">
        <v>157</v>
      </c>
      <c r="E117" s="48" t="s">
        <v>1202</v>
      </c>
      <c r="F117" s="48" t="s">
        <v>1203</v>
      </c>
      <c r="G117" s="48" t="s">
        <v>449</v>
      </c>
      <c r="H117" s="48" t="s">
        <v>137</v>
      </c>
      <c r="I117" s="48" t="s">
        <v>48</v>
      </c>
      <c r="J117" s="13" t="s">
        <v>666</v>
      </c>
      <c r="K117" s="48" t="s">
        <v>120</v>
      </c>
      <c r="L117" s="48" t="s">
        <v>1273</v>
      </c>
      <c r="M117" s="48" t="s">
        <v>140</v>
      </c>
      <c r="N117" s="166" t="s">
        <v>1204</v>
      </c>
      <c r="O117" s="13"/>
      <c r="P117" s="13"/>
      <c r="Q117" s="13" t="s">
        <v>666</v>
      </c>
      <c r="R117" s="13"/>
      <c r="S117" s="48" t="s">
        <v>1183</v>
      </c>
      <c r="T117" s="253"/>
      <c r="U117" s="169">
        <v>0</v>
      </c>
      <c r="V117" s="169">
        <v>0</v>
      </c>
      <c r="W117" s="48" t="str">
        <f t="shared" si="12"/>
        <v>AC</v>
      </c>
      <c r="X117" s="13" t="str">
        <f t="shared" si="13"/>
        <v>四川移动</v>
      </c>
      <c r="Y117" s="37" t="str">
        <f t="shared" si="14"/>
        <v>0</v>
      </c>
      <c r="Z117" s="167"/>
      <c r="AG117" s="48" t="s">
        <v>407</v>
      </c>
      <c r="AH117" s="48" t="s">
        <v>0</v>
      </c>
      <c r="AI117" s="13">
        <f t="shared" si="18"/>
        <v>0</v>
      </c>
      <c r="AJ117" s="13">
        <f t="shared" si="19"/>
        <v>0</v>
      </c>
      <c r="AK117" s="13">
        <f t="shared" si="20"/>
        <v>0</v>
      </c>
      <c r="AL117" s="13">
        <v>0</v>
      </c>
      <c r="AM117" s="13">
        <v>0</v>
      </c>
      <c r="AN117" s="38" t="str">
        <f t="shared" si="21"/>
        <v>-</v>
      </c>
    </row>
    <row r="118" spans="1:40" ht="15" customHeight="1">
      <c r="A118" s="48" t="s">
        <v>241</v>
      </c>
      <c r="B118" s="48" t="s">
        <v>242</v>
      </c>
      <c r="C118" s="48" t="s">
        <v>63</v>
      </c>
      <c r="D118" s="48" t="s">
        <v>64</v>
      </c>
      <c r="E118" s="48" t="s">
        <v>1202</v>
      </c>
      <c r="F118" s="48" t="s">
        <v>1203</v>
      </c>
      <c r="G118" s="48" t="s">
        <v>449</v>
      </c>
      <c r="H118" s="48" t="s">
        <v>137</v>
      </c>
      <c r="I118" s="48" t="s">
        <v>48</v>
      </c>
      <c r="J118" s="13" t="s">
        <v>666</v>
      </c>
      <c r="K118" s="48" t="s">
        <v>120</v>
      </c>
      <c r="L118" s="48" t="s">
        <v>1273</v>
      </c>
      <c r="M118" s="48" t="s">
        <v>140</v>
      </c>
      <c r="N118" s="166" t="s">
        <v>1204</v>
      </c>
      <c r="O118" s="13"/>
      <c r="P118" s="13"/>
      <c r="Q118" s="13" t="s">
        <v>666</v>
      </c>
      <c r="R118" s="13"/>
      <c r="S118" s="48" t="s">
        <v>1183</v>
      </c>
      <c r="T118" s="253"/>
      <c r="U118" s="169">
        <v>0</v>
      </c>
      <c r="V118" s="169">
        <v>0</v>
      </c>
      <c r="W118" s="48" t="str">
        <f t="shared" si="12"/>
        <v>AC</v>
      </c>
      <c r="X118" s="13" t="str">
        <f t="shared" si="13"/>
        <v>天津电信</v>
      </c>
      <c r="Y118" s="37" t="str">
        <f t="shared" si="14"/>
        <v>0</v>
      </c>
      <c r="Z118" s="167"/>
      <c r="AG118" s="48" t="s">
        <v>407</v>
      </c>
      <c r="AH118" s="48" t="s">
        <v>1</v>
      </c>
      <c r="AI118" s="13">
        <f t="shared" si="18"/>
        <v>0</v>
      </c>
      <c r="AJ118" s="13">
        <f t="shared" si="19"/>
        <v>0</v>
      </c>
      <c r="AK118" s="13">
        <f t="shared" si="20"/>
        <v>0</v>
      </c>
      <c r="AL118" s="13">
        <v>1</v>
      </c>
      <c r="AM118" s="13">
        <v>1</v>
      </c>
      <c r="AN118" s="38">
        <f t="shared" si="21"/>
        <v>0</v>
      </c>
    </row>
    <row r="119" spans="1:40" ht="15" customHeight="1">
      <c r="A119" s="48" t="s">
        <v>127</v>
      </c>
      <c r="B119" s="48" t="s">
        <v>128</v>
      </c>
      <c r="C119" s="48" t="s">
        <v>63</v>
      </c>
      <c r="D119" s="48" t="s">
        <v>64</v>
      </c>
      <c r="E119" s="48" t="s">
        <v>1202</v>
      </c>
      <c r="F119" s="48" t="s">
        <v>1203</v>
      </c>
      <c r="G119" s="48" t="s">
        <v>449</v>
      </c>
      <c r="H119" s="48" t="s">
        <v>137</v>
      </c>
      <c r="I119" s="48" t="s">
        <v>48</v>
      </c>
      <c r="J119" s="13" t="s">
        <v>666</v>
      </c>
      <c r="K119" s="48" t="s">
        <v>120</v>
      </c>
      <c r="L119" s="48" t="s">
        <v>1273</v>
      </c>
      <c r="M119" s="48" t="s">
        <v>140</v>
      </c>
      <c r="N119" s="166" t="s">
        <v>1204</v>
      </c>
      <c r="O119" s="13"/>
      <c r="P119" s="13"/>
      <c r="Q119" s="13" t="s">
        <v>666</v>
      </c>
      <c r="R119" s="13"/>
      <c r="S119" s="48" t="s">
        <v>1183</v>
      </c>
      <c r="T119" s="253"/>
      <c r="U119" s="169">
        <v>0</v>
      </c>
      <c r="V119" s="169">
        <v>0</v>
      </c>
      <c r="W119" s="48" t="str">
        <f t="shared" si="12"/>
        <v>AC</v>
      </c>
      <c r="X119" s="13" t="str">
        <f t="shared" si="13"/>
        <v>新疆联通</v>
      </c>
      <c r="Y119" s="37" t="str">
        <f t="shared" si="14"/>
        <v>0</v>
      </c>
      <c r="Z119" s="167"/>
      <c r="AG119" s="48" t="s">
        <v>407</v>
      </c>
      <c r="AH119" s="48" t="s">
        <v>449</v>
      </c>
      <c r="AI119" s="13">
        <f t="shared" si="18"/>
        <v>0</v>
      </c>
      <c r="AJ119" s="13">
        <f t="shared" si="19"/>
        <v>0</v>
      </c>
      <c r="AK119" s="13">
        <f t="shared" si="20"/>
        <v>0</v>
      </c>
      <c r="AL119" s="13">
        <v>0</v>
      </c>
      <c r="AM119" s="13">
        <v>0</v>
      </c>
      <c r="AN119" s="38" t="str">
        <f t="shared" si="21"/>
        <v>-</v>
      </c>
    </row>
    <row r="120" spans="1:40" ht="15" customHeight="1">
      <c r="A120" s="48" t="s">
        <v>243</v>
      </c>
      <c r="B120" s="48" t="s">
        <v>244</v>
      </c>
      <c r="C120" s="48" t="s">
        <v>245</v>
      </c>
      <c r="D120" s="48" t="s">
        <v>246</v>
      </c>
      <c r="E120" s="48" t="s">
        <v>1202</v>
      </c>
      <c r="F120" s="48" t="s">
        <v>1203</v>
      </c>
      <c r="G120" s="48" t="s">
        <v>449</v>
      </c>
      <c r="H120" s="48" t="s">
        <v>137</v>
      </c>
      <c r="I120" s="48" t="s">
        <v>48</v>
      </c>
      <c r="J120" s="13" t="s">
        <v>666</v>
      </c>
      <c r="K120" s="48" t="s">
        <v>120</v>
      </c>
      <c r="L120" s="48" t="s">
        <v>1273</v>
      </c>
      <c r="M120" s="48" t="s">
        <v>140</v>
      </c>
      <c r="N120" s="166" t="s">
        <v>1204</v>
      </c>
      <c r="O120" s="13"/>
      <c r="P120" s="13"/>
      <c r="Q120" s="13" t="s">
        <v>666</v>
      </c>
      <c r="R120" s="13"/>
      <c r="S120" s="48" t="s">
        <v>1183</v>
      </c>
      <c r="T120" s="253"/>
      <c r="U120" s="169">
        <v>0</v>
      </c>
      <c r="V120" s="169">
        <v>0</v>
      </c>
      <c r="W120" s="48" t="str">
        <f t="shared" si="12"/>
        <v>AC</v>
      </c>
      <c r="X120" s="13" t="str">
        <f t="shared" si="13"/>
        <v>虚拟运营商爱施德</v>
      </c>
      <c r="Y120" s="37" t="str">
        <f t="shared" si="14"/>
        <v>0</v>
      </c>
      <c r="Z120" s="167"/>
      <c r="AG120" s="48" t="s">
        <v>217</v>
      </c>
      <c r="AH120" s="48" t="s">
        <v>5</v>
      </c>
      <c r="AI120" s="13">
        <f t="shared" si="18"/>
        <v>0</v>
      </c>
      <c r="AJ120" s="13">
        <f t="shared" si="19"/>
        <v>0</v>
      </c>
      <c r="AK120" s="13">
        <f t="shared" si="20"/>
        <v>0</v>
      </c>
      <c r="AL120" s="13">
        <v>0</v>
      </c>
      <c r="AM120" s="13">
        <v>0</v>
      </c>
      <c r="AN120" s="38" t="str">
        <f t="shared" si="21"/>
        <v>-</v>
      </c>
    </row>
    <row r="121" spans="1:40" ht="15" customHeight="1">
      <c r="A121" s="48" t="s">
        <v>247</v>
      </c>
      <c r="B121" s="48" t="s">
        <v>248</v>
      </c>
      <c r="C121" s="48" t="s">
        <v>245</v>
      </c>
      <c r="D121" s="48" t="s">
        <v>246</v>
      </c>
      <c r="E121" s="48" t="s">
        <v>1202</v>
      </c>
      <c r="F121" s="48" t="s">
        <v>1203</v>
      </c>
      <c r="G121" s="48" t="s">
        <v>449</v>
      </c>
      <c r="H121" s="48" t="s">
        <v>137</v>
      </c>
      <c r="I121" s="48" t="s">
        <v>48</v>
      </c>
      <c r="J121" s="13" t="s">
        <v>666</v>
      </c>
      <c r="K121" s="48" t="s">
        <v>120</v>
      </c>
      <c r="L121" s="48" t="s">
        <v>1273</v>
      </c>
      <c r="M121" s="48" t="s">
        <v>140</v>
      </c>
      <c r="N121" s="166" t="s">
        <v>1204</v>
      </c>
      <c r="O121" s="13"/>
      <c r="P121" s="13"/>
      <c r="Q121" s="13" t="s">
        <v>666</v>
      </c>
      <c r="R121" s="13"/>
      <c r="S121" s="48" t="s">
        <v>1183</v>
      </c>
      <c r="T121" s="253"/>
      <c r="U121" s="169">
        <v>0</v>
      </c>
      <c r="V121" s="169">
        <v>0</v>
      </c>
      <c r="W121" s="48" t="str">
        <f t="shared" si="12"/>
        <v>AC</v>
      </c>
      <c r="X121" s="13" t="str">
        <f t="shared" si="13"/>
        <v>虚拟运营商天音</v>
      </c>
      <c r="Y121" s="37" t="str">
        <f t="shared" si="14"/>
        <v>0</v>
      </c>
      <c r="Z121" s="167"/>
      <c r="AG121" s="48" t="s">
        <v>217</v>
      </c>
      <c r="AH121" s="48" t="s">
        <v>494</v>
      </c>
      <c r="AI121" s="13">
        <f t="shared" si="18"/>
        <v>70</v>
      </c>
      <c r="AJ121" s="13">
        <f t="shared" si="19"/>
        <v>0</v>
      </c>
      <c r="AK121" s="13">
        <f t="shared" si="20"/>
        <v>0</v>
      </c>
      <c r="AL121" s="13">
        <v>2</v>
      </c>
      <c r="AM121" s="13">
        <v>1</v>
      </c>
      <c r="AN121" s="38">
        <f t="shared" si="21"/>
        <v>0</v>
      </c>
    </row>
    <row r="122" spans="1:40" ht="15" customHeight="1">
      <c r="A122" s="48" t="s">
        <v>251</v>
      </c>
      <c r="B122" s="48" t="s">
        <v>252</v>
      </c>
      <c r="C122" s="48" t="s">
        <v>63</v>
      </c>
      <c r="D122" s="48" t="s">
        <v>64</v>
      </c>
      <c r="E122" s="48" t="s">
        <v>1202</v>
      </c>
      <c r="F122" s="48" t="s">
        <v>1203</v>
      </c>
      <c r="G122" s="48" t="s">
        <v>449</v>
      </c>
      <c r="H122" s="48" t="s">
        <v>137</v>
      </c>
      <c r="I122" s="48" t="s">
        <v>48</v>
      </c>
      <c r="J122" s="13" t="s">
        <v>666</v>
      </c>
      <c r="K122" s="48" t="s">
        <v>120</v>
      </c>
      <c r="L122" s="48" t="s">
        <v>1273</v>
      </c>
      <c r="M122" s="48" t="s">
        <v>140</v>
      </c>
      <c r="N122" s="166" t="s">
        <v>1204</v>
      </c>
      <c r="O122" s="13"/>
      <c r="P122" s="13"/>
      <c r="Q122" s="13" t="s">
        <v>666</v>
      </c>
      <c r="R122" s="13"/>
      <c r="S122" s="48" t="s">
        <v>1183</v>
      </c>
      <c r="T122" s="253"/>
      <c r="U122" s="169">
        <v>0</v>
      </c>
      <c r="V122" s="169">
        <v>0</v>
      </c>
      <c r="W122" s="48" t="str">
        <f t="shared" si="12"/>
        <v>AC</v>
      </c>
      <c r="X122" s="13" t="str">
        <f t="shared" si="13"/>
        <v>浙江电信</v>
      </c>
      <c r="Y122" s="37" t="str">
        <f t="shared" si="14"/>
        <v>0</v>
      </c>
      <c r="Z122" s="167"/>
      <c r="AG122" s="48" t="s">
        <v>217</v>
      </c>
      <c r="AH122" s="48" t="s">
        <v>495</v>
      </c>
      <c r="AI122" s="13">
        <f t="shared" si="18"/>
        <v>5</v>
      </c>
      <c r="AJ122" s="13">
        <f t="shared" si="19"/>
        <v>5</v>
      </c>
      <c r="AK122" s="13">
        <f t="shared" si="20"/>
        <v>5</v>
      </c>
      <c r="AL122" s="13">
        <v>9</v>
      </c>
      <c r="AM122" s="13">
        <v>3</v>
      </c>
      <c r="AN122" s="38">
        <f t="shared" si="21"/>
        <v>5</v>
      </c>
    </row>
    <row r="123" spans="1:40" ht="15" customHeight="1">
      <c r="A123" s="48" t="s">
        <v>253</v>
      </c>
      <c r="B123" s="48" t="s">
        <v>254</v>
      </c>
      <c r="C123" s="48" t="s">
        <v>517</v>
      </c>
      <c r="D123" s="48" t="s">
        <v>518</v>
      </c>
      <c r="E123" s="48" t="s">
        <v>1202</v>
      </c>
      <c r="F123" s="48" t="s">
        <v>1203</v>
      </c>
      <c r="G123" s="48" t="s">
        <v>449</v>
      </c>
      <c r="H123" s="48" t="s">
        <v>137</v>
      </c>
      <c r="I123" s="48" t="s">
        <v>48</v>
      </c>
      <c r="J123" s="13" t="s">
        <v>666</v>
      </c>
      <c r="K123" s="48" t="s">
        <v>120</v>
      </c>
      <c r="L123" s="48" t="s">
        <v>1273</v>
      </c>
      <c r="M123" s="48" t="s">
        <v>140</v>
      </c>
      <c r="N123" s="166" t="s">
        <v>1204</v>
      </c>
      <c r="O123" s="13"/>
      <c r="P123" s="13"/>
      <c r="Q123" s="13" t="s">
        <v>666</v>
      </c>
      <c r="R123" s="13"/>
      <c r="S123" s="48" t="s">
        <v>1183</v>
      </c>
      <c r="T123" s="253"/>
      <c r="U123" s="169">
        <v>0</v>
      </c>
      <c r="V123" s="169">
        <v>0</v>
      </c>
      <c r="W123" s="48" t="str">
        <f t="shared" si="12"/>
        <v>AC</v>
      </c>
      <c r="X123" s="13" t="str">
        <f t="shared" si="13"/>
        <v>浙江移动</v>
      </c>
      <c r="Y123" s="37" t="str">
        <f t="shared" si="14"/>
        <v>0</v>
      </c>
      <c r="Z123" s="167"/>
      <c r="AG123" s="48" t="s">
        <v>217</v>
      </c>
      <c r="AH123" s="48" t="s">
        <v>3</v>
      </c>
      <c r="AI123" s="13">
        <f t="shared" si="18"/>
        <v>0</v>
      </c>
      <c r="AJ123" s="13">
        <f t="shared" si="19"/>
        <v>0</v>
      </c>
      <c r="AK123" s="13">
        <f t="shared" si="20"/>
        <v>0</v>
      </c>
      <c r="AL123" s="13">
        <v>0</v>
      </c>
      <c r="AM123" s="13">
        <v>0</v>
      </c>
      <c r="AN123" s="38" t="str">
        <f t="shared" si="21"/>
        <v>-</v>
      </c>
    </row>
    <row r="124" spans="1:40" ht="15" customHeight="1">
      <c r="A124" s="48" t="s">
        <v>257</v>
      </c>
      <c r="B124" s="48" t="s">
        <v>8</v>
      </c>
      <c r="C124" s="48" t="s">
        <v>188</v>
      </c>
      <c r="D124" s="48" t="s">
        <v>16</v>
      </c>
      <c r="E124" s="48" t="s">
        <v>1202</v>
      </c>
      <c r="F124" s="48" t="s">
        <v>1203</v>
      </c>
      <c r="G124" s="48" t="s">
        <v>449</v>
      </c>
      <c r="H124" s="48" t="s">
        <v>137</v>
      </c>
      <c r="I124" s="48" t="s">
        <v>48</v>
      </c>
      <c r="J124" s="13" t="s">
        <v>666</v>
      </c>
      <c r="K124" s="48" t="s">
        <v>120</v>
      </c>
      <c r="L124" s="48" t="s">
        <v>1273</v>
      </c>
      <c r="M124" s="48" t="s">
        <v>140</v>
      </c>
      <c r="N124" s="166" t="s">
        <v>1204</v>
      </c>
      <c r="O124" s="13"/>
      <c r="P124" s="13"/>
      <c r="Q124" s="13" t="s">
        <v>666</v>
      </c>
      <c r="R124" s="13"/>
      <c r="S124" s="48" t="s">
        <v>1183</v>
      </c>
      <c r="T124" s="253"/>
      <c r="U124" s="169">
        <v>0</v>
      </c>
      <c r="V124" s="169">
        <v>0</v>
      </c>
      <c r="W124" s="48" t="str">
        <f t="shared" si="12"/>
        <v>AC</v>
      </c>
      <c r="X124" s="13" t="str">
        <f t="shared" si="13"/>
        <v>重庆电信</v>
      </c>
      <c r="Y124" s="37" t="str">
        <f t="shared" si="14"/>
        <v>0</v>
      </c>
      <c r="Z124" s="167"/>
      <c r="AG124" s="48" t="s">
        <v>217</v>
      </c>
      <c r="AH124" s="48" t="s">
        <v>4</v>
      </c>
      <c r="AI124" s="13">
        <f t="shared" si="18"/>
        <v>0</v>
      </c>
      <c r="AJ124" s="13">
        <f t="shared" si="19"/>
        <v>0</v>
      </c>
      <c r="AK124" s="13">
        <f t="shared" si="20"/>
        <v>0</v>
      </c>
      <c r="AL124" s="13">
        <v>0</v>
      </c>
      <c r="AM124" s="13">
        <v>0</v>
      </c>
      <c r="AN124" s="38" t="str">
        <f t="shared" si="21"/>
        <v>-</v>
      </c>
    </row>
    <row r="125" spans="1:40" ht="15" customHeight="1">
      <c r="A125" s="48" t="s">
        <v>258</v>
      </c>
      <c r="B125" s="48" t="s">
        <v>259</v>
      </c>
      <c r="C125" s="48" t="s">
        <v>934</v>
      </c>
      <c r="D125" s="48" t="s">
        <v>935</v>
      </c>
      <c r="E125" s="48" t="s">
        <v>1202</v>
      </c>
      <c r="F125" s="48" t="s">
        <v>1203</v>
      </c>
      <c r="G125" s="48" t="s">
        <v>449</v>
      </c>
      <c r="H125" s="48" t="s">
        <v>137</v>
      </c>
      <c r="I125" s="48" t="s">
        <v>48</v>
      </c>
      <c r="J125" s="13" t="s">
        <v>666</v>
      </c>
      <c r="K125" s="48" t="s">
        <v>120</v>
      </c>
      <c r="L125" s="48" t="s">
        <v>1273</v>
      </c>
      <c r="M125" s="48" t="s">
        <v>140</v>
      </c>
      <c r="N125" s="166" t="s">
        <v>1204</v>
      </c>
      <c r="O125" s="13"/>
      <c r="P125" s="13"/>
      <c r="Q125" s="13" t="s">
        <v>666</v>
      </c>
      <c r="R125" s="13"/>
      <c r="S125" s="48" t="s">
        <v>1183</v>
      </c>
      <c r="T125" s="253"/>
      <c r="U125" s="169">
        <v>0</v>
      </c>
      <c r="V125" s="169">
        <v>0</v>
      </c>
      <c r="W125" s="48" t="str">
        <f t="shared" si="12"/>
        <v>AC</v>
      </c>
      <c r="X125" s="13" t="str">
        <f t="shared" si="13"/>
        <v>重庆联通</v>
      </c>
      <c r="Y125" s="37" t="str">
        <f t="shared" si="14"/>
        <v>0</v>
      </c>
      <c r="Z125" s="167"/>
      <c r="AG125" s="48" t="s">
        <v>217</v>
      </c>
      <c r="AH125" s="48" t="s">
        <v>449</v>
      </c>
      <c r="AI125" s="13">
        <f t="shared" si="18"/>
        <v>9</v>
      </c>
      <c r="AJ125" s="13">
        <f t="shared" si="19"/>
        <v>0</v>
      </c>
      <c r="AK125" s="13">
        <f t="shared" si="20"/>
        <v>0</v>
      </c>
      <c r="AL125" s="13">
        <v>0</v>
      </c>
      <c r="AM125" s="13">
        <v>0</v>
      </c>
      <c r="AN125" s="38" t="str">
        <f t="shared" si="21"/>
        <v>-</v>
      </c>
    </row>
    <row r="126" spans="1:40" ht="15" customHeight="1">
      <c r="A126" s="48" t="s">
        <v>260</v>
      </c>
      <c r="B126" s="48" t="s">
        <v>261</v>
      </c>
      <c r="C126" s="48" t="s">
        <v>63</v>
      </c>
      <c r="D126" s="48" t="s">
        <v>157</v>
      </c>
      <c r="E126" s="48" t="s">
        <v>1202</v>
      </c>
      <c r="F126" s="48" t="s">
        <v>1203</v>
      </c>
      <c r="G126" s="48" t="s">
        <v>449</v>
      </c>
      <c r="H126" s="48" t="s">
        <v>137</v>
      </c>
      <c r="I126" s="48" t="s">
        <v>48</v>
      </c>
      <c r="J126" s="13" t="s">
        <v>666</v>
      </c>
      <c r="K126" s="48" t="s">
        <v>120</v>
      </c>
      <c r="L126" s="48" t="s">
        <v>1273</v>
      </c>
      <c r="M126" s="48" t="s">
        <v>140</v>
      </c>
      <c r="N126" s="166" t="s">
        <v>1204</v>
      </c>
      <c r="O126" s="13"/>
      <c r="P126" s="13"/>
      <c r="Q126" s="13" t="s">
        <v>666</v>
      </c>
      <c r="R126" s="13"/>
      <c r="S126" s="48" t="s">
        <v>1183</v>
      </c>
      <c r="T126" s="253"/>
      <c r="U126" s="169">
        <v>0</v>
      </c>
      <c r="V126" s="169">
        <v>0</v>
      </c>
      <c r="W126" s="48" t="str">
        <f t="shared" si="12"/>
        <v>AC</v>
      </c>
      <c r="X126" s="13" t="str">
        <f t="shared" si="13"/>
        <v>重庆移动</v>
      </c>
      <c r="Y126" s="37" t="str">
        <f t="shared" si="14"/>
        <v>0</v>
      </c>
      <c r="Z126" s="167"/>
      <c r="AG126" s="48" t="s">
        <v>217</v>
      </c>
      <c r="AH126" s="48" t="s">
        <v>496</v>
      </c>
      <c r="AI126" s="13">
        <f t="shared" si="18"/>
        <v>0</v>
      </c>
      <c r="AJ126" s="13">
        <f t="shared" si="19"/>
        <v>0</v>
      </c>
      <c r="AK126" s="13">
        <f t="shared" si="20"/>
        <v>0</v>
      </c>
      <c r="AL126" s="13">
        <v>0</v>
      </c>
      <c r="AM126" s="13">
        <v>0</v>
      </c>
      <c r="AN126" s="38" t="str">
        <f t="shared" si="21"/>
        <v>-</v>
      </c>
    </row>
    <row r="127" spans="1:40" ht="15" customHeight="1">
      <c r="A127" s="48" t="s">
        <v>155</v>
      </c>
      <c r="B127" s="48" t="s">
        <v>156</v>
      </c>
      <c r="C127" s="48" t="s">
        <v>165</v>
      </c>
      <c r="D127" s="48" t="s">
        <v>166</v>
      </c>
      <c r="E127" s="48" t="s">
        <v>1214</v>
      </c>
      <c r="F127" s="48" t="s">
        <v>1215</v>
      </c>
      <c r="G127" s="48" t="s">
        <v>449</v>
      </c>
      <c r="H127" s="48" t="s">
        <v>41</v>
      </c>
      <c r="I127" s="48" t="s">
        <v>48</v>
      </c>
      <c r="J127" s="48" t="s">
        <v>666</v>
      </c>
      <c r="K127" s="48" t="s">
        <v>120</v>
      </c>
      <c r="L127" s="48" t="s">
        <v>1272</v>
      </c>
      <c r="M127" s="48" t="s">
        <v>140</v>
      </c>
      <c r="N127" s="166" t="s">
        <v>1216</v>
      </c>
      <c r="O127" s="13"/>
      <c r="P127" s="13"/>
      <c r="Q127" s="13" t="s">
        <v>666</v>
      </c>
      <c r="R127" s="13"/>
      <c r="S127" s="48" t="s">
        <v>1183</v>
      </c>
      <c r="T127" s="253">
        <v>19</v>
      </c>
      <c r="U127" s="169">
        <v>0</v>
      </c>
      <c r="V127" s="169">
        <v>0</v>
      </c>
      <c r="W127" s="48" t="str">
        <f t="shared" si="12"/>
        <v>AC</v>
      </c>
      <c r="X127" s="13" t="str">
        <f t="shared" si="13"/>
        <v>安徽移动</v>
      </c>
      <c r="Y127" s="37" t="str">
        <f t="shared" si="14"/>
        <v>0</v>
      </c>
      <c r="Z127" s="167"/>
      <c r="AG127" s="48" t="s">
        <v>217</v>
      </c>
      <c r="AH127" s="48" t="s">
        <v>0</v>
      </c>
      <c r="AI127" s="13">
        <f t="shared" si="18"/>
        <v>0</v>
      </c>
      <c r="AJ127" s="13">
        <f t="shared" si="19"/>
        <v>0</v>
      </c>
      <c r="AK127" s="13">
        <f t="shared" si="20"/>
        <v>0</v>
      </c>
      <c r="AL127" s="13">
        <v>0</v>
      </c>
      <c r="AM127" s="13">
        <v>0</v>
      </c>
      <c r="AN127" s="38" t="str">
        <f t="shared" si="21"/>
        <v>-</v>
      </c>
    </row>
    <row r="128" spans="1:40" ht="15" customHeight="1">
      <c r="A128" s="48" t="s">
        <v>236</v>
      </c>
      <c r="B128" s="48" t="s">
        <v>14</v>
      </c>
      <c r="C128" s="48" t="s">
        <v>165</v>
      </c>
      <c r="D128" s="48" t="s">
        <v>166</v>
      </c>
      <c r="E128" s="48" t="s">
        <v>1214</v>
      </c>
      <c r="F128" s="48" t="s">
        <v>1215</v>
      </c>
      <c r="G128" s="48" t="s">
        <v>449</v>
      </c>
      <c r="H128" s="48" t="s">
        <v>41</v>
      </c>
      <c r="I128" s="48" t="s">
        <v>48</v>
      </c>
      <c r="J128" s="13" t="s">
        <v>666</v>
      </c>
      <c r="K128" s="48" t="s">
        <v>120</v>
      </c>
      <c r="L128" s="48" t="s">
        <v>1272</v>
      </c>
      <c r="M128" s="48" t="s">
        <v>140</v>
      </c>
      <c r="N128" s="166" t="s">
        <v>1216</v>
      </c>
      <c r="O128" s="13"/>
      <c r="P128" s="13"/>
      <c r="Q128" s="13" t="s">
        <v>666</v>
      </c>
      <c r="R128" s="13"/>
      <c r="S128" s="48" t="s">
        <v>1183</v>
      </c>
      <c r="T128" s="253"/>
      <c r="U128" s="169">
        <v>0</v>
      </c>
      <c r="V128" s="169">
        <v>0</v>
      </c>
      <c r="W128" s="48" t="str">
        <f t="shared" si="12"/>
        <v>AC</v>
      </c>
      <c r="X128" s="13" t="str">
        <f t="shared" si="13"/>
        <v>山西移动</v>
      </c>
      <c r="Y128" s="37" t="str">
        <f t="shared" si="14"/>
        <v>0</v>
      </c>
      <c r="Z128" s="167"/>
      <c r="AG128" s="48" t="s">
        <v>217</v>
      </c>
      <c r="AH128" s="48" t="s">
        <v>1</v>
      </c>
      <c r="AI128" s="13">
        <f t="shared" si="18"/>
        <v>103</v>
      </c>
      <c r="AJ128" s="13">
        <f t="shared" si="19"/>
        <v>0</v>
      </c>
      <c r="AK128" s="13">
        <f t="shared" si="20"/>
        <v>0</v>
      </c>
      <c r="AL128" s="13">
        <v>9</v>
      </c>
      <c r="AM128" s="13">
        <v>3</v>
      </c>
      <c r="AN128" s="38">
        <f t="shared" si="21"/>
        <v>0</v>
      </c>
    </row>
    <row r="129" spans="1:40" ht="15" customHeight="1">
      <c r="A129" s="48" t="s">
        <v>243</v>
      </c>
      <c r="B129" s="48" t="s">
        <v>244</v>
      </c>
      <c r="C129" s="48" t="s">
        <v>245</v>
      </c>
      <c r="D129" s="48" t="s">
        <v>246</v>
      </c>
      <c r="E129" s="48" t="s">
        <v>1214</v>
      </c>
      <c r="F129" s="48" t="s">
        <v>1215</v>
      </c>
      <c r="G129" s="48" t="s">
        <v>449</v>
      </c>
      <c r="H129" s="48" t="s">
        <v>41</v>
      </c>
      <c r="I129" s="48" t="s">
        <v>48</v>
      </c>
      <c r="J129" s="13" t="s">
        <v>666</v>
      </c>
      <c r="K129" s="48" t="s">
        <v>120</v>
      </c>
      <c r="L129" s="48" t="s">
        <v>1272</v>
      </c>
      <c r="M129" s="48" t="s">
        <v>140</v>
      </c>
      <c r="N129" s="166" t="s">
        <v>1216</v>
      </c>
      <c r="O129" s="13"/>
      <c r="P129" s="13"/>
      <c r="Q129" s="13" t="s">
        <v>666</v>
      </c>
      <c r="R129" s="13"/>
      <c r="S129" s="48" t="s">
        <v>1183</v>
      </c>
      <c r="T129" s="253"/>
      <c r="U129" s="169">
        <v>0</v>
      </c>
      <c r="V129" s="169">
        <v>0</v>
      </c>
      <c r="W129" s="48" t="str">
        <f t="shared" si="12"/>
        <v>AC</v>
      </c>
      <c r="X129" s="13" t="str">
        <f t="shared" si="13"/>
        <v>虚拟运营商爱施德</v>
      </c>
      <c r="Y129" s="37" t="str">
        <f t="shared" si="14"/>
        <v>0</v>
      </c>
      <c r="Z129" s="167"/>
      <c r="AG129" s="48" t="s">
        <v>221</v>
      </c>
      <c r="AH129" s="48" t="s">
        <v>4</v>
      </c>
      <c r="AI129" s="13">
        <f t="shared" si="18"/>
        <v>0</v>
      </c>
      <c r="AJ129" s="13">
        <f t="shared" si="19"/>
        <v>0</v>
      </c>
      <c r="AK129" s="13">
        <f t="shared" si="20"/>
        <v>0</v>
      </c>
      <c r="AL129" s="13">
        <v>0</v>
      </c>
      <c r="AM129" s="13">
        <v>0</v>
      </c>
      <c r="AN129" s="38" t="str">
        <f t="shared" si="21"/>
        <v>-</v>
      </c>
    </row>
    <row r="130" spans="1:40" ht="15" customHeight="1">
      <c r="A130" s="48" t="s">
        <v>247</v>
      </c>
      <c r="B130" s="48" t="s">
        <v>248</v>
      </c>
      <c r="C130" s="48" t="s">
        <v>245</v>
      </c>
      <c r="D130" s="48" t="s">
        <v>246</v>
      </c>
      <c r="E130" s="48" t="s">
        <v>1214</v>
      </c>
      <c r="F130" s="48" t="s">
        <v>1215</v>
      </c>
      <c r="G130" s="48" t="s">
        <v>449</v>
      </c>
      <c r="H130" s="48" t="s">
        <v>41</v>
      </c>
      <c r="I130" s="48" t="s">
        <v>48</v>
      </c>
      <c r="J130" s="13" t="s">
        <v>666</v>
      </c>
      <c r="K130" s="48" t="s">
        <v>120</v>
      </c>
      <c r="L130" s="48" t="s">
        <v>1272</v>
      </c>
      <c r="M130" s="48" t="s">
        <v>140</v>
      </c>
      <c r="N130" s="166" t="s">
        <v>1216</v>
      </c>
      <c r="O130" s="13"/>
      <c r="P130" s="13"/>
      <c r="Q130" s="13" t="s">
        <v>666</v>
      </c>
      <c r="R130" s="13"/>
      <c r="S130" s="48" t="s">
        <v>1183</v>
      </c>
      <c r="T130" s="253"/>
      <c r="U130" s="169">
        <v>0</v>
      </c>
      <c r="V130" s="169">
        <v>0</v>
      </c>
      <c r="W130" s="48" t="str">
        <f t="shared" ref="W130:W193" si="26">IFERROR(IF(G130="CRM_CUI",G130,(IF(G130="CRM_CMI",G130,MID(G130,1,FIND("_",G130)-1)))),G130)</f>
        <v>AC</v>
      </c>
      <c r="X130" s="13" t="str">
        <f t="shared" ref="X130:X193" si="27">MID(A130,5,LEN(A130)-4)</f>
        <v>虚拟运营商天音</v>
      </c>
      <c r="Y130" s="37" t="str">
        <f t="shared" ref="Y130:Y193" si="28">IF(N130=O130,IF(N130="","0","1"),IF(N130=P130,IF(N130="","0","1"),IF(O130=P130,IF(O130="","0","1"),IF(N130="","0","0"))))</f>
        <v>0</v>
      </c>
      <c r="Z130" s="167"/>
      <c r="AG130" s="48" t="s">
        <v>221</v>
      </c>
      <c r="AH130" s="48" t="s">
        <v>449</v>
      </c>
      <c r="AI130" s="13">
        <f t="shared" si="18"/>
        <v>0</v>
      </c>
      <c r="AJ130" s="13">
        <f t="shared" si="19"/>
        <v>0</v>
      </c>
      <c r="AK130" s="13">
        <f t="shared" si="20"/>
        <v>0</v>
      </c>
      <c r="AL130" s="13">
        <v>0</v>
      </c>
      <c r="AM130" s="13">
        <v>0</v>
      </c>
      <c r="AN130" s="38" t="str">
        <f t="shared" si="21"/>
        <v>-</v>
      </c>
    </row>
    <row r="131" spans="1:40" ht="15" customHeight="1">
      <c r="A131" s="48" t="s">
        <v>260</v>
      </c>
      <c r="B131" s="48" t="s">
        <v>261</v>
      </c>
      <c r="C131" s="48" t="s">
        <v>165</v>
      </c>
      <c r="D131" s="48" t="s">
        <v>166</v>
      </c>
      <c r="E131" s="48" t="s">
        <v>1214</v>
      </c>
      <c r="F131" s="48" t="s">
        <v>1215</v>
      </c>
      <c r="G131" s="48" t="s">
        <v>449</v>
      </c>
      <c r="H131" s="48" t="s">
        <v>41</v>
      </c>
      <c r="I131" s="48" t="s">
        <v>48</v>
      </c>
      <c r="J131" s="13" t="s">
        <v>666</v>
      </c>
      <c r="K131" s="48" t="s">
        <v>120</v>
      </c>
      <c r="L131" s="48" t="s">
        <v>1272</v>
      </c>
      <c r="M131" s="48" t="s">
        <v>140</v>
      </c>
      <c r="N131" s="166" t="s">
        <v>1216</v>
      </c>
      <c r="O131" s="13"/>
      <c r="P131" s="13"/>
      <c r="Q131" s="13" t="s">
        <v>666</v>
      </c>
      <c r="R131" s="13"/>
      <c r="S131" s="48" t="s">
        <v>1183</v>
      </c>
      <c r="T131" s="253"/>
      <c r="U131" s="169">
        <v>0</v>
      </c>
      <c r="V131" s="169">
        <v>0</v>
      </c>
      <c r="W131" s="48" t="str">
        <f t="shared" si="26"/>
        <v>AC</v>
      </c>
      <c r="X131" s="13" t="str">
        <f t="shared" si="27"/>
        <v>重庆移动</v>
      </c>
      <c r="Y131" s="37" t="str">
        <f t="shared" si="28"/>
        <v>0</v>
      </c>
      <c r="Z131" s="167"/>
      <c r="AG131" s="48" t="s">
        <v>221</v>
      </c>
      <c r="AH131" s="48" t="s">
        <v>0</v>
      </c>
      <c r="AI131" s="13">
        <f t="shared" ref="AI131:AI194" si="29">SUMIFS(T:T,X:X,AG131&amp;"*",W:W,AH131,Y:Y,"0")</f>
        <v>0</v>
      </c>
      <c r="AJ131" s="13">
        <f t="shared" ref="AJ131:AJ194" si="30">SUMIFS(U:U,X:X,AG131&amp;"*",W:W,AH131,Y:Y,"0")</f>
        <v>0</v>
      </c>
      <c r="AK131" s="13">
        <f t="shared" ref="AK131:AK194" si="31">SUMIFS(V:V,X:X,AG131&amp;"*",W:W,AH131,Y:Y,"0")</f>
        <v>0</v>
      </c>
      <c r="AL131" s="13">
        <v>0</v>
      </c>
      <c r="AM131" s="13">
        <v>0</v>
      </c>
      <c r="AN131" s="38" t="str">
        <f t="shared" ref="AN131:AN194" si="32">IF(AL131=0,"-",IF(AK131=0,0,IF(AK131&lt;AM131,0,IF(AJ131/AL131&lt;0.5,0,IF(AI131/AL131&lt;0.5,0,5)))))</f>
        <v>-</v>
      </c>
    </row>
    <row r="132" spans="1:40" ht="15" customHeight="1">
      <c r="A132" s="48" t="s">
        <v>216</v>
      </c>
      <c r="B132" s="48" t="s">
        <v>217</v>
      </c>
      <c r="C132" s="48" t="s">
        <v>165</v>
      </c>
      <c r="D132" s="48" t="s">
        <v>166</v>
      </c>
      <c r="E132" s="48" t="s">
        <v>1221</v>
      </c>
      <c r="F132" s="48" t="s">
        <v>1222</v>
      </c>
      <c r="G132" s="48" t="s">
        <v>449</v>
      </c>
      <c r="H132" s="48" t="s">
        <v>98</v>
      </c>
      <c r="I132" s="48" t="s">
        <v>48</v>
      </c>
      <c r="J132" s="48" t="s">
        <v>666</v>
      </c>
      <c r="K132" s="48" t="s">
        <v>120</v>
      </c>
      <c r="L132" s="48" t="s">
        <v>1272</v>
      </c>
      <c r="M132" s="48" t="s">
        <v>140</v>
      </c>
      <c r="N132" s="166" t="s">
        <v>1223</v>
      </c>
      <c r="O132" s="13"/>
      <c r="P132" s="13"/>
      <c r="Q132" s="13" t="s">
        <v>666</v>
      </c>
      <c r="R132" s="13"/>
      <c r="S132" s="48" t="s">
        <v>1183</v>
      </c>
      <c r="T132" s="169">
        <v>9</v>
      </c>
      <c r="U132" s="169">
        <v>0</v>
      </c>
      <c r="V132" s="169">
        <v>0</v>
      </c>
      <c r="W132" s="48" t="str">
        <f t="shared" si="26"/>
        <v>AC</v>
      </c>
      <c r="X132" s="13" t="str">
        <f t="shared" si="27"/>
        <v>吉林移动</v>
      </c>
      <c r="Y132" s="37" t="str">
        <f t="shared" si="28"/>
        <v>0</v>
      </c>
      <c r="Z132" s="167"/>
      <c r="AG132" s="48" t="s">
        <v>223</v>
      </c>
      <c r="AH132" s="48" t="s">
        <v>4</v>
      </c>
      <c r="AI132" s="13">
        <f t="shared" si="29"/>
        <v>0</v>
      </c>
      <c r="AJ132" s="13">
        <f t="shared" si="30"/>
        <v>0</v>
      </c>
      <c r="AK132" s="13">
        <f t="shared" si="31"/>
        <v>0</v>
      </c>
      <c r="AL132" s="13">
        <v>0</v>
      </c>
      <c r="AM132" s="13">
        <v>0</v>
      </c>
      <c r="AN132" s="38" t="str">
        <f t="shared" si="32"/>
        <v>-</v>
      </c>
    </row>
    <row r="133" spans="1:40" ht="15" customHeight="1">
      <c r="A133" s="48" t="s">
        <v>155</v>
      </c>
      <c r="B133" s="48" t="s">
        <v>156</v>
      </c>
      <c r="C133" s="48" t="s">
        <v>63</v>
      </c>
      <c r="D133" s="48" t="s">
        <v>157</v>
      </c>
      <c r="E133" s="48" t="s">
        <v>1206</v>
      </c>
      <c r="F133" s="48" t="s">
        <v>1207</v>
      </c>
      <c r="G133" s="48" t="s">
        <v>449</v>
      </c>
      <c r="H133" s="48" t="s">
        <v>137</v>
      </c>
      <c r="I133" s="48" t="s">
        <v>48</v>
      </c>
      <c r="J133" s="48" t="s">
        <v>666</v>
      </c>
      <c r="K133" s="48" t="s">
        <v>120</v>
      </c>
      <c r="L133" s="48" t="s">
        <v>1272</v>
      </c>
      <c r="M133" s="48" t="s">
        <v>56</v>
      </c>
      <c r="N133" s="166" t="s">
        <v>1208</v>
      </c>
      <c r="O133" s="13"/>
      <c r="P133" s="13"/>
      <c r="Q133" s="13" t="s">
        <v>666</v>
      </c>
      <c r="R133" s="13"/>
      <c r="S133" s="48" t="s">
        <v>1183</v>
      </c>
      <c r="T133" s="253">
        <v>15</v>
      </c>
      <c r="U133" s="169">
        <v>0</v>
      </c>
      <c r="V133" s="169">
        <v>0</v>
      </c>
      <c r="W133" s="48" t="str">
        <f t="shared" si="26"/>
        <v>AC</v>
      </c>
      <c r="X133" s="13" t="str">
        <f t="shared" si="27"/>
        <v>安徽移动</v>
      </c>
      <c r="Y133" s="37" t="str">
        <f t="shared" si="28"/>
        <v>0</v>
      </c>
      <c r="Z133" s="167"/>
      <c r="AG133" s="48" t="s">
        <v>223</v>
      </c>
      <c r="AH133" s="48" t="s">
        <v>265</v>
      </c>
      <c r="AI133" s="13">
        <f t="shared" si="29"/>
        <v>0</v>
      </c>
      <c r="AJ133" s="13">
        <f t="shared" si="30"/>
        <v>0</v>
      </c>
      <c r="AK133" s="13">
        <f t="shared" si="31"/>
        <v>0</v>
      </c>
      <c r="AL133" s="13">
        <v>0</v>
      </c>
      <c r="AM133" s="13">
        <v>0</v>
      </c>
      <c r="AN133" s="38" t="str">
        <f t="shared" si="32"/>
        <v>-</v>
      </c>
    </row>
    <row r="134" spans="1:40" ht="15" customHeight="1">
      <c r="A134" s="48" t="s">
        <v>155</v>
      </c>
      <c r="B134" s="48" t="s">
        <v>156</v>
      </c>
      <c r="C134" s="48" t="s">
        <v>63</v>
      </c>
      <c r="D134" s="48" t="s">
        <v>157</v>
      </c>
      <c r="E134" s="48" t="s">
        <v>1209</v>
      </c>
      <c r="F134" s="48" t="s">
        <v>1210</v>
      </c>
      <c r="G134" s="48" t="s">
        <v>449</v>
      </c>
      <c r="H134" s="48" t="s">
        <v>98</v>
      </c>
      <c r="I134" s="48" t="s">
        <v>48</v>
      </c>
      <c r="J134" s="48" t="s">
        <v>666</v>
      </c>
      <c r="K134" s="48" t="s">
        <v>120</v>
      </c>
      <c r="L134" s="48" t="s">
        <v>1272</v>
      </c>
      <c r="M134" s="48" t="s">
        <v>56</v>
      </c>
      <c r="N134" s="166" t="s">
        <v>1208</v>
      </c>
      <c r="O134" s="13"/>
      <c r="P134" s="13"/>
      <c r="Q134" s="13" t="s">
        <v>666</v>
      </c>
      <c r="R134" s="13"/>
      <c r="S134" s="48" t="s">
        <v>1183</v>
      </c>
      <c r="T134" s="253"/>
      <c r="U134" s="169">
        <v>0</v>
      </c>
      <c r="V134" s="169">
        <v>0</v>
      </c>
      <c r="W134" s="48" t="str">
        <f t="shared" si="26"/>
        <v>AC</v>
      </c>
      <c r="X134" s="13" t="str">
        <f t="shared" si="27"/>
        <v>安徽移动</v>
      </c>
      <c r="Y134" s="37" t="str">
        <f t="shared" si="28"/>
        <v>0</v>
      </c>
      <c r="Z134" s="167"/>
      <c r="AG134" s="48" t="s">
        <v>444</v>
      </c>
      <c r="AH134" s="48" t="s">
        <v>0</v>
      </c>
      <c r="AI134" s="13">
        <f t="shared" si="29"/>
        <v>0</v>
      </c>
      <c r="AJ134" s="13">
        <f t="shared" si="30"/>
        <v>0</v>
      </c>
      <c r="AK134" s="13">
        <f t="shared" si="31"/>
        <v>0</v>
      </c>
      <c r="AL134" s="13">
        <v>0</v>
      </c>
      <c r="AM134" s="13">
        <v>0</v>
      </c>
      <c r="AN134" s="38" t="str">
        <f t="shared" si="32"/>
        <v>-</v>
      </c>
    </row>
    <row r="135" spans="1:40" ht="15" customHeight="1">
      <c r="A135" s="48" t="s">
        <v>198</v>
      </c>
      <c r="B135" s="48" t="s">
        <v>194</v>
      </c>
      <c r="C135" s="48" t="s">
        <v>63</v>
      </c>
      <c r="D135" s="48" t="s">
        <v>157</v>
      </c>
      <c r="E135" s="48" t="s">
        <v>1206</v>
      </c>
      <c r="F135" s="48" t="s">
        <v>1207</v>
      </c>
      <c r="G135" s="48" t="s">
        <v>449</v>
      </c>
      <c r="H135" s="48" t="s">
        <v>137</v>
      </c>
      <c r="I135" s="48" t="s">
        <v>48</v>
      </c>
      <c r="J135" s="48" t="s">
        <v>666</v>
      </c>
      <c r="K135" s="48" t="s">
        <v>120</v>
      </c>
      <c r="L135" s="48" t="s">
        <v>1272</v>
      </c>
      <c r="M135" s="48" t="s">
        <v>56</v>
      </c>
      <c r="N135" s="166" t="s">
        <v>1208</v>
      </c>
      <c r="O135" s="13"/>
      <c r="P135" s="13"/>
      <c r="Q135" s="13" t="s">
        <v>666</v>
      </c>
      <c r="R135" s="13"/>
      <c r="S135" s="48" t="s">
        <v>1183</v>
      </c>
      <c r="T135" s="253"/>
      <c r="U135" s="169">
        <v>0</v>
      </c>
      <c r="V135" s="169">
        <v>0</v>
      </c>
      <c r="W135" s="48" t="str">
        <f t="shared" si="26"/>
        <v>AC</v>
      </c>
      <c r="X135" s="13" t="str">
        <f t="shared" si="27"/>
        <v>广西移动</v>
      </c>
      <c r="Y135" s="37" t="str">
        <f t="shared" si="28"/>
        <v>0</v>
      </c>
      <c r="Z135" s="167"/>
      <c r="AG135" s="48" t="s">
        <v>444</v>
      </c>
      <c r="AH135" s="48" t="s">
        <v>449</v>
      </c>
      <c r="AI135" s="13">
        <f t="shared" si="29"/>
        <v>0</v>
      </c>
      <c r="AJ135" s="13">
        <f t="shared" si="30"/>
        <v>0</v>
      </c>
      <c r="AK135" s="13">
        <f t="shared" si="31"/>
        <v>0</v>
      </c>
      <c r="AL135" s="13">
        <v>0</v>
      </c>
      <c r="AM135" s="13">
        <v>0</v>
      </c>
      <c r="AN135" s="38" t="str">
        <f t="shared" si="32"/>
        <v>-</v>
      </c>
    </row>
    <row r="136" spans="1:40" ht="15" customHeight="1">
      <c r="A136" s="48" t="s">
        <v>236</v>
      </c>
      <c r="B136" s="48" t="s">
        <v>14</v>
      </c>
      <c r="C136" s="48" t="s">
        <v>63</v>
      </c>
      <c r="D136" s="48" t="s">
        <v>157</v>
      </c>
      <c r="E136" s="48" t="s">
        <v>1206</v>
      </c>
      <c r="F136" s="48" t="s">
        <v>1207</v>
      </c>
      <c r="G136" s="48" t="s">
        <v>449</v>
      </c>
      <c r="H136" s="48" t="s">
        <v>137</v>
      </c>
      <c r="I136" s="48" t="s">
        <v>48</v>
      </c>
      <c r="J136" s="48" t="s">
        <v>666</v>
      </c>
      <c r="K136" s="48" t="s">
        <v>120</v>
      </c>
      <c r="L136" s="48" t="s">
        <v>1272</v>
      </c>
      <c r="M136" s="48" t="s">
        <v>56</v>
      </c>
      <c r="N136" s="166" t="s">
        <v>1208</v>
      </c>
      <c r="O136" s="13"/>
      <c r="P136" s="13"/>
      <c r="Q136" s="13" t="s">
        <v>666</v>
      </c>
      <c r="R136" s="13"/>
      <c r="S136" s="48" t="s">
        <v>1183</v>
      </c>
      <c r="T136" s="253"/>
      <c r="U136" s="169">
        <v>0</v>
      </c>
      <c r="V136" s="169">
        <v>0</v>
      </c>
      <c r="W136" s="48" t="str">
        <f t="shared" si="26"/>
        <v>AC</v>
      </c>
      <c r="X136" s="13" t="str">
        <f t="shared" si="27"/>
        <v>山西移动</v>
      </c>
      <c r="Y136" s="37" t="str">
        <f t="shared" si="28"/>
        <v>0</v>
      </c>
      <c r="Z136" s="167"/>
      <c r="AG136" s="48" t="s">
        <v>225</v>
      </c>
      <c r="AH136" s="48" t="s">
        <v>4</v>
      </c>
      <c r="AI136" s="13">
        <f t="shared" si="29"/>
        <v>0</v>
      </c>
      <c r="AJ136" s="13">
        <f t="shared" si="30"/>
        <v>0</v>
      </c>
      <c r="AK136" s="13">
        <f t="shared" si="31"/>
        <v>0</v>
      </c>
      <c r="AL136" s="13">
        <v>0</v>
      </c>
      <c r="AM136" s="13">
        <v>0</v>
      </c>
      <c r="AN136" s="38" t="str">
        <f t="shared" si="32"/>
        <v>-</v>
      </c>
    </row>
    <row r="137" spans="1:40" ht="15" customHeight="1">
      <c r="A137" s="48" t="s">
        <v>243</v>
      </c>
      <c r="B137" s="48" t="s">
        <v>244</v>
      </c>
      <c r="C137" s="48" t="s">
        <v>245</v>
      </c>
      <c r="D137" s="48" t="s">
        <v>246</v>
      </c>
      <c r="E137" s="48" t="s">
        <v>1206</v>
      </c>
      <c r="F137" s="48" t="s">
        <v>1207</v>
      </c>
      <c r="G137" s="48" t="s">
        <v>449</v>
      </c>
      <c r="H137" s="48" t="s">
        <v>137</v>
      </c>
      <c r="I137" s="48" t="s">
        <v>48</v>
      </c>
      <c r="J137" s="48" t="s">
        <v>666</v>
      </c>
      <c r="K137" s="48" t="s">
        <v>120</v>
      </c>
      <c r="L137" s="48" t="s">
        <v>1272</v>
      </c>
      <c r="M137" s="48" t="s">
        <v>56</v>
      </c>
      <c r="N137" s="166" t="s">
        <v>1208</v>
      </c>
      <c r="O137" s="13"/>
      <c r="P137" s="13"/>
      <c r="Q137" s="13" t="s">
        <v>666</v>
      </c>
      <c r="R137" s="13"/>
      <c r="S137" s="48" t="s">
        <v>1183</v>
      </c>
      <c r="T137" s="253"/>
      <c r="U137" s="169">
        <v>0</v>
      </c>
      <c r="V137" s="169">
        <v>0</v>
      </c>
      <c r="W137" s="48" t="str">
        <f t="shared" si="26"/>
        <v>AC</v>
      </c>
      <c r="X137" s="13" t="str">
        <f t="shared" si="27"/>
        <v>虚拟运营商爱施德</v>
      </c>
      <c r="Y137" s="37" t="str">
        <f t="shared" si="28"/>
        <v>0</v>
      </c>
      <c r="Z137" s="167"/>
      <c r="AG137" s="48" t="s">
        <v>225</v>
      </c>
      <c r="AH137" s="48" t="s">
        <v>5</v>
      </c>
      <c r="AI137" s="13">
        <f t="shared" si="29"/>
        <v>46</v>
      </c>
      <c r="AJ137" s="13">
        <f t="shared" si="30"/>
        <v>0</v>
      </c>
      <c r="AK137" s="13">
        <f t="shared" si="31"/>
        <v>0</v>
      </c>
      <c r="AL137" s="13">
        <v>0</v>
      </c>
      <c r="AM137" s="13">
        <v>0</v>
      </c>
      <c r="AN137" s="38" t="str">
        <f t="shared" si="32"/>
        <v>-</v>
      </c>
    </row>
    <row r="138" spans="1:40" ht="15" customHeight="1">
      <c r="A138" s="48" t="s">
        <v>247</v>
      </c>
      <c r="B138" s="48" t="s">
        <v>248</v>
      </c>
      <c r="C138" s="48" t="s">
        <v>245</v>
      </c>
      <c r="D138" s="48" t="s">
        <v>246</v>
      </c>
      <c r="E138" s="48" t="s">
        <v>1206</v>
      </c>
      <c r="F138" s="48" t="s">
        <v>1207</v>
      </c>
      <c r="G138" s="48" t="s">
        <v>449</v>
      </c>
      <c r="H138" s="48" t="s">
        <v>137</v>
      </c>
      <c r="I138" s="48" t="s">
        <v>48</v>
      </c>
      <c r="J138" s="48" t="s">
        <v>666</v>
      </c>
      <c r="K138" s="48" t="s">
        <v>120</v>
      </c>
      <c r="L138" s="48" t="s">
        <v>1272</v>
      </c>
      <c r="M138" s="48" t="s">
        <v>56</v>
      </c>
      <c r="N138" s="166" t="s">
        <v>1208</v>
      </c>
      <c r="O138" s="13"/>
      <c r="P138" s="13"/>
      <c r="Q138" s="13" t="s">
        <v>666</v>
      </c>
      <c r="R138" s="13"/>
      <c r="S138" s="48" t="s">
        <v>1183</v>
      </c>
      <c r="T138" s="253"/>
      <c r="U138" s="169">
        <v>0</v>
      </c>
      <c r="V138" s="169">
        <v>0</v>
      </c>
      <c r="W138" s="48" t="str">
        <f t="shared" si="26"/>
        <v>AC</v>
      </c>
      <c r="X138" s="13" t="str">
        <f t="shared" si="27"/>
        <v>虚拟运营商天音</v>
      </c>
      <c r="Y138" s="37" t="str">
        <f t="shared" si="28"/>
        <v>0</v>
      </c>
      <c r="Z138" s="167"/>
      <c r="AG138" s="48" t="s">
        <v>225</v>
      </c>
      <c r="AH138" s="48" t="s">
        <v>449</v>
      </c>
      <c r="AI138" s="13">
        <f t="shared" si="29"/>
        <v>0</v>
      </c>
      <c r="AJ138" s="13">
        <f t="shared" si="30"/>
        <v>0</v>
      </c>
      <c r="AK138" s="13">
        <f t="shared" si="31"/>
        <v>0</v>
      </c>
      <c r="AL138" s="13">
        <v>0</v>
      </c>
      <c r="AM138" s="13">
        <v>0</v>
      </c>
      <c r="AN138" s="38" t="str">
        <f t="shared" si="32"/>
        <v>-</v>
      </c>
    </row>
    <row r="139" spans="1:40" ht="15" customHeight="1">
      <c r="A139" s="48" t="s">
        <v>247</v>
      </c>
      <c r="B139" s="48" t="s">
        <v>248</v>
      </c>
      <c r="C139" s="48" t="s">
        <v>245</v>
      </c>
      <c r="D139" s="48" t="s">
        <v>246</v>
      </c>
      <c r="E139" s="48" t="s">
        <v>1235</v>
      </c>
      <c r="F139" s="48" t="s">
        <v>1236</v>
      </c>
      <c r="G139" s="48" t="s">
        <v>449</v>
      </c>
      <c r="H139" s="48" t="s">
        <v>41</v>
      </c>
      <c r="I139" s="48" t="s">
        <v>48</v>
      </c>
      <c r="J139" s="89" t="s">
        <v>666</v>
      </c>
      <c r="K139" s="48" t="s">
        <v>120</v>
      </c>
      <c r="L139" s="48" t="s">
        <v>1272</v>
      </c>
      <c r="M139" s="48" t="s">
        <v>56</v>
      </c>
      <c r="N139" s="166" t="s">
        <v>1208</v>
      </c>
      <c r="O139" s="13"/>
      <c r="P139" s="13"/>
      <c r="Q139" s="13" t="s">
        <v>666</v>
      </c>
      <c r="R139" s="13"/>
      <c r="S139" s="48" t="s">
        <v>1183</v>
      </c>
      <c r="T139" s="253"/>
      <c r="U139" s="169">
        <v>0</v>
      </c>
      <c r="V139" s="169">
        <v>0</v>
      </c>
      <c r="W139" s="48" t="str">
        <f t="shared" si="26"/>
        <v>AC</v>
      </c>
      <c r="X139" s="13" t="str">
        <f t="shared" si="27"/>
        <v>虚拟运营商天音</v>
      </c>
      <c r="Y139" s="37" t="str">
        <f t="shared" si="28"/>
        <v>0</v>
      </c>
      <c r="Z139" s="167"/>
      <c r="AG139" s="48" t="s">
        <v>225</v>
      </c>
      <c r="AH139" s="48" t="s">
        <v>0</v>
      </c>
      <c r="AI139" s="13">
        <f t="shared" si="29"/>
        <v>0</v>
      </c>
      <c r="AJ139" s="13">
        <f t="shared" si="30"/>
        <v>0</v>
      </c>
      <c r="AK139" s="13">
        <f t="shared" si="31"/>
        <v>0</v>
      </c>
      <c r="AL139" s="13">
        <v>0</v>
      </c>
      <c r="AM139" s="13">
        <v>0</v>
      </c>
      <c r="AN139" s="38" t="str">
        <f t="shared" si="32"/>
        <v>-</v>
      </c>
    </row>
    <row r="140" spans="1:40" ht="15" customHeight="1">
      <c r="A140" s="48" t="s">
        <v>36</v>
      </c>
      <c r="B140" s="48" t="s">
        <v>37</v>
      </c>
      <c r="C140" s="48" t="s">
        <v>63</v>
      </c>
      <c r="D140" s="48" t="s">
        <v>64</v>
      </c>
      <c r="E140" s="48" t="s">
        <v>149</v>
      </c>
      <c r="F140" s="48" t="s">
        <v>150</v>
      </c>
      <c r="G140" s="48" t="s">
        <v>11</v>
      </c>
      <c r="H140" s="48" t="s">
        <v>151</v>
      </c>
      <c r="I140" s="48" t="s">
        <v>48</v>
      </c>
      <c r="J140" s="48" t="s">
        <v>1262</v>
      </c>
      <c r="K140" s="48" t="s">
        <v>120</v>
      </c>
      <c r="L140" s="48" t="s">
        <v>1263</v>
      </c>
      <c r="M140" s="48" t="s">
        <v>140</v>
      </c>
      <c r="N140" s="13" t="s">
        <v>1264</v>
      </c>
      <c r="O140" s="13" t="s">
        <v>1265</v>
      </c>
      <c r="P140" s="13" t="s">
        <v>1266</v>
      </c>
      <c r="Q140" s="13" t="s">
        <v>48</v>
      </c>
      <c r="R140" s="13"/>
      <c r="S140" s="48" t="s">
        <v>472</v>
      </c>
      <c r="T140" s="169">
        <v>0</v>
      </c>
      <c r="U140" s="169">
        <v>0</v>
      </c>
      <c r="V140" s="169">
        <v>0</v>
      </c>
      <c r="W140" s="48" t="str">
        <f t="shared" si="26"/>
        <v>BOSD</v>
      </c>
      <c r="X140" s="13" t="str">
        <f t="shared" si="27"/>
        <v>安徽联通</v>
      </c>
      <c r="Y140" s="37" t="str">
        <f t="shared" si="28"/>
        <v>0</v>
      </c>
      <c r="Z140" s="167"/>
      <c r="AG140" s="48" t="s">
        <v>227</v>
      </c>
      <c r="AH140" s="48" t="s">
        <v>5</v>
      </c>
      <c r="AI140" s="13">
        <f t="shared" si="29"/>
        <v>0</v>
      </c>
      <c r="AJ140" s="13">
        <f t="shared" si="30"/>
        <v>0</v>
      </c>
      <c r="AK140" s="13">
        <f t="shared" si="31"/>
        <v>0</v>
      </c>
      <c r="AL140" s="13">
        <v>0</v>
      </c>
      <c r="AM140" s="13">
        <v>0</v>
      </c>
      <c r="AN140" s="38" t="str">
        <f t="shared" si="32"/>
        <v>-</v>
      </c>
    </row>
    <row r="141" spans="1:40" ht="15" customHeight="1">
      <c r="A141" s="48" t="s">
        <v>36</v>
      </c>
      <c r="B141" s="48" t="s">
        <v>37</v>
      </c>
      <c r="C141" s="48" t="s">
        <v>112</v>
      </c>
      <c r="D141" s="48" t="s">
        <v>113</v>
      </c>
      <c r="E141" s="48" t="s">
        <v>152</v>
      </c>
      <c r="F141" s="48" t="s">
        <v>153</v>
      </c>
      <c r="G141" s="48" t="s">
        <v>154</v>
      </c>
      <c r="H141" s="48" t="s">
        <v>151</v>
      </c>
      <c r="I141" s="48" t="s">
        <v>48</v>
      </c>
      <c r="J141" s="48" t="s">
        <v>1262</v>
      </c>
      <c r="K141" s="48" t="s">
        <v>120</v>
      </c>
      <c r="L141" s="48" t="s">
        <v>1263</v>
      </c>
      <c r="M141" s="48" t="s">
        <v>140</v>
      </c>
      <c r="N141" s="13" t="s">
        <v>1264</v>
      </c>
      <c r="O141" s="13" t="s">
        <v>1265</v>
      </c>
      <c r="P141" s="13" t="s">
        <v>1266</v>
      </c>
      <c r="Q141" s="13" t="s">
        <v>48</v>
      </c>
      <c r="R141" s="13"/>
      <c r="S141" s="48" t="s">
        <v>472</v>
      </c>
      <c r="T141" s="169">
        <v>0</v>
      </c>
      <c r="U141" s="169">
        <v>0</v>
      </c>
      <c r="V141" s="169">
        <v>0</v>
      </c>
      <c r="W141" s="48" t="str">
        <f t="shared" si="26"/>
        <v>BOSD</v>
      </c>
      <c r="X141" s="13" t="str">
        <f t="shared" si="27"/>
        <v>安徽联通</v>
      </c>
      <c r="Y141" s="37" t="str">
        <f t="shared" si="28"/>
        <v>0</v>
      </c>
      <c r="Z141" s="167"/>
      <c r="AG141" s="48" t="s">
        <v>227</v>
      </c>
      <c r="AH141" s="48" t="s">
        <v>4</v>
      </c>
      <c r="AI141" s="13">
        <f t="shared" si="29"/>
        <v>0</v>
      </c>
      <c r="AJ141" s="13">
        <f t="shared" si="30"/>
        <v>0</v>
      </c>
      <c r="AK141" s="13">
        <f t="shared" si="31"/>
        <v>0</v>
      </c>
      <c r="AL141" s="13">
        <v>0</v>
      </c>
      <c r="AM141" s="13">
        <v>0</v>
      </c>
      <c r="AN141" s="38" t="str">
        <f t="shared" si="32"/>
        <v>-</v>
      </c>
    </row>
    <row r="142" spans="1:40" ht="15" customHeight="1">
      <c r="A142" s="111" t="s">
        <v>155</v>
      </c>
      <c r="B142" s="111" t="s">
        <v>156</v>
      </c>
      <c r="C142" s="111" t="s">
        <v>165</v>
      </c>
      <c r="D142" s="111" t="s">
        <v>166</v>
      </c>
      <c r="E142" s="111" t="s">
        <v>890</v>
      </c>
      <c r="F142" s="111" t="s">
        <v>891</v>
      </c>
      <c r="G142" s="111" t="s">
        <v>1</v>
      </c>
      <c r="H142" s="111" t="s">
        <v>861</v>
      </c>
      <c r="I142" s="111" t="s">
        <v>48</v>
      </c>
      <c r="J142" s="112" t="s">
        <v>48</v>
      </c>
      <c r="K142" s="113" t="s">
        <v>120</v>
      </c>
      <c r="L142" s="112" t="s">
        <v>892</v>
      </c>
      <c r="M142" s="113" t="s">
        <v>1352</v>
      </c>
      <c r="N142" s="114" t="s">
        <v>1353</v>
      </c>
      <c r="O142" s="114" t="s">
        <v>1354</v>
      </c>
      <c r="P142" s="114" t="s">
        <v>1355</v>
      </c>
      <c r="Q142" s="99" t="s">
        <v>1296</v>
      </c>
      <c r="R142" s="48"/>
      <c r="S142" s="146" t="s">
        <v>1183</v>
      </c>
      <c r="T142" s="169">
        <v>0</v>
      </c>
      <c r="U142" s="254">
        <v>4</v>
      </c>
      <c r="V142" s="169">
        <v>0</v>
      </c>
      <c r="W142" s="48" t="str">
        <f t="shared" si="26"/>
        <v>BILLING</v>
      </c>
      <c r="X142" s="13" t="str">
        <f t="shared" si="27"/>
        <v>安徽移动</v>
      </c>
      <c r="Y142" s="37" t="str">
        <f t="shared" si="28"/>
        <v>0</v>
      </c>
      <c r="Z142" s="167"/>
      <c r="AG142" s="48" t="s">
        <v>227</v>
      </c>
      <c r="AH142" s="48" t="s">
        <v>449</v>
      </c>
      <c r="AI142" s="13">
        <f t="shared" si="29"/>
        <v>0</v>
      </c>
      <c r="AJ142" s="13">
        <f t="shared" si="30"/>
        <v>0</v>
      </c>
      <c r="AK142" s="13">
        <f t="shared" si="31"/>
        <v>0</v>
      </c>
      <c r="AL142" s="13">
        <v>0</v>
      </c>
      <c r="AM142" s="13">
        <v>0</v>
      </c>
      <c r="AN142" s="38" t="str">
        <f t="shared" si="32"/>
        <v>-</v>
      </c>
    </row>
    <row r="143" spans="1:40" ht="15" customHeight="1">
      <c r="A143" s="111" t="s">
        <v>155</v>
      </c>
      <c r="B143" s="111" t="s">
        <v>156</v>
      </c>
      <c r="C143" s="111" t="s">
        <v>165</v>
      </c>
      <c r="D143" s="111" t="s">
        <v>166</v>
      </c>
      <c r="E143" s="111" t="s">
        <v>893</v>
      </c>
      <c r="F143" s="111" t="s">
        <v>866</v>
      </c>
      <c r="G143" s="111" t="s">
        <v>1</v>
      </c>
      <c r="H143" s="111" t="s">
        <v>894</v>
      </c>
      <c r="I143" s="111" t="s">
        <v>48</v>
      </c>
      <c r="J143" s="115" t="s">
        <v>48</v>
      </c>
      <c r="K143" s="115" t="s">
        <v>120</v>
      </c>
      <c r="L143" s="115" t="s">
        <v>892</v>
      </c>
      <c r="M143" s="113" t="s">
        <v>1352</v>
      </c>
      <c r="N143" s="114" t="s">
        <v>1353</v>
      </c>
      <c r="O143" s="114" t="s">
        <v>1354</v>
      </c>
      <c r="P143" s="114" t="s">
        <v>1355</v>
      </c>
      <c r="Q143" s="99" t="s">
        <v>1296</v>
      </c>
      <c r="R143" s="48"/>
      <c r="S143" s="146" t="s">
        <v>1183</v>
      </c>
      <c r="T143" s="169">
        <v>0</v>
      </c>
      <c r="U143" s="254"/>
      <c r="V143" s="169">
        <v>0</v>
      </c>
      <c r="W143" s="48" t="str">
        <f t="shared" si="26"/>
        <v>BILLING</v>
      </c>
      <c r="X143" s="13" t="str">
        <f t="shared" si="27"/>
        <v>安徽移动</v>
      </c>
      <c r="Y143" s="37" t="str">
        <f t="shared" si="28"/>
        <v>0</v>
      </c>
      <c r="Z143" s="167"/>
      <c r="AG143" s="48" t="s">
        <v>227</v>
      </c>
      <c r="AH143" s="48" t="s">
        <v>3</v>
      </c>
      <c r="AI143" s="13">
        <f t="shared" si="29"/>
        <v>0</v>
      </c>
      <c r="AJ143" s="13">
        <f t="shared" si="30"/>
        <v>104</v>
      </c>
      <c r="AK143" s="13">
        <f t="shared" si="31"/>
        <v>0</v>
      </c>
      <c r="AL143" s="13">
        <v>0</v>
      </c>
      <c r="AM143" s="13">
        <v>0</v>
      </c>
      <c r="AN143" s="38" t="str">
        <f t="shared" si="32"/>
        <v>-</v>
      </c>
    </row>
    <row r="144" spans="1:40" ht="15" customHeight="1">
      <c r="A144" s="111" t="s">
        <v>155</v>
      </c>
      <c r="B144" s="111" t="s">
        <v>156</v>
      </c>
      <c r="C144" s="111" t="s">
        <v>165</v>
      </c>
      <c r="D144" s="111" t="s">
        <v>166</v>
      </c>
      <c r="E144" s="111" t="s">
        <v>895</v>
      </c>
      <c r="F144" s="111" t="s">
        <v>896</v>
      </c>
      <c r="G144" s="111" t="s">
        <v>1</v>
      </c>
      <c r="H144" s="111" t="s">
        <v>98</v>
      </c>
      <c r="I144" s="111" t="s">
        <v>48</v>
      </c>
      <c r="J144" s="115" t="s">
        <v>48</v>
      </c>
      <c r="K144" s="115" t="s">
        <v>120</v>
      </c>
      <c r="L144" s="115" t="s">
        <v>892</v>
      </c>
      <c r="M144" s="113" t="s">
        <v>1352</v>
      </c>
      <c r="N144" s="114" t="s">
        <v>1353</v>
      </c>
      <c r="O144" s="114" t="s">
        <v>1354</v>
      </c>
      <c r="P144" s="114" t="s">
        <v>1355</v>
      </c>
      <c r="Q144" s="99" t="s">
        <v>1296</v>
      </c>
      <c r="R144" s="48"/>
      <c r="S144" s="146" t="s">
        <v>1183</v>
      </c>
      <c r="T144" s="169">
        <v>0</v>
      </c>
      <c r="U144" s="254"/>
      <c r="V144" s="169">
        <v>0</v>
      </c>
      <c r="W144" s="48" t="str">
        <f t="shared" si="26"/>
        <v>BILLING</v>
      </c>
      <c r="X144" s="13" t="str">
        <f t="shared" si="27"/>
        <v>安徽移动</v>
      </c>
      <c r="Y144" s="37" t="str">
        <f t="shared" si="28"/>
        <v>0</v>
      </c>
      <c r="Z144" s="167"/>
      <c r="AG144" s="48" t="s">
        <v>227</v>
      </c>
      <c r="AH144" s="48" t="s">
        <v>2</v>
      </c>
      <c r="AI144" s="13">
        <f t="shared" si="29"/>
        <v>0</v>
      </c>
      <c r="AJ144" s="13">
        <f t="shared" si="30"/>
        <v>0</v>
      </c>
      <c r="AK144" s="13">
        <f t="shared" si="31"/>
        <v>0</v>
      </c>
      <c r="AL144" s="13">
        <v>0</v>
      </c>
      <c r="AM144" s="13">
        <v>0</v>
      </c>
      <c r="AN144" s="38" t="str">
        <f t="shared" si="32"/>
        <v>-</v>
      </c>
    </row>
    <row r="145" spans="1:40" ht="15" customHeight="1">
      <c r="A145" s="111" t="s">
        <v>155</v>
      </c>
      <c r="B145" s="111" t="s">
        <v>156</v>
      </c>
      <c r="C145" s="111" t="s">
        <v>165</v>
      </c>
      <c r="D145" s="111" t="s">
        <v>166</v>
      </c>
      <c r="E145" s="111" t="s">
        <v>897</v>
      </c>
      <c r="F145" s="111" t="s">
        <v>898</v>
      </c>
      <c r="G145" s="111" t="s">
        <v>1</v>
      </c>
      <c r="H145" s="111" t="s">
        <v>98</v>
      </c>
      <c r="I145" s="111" t="s">
        <v>48</v>
      </c>
      <c r="J145" s="115" t="s">
        <v>48</v>
      </c>
      <c r="K145" s="115" t="s">
        <v>120</v>
      </c>
      <c r="L145" s="115" t="s">
        <v>892</v>
      </c>
      <c r="M145" s="113" t="s">
        <v>1352</v>
      </c>
      <c r="N145" s="114" t="s">
        <v>1353</v>
      </c>
      <c r="O145" s="114" t="s">
        <v>1354</v>
      </c>
      <c r="P145" s="114" t="s">
        <v>1355</v>
      </c>
      <c r="Q145" s="99" t="s">
        <v>1296</v>
      </c>
      <c r="R145" s="48"/>
      <c r="S145" s="146" t="s">
        <v>1183</v>
      </c>
      <c r="T145" s="169">
        <v>0</v>
      </c>
      <c r="U145" s="254"/>
      <c r="V145" s="169">
        <v>0</v>
      </c>
      <c r="W145" s="48" t="str">
        <f t="shared" si="26"/>
        <v>BILLING</v>
      </c>
      <c r="X145" s="13" t="str">
        <f t="shared" si="27"/>
        <v>安徽移动</v>
      </c>
      <c r="Y145" s="37" t="str">
        <f t="shared" si="28"/>
        <v>0</v>
      </c>
      <c r="Z145" s="167"/>
      <c r="AG145" s="48" t="s">
        <v>227</v>
      </c>
      <c r="AH145" s="48" t="s">
        <v>0</v>
      </c>
      <c r="AI145" s="13">
        <f t="shared" si="29"/>
        <v>0</v>
      </c>
      <c r="AJ145" s="13">
        <f t="shared" si="30"/>
        <v>0</v>
      </c>
      <c r="AK145" s="13">
        <f t="shared" si="31"/>
        <v>0</v>
      </c>
      <c r="AL145" s="13">
        <v>0</v>
      </c>
      <c r="AM145" s="13">
        <v>0</v>
      </c>
      <c r="AN145" s="38" t="str">
        <f t="shared" si="32"/>
        <v>-</v>
      </c>
    </row>
    <row r="146" spans="1:40" ht="15" customHeight="1">
      <c r="A146" s="111" t="s">
        <v>155</v>
      </c>
      <c r="B146" s="111" t="s">
        <v>156</v>
      </c>
      <c r="C146" s="111" t="s">
        <v>165</v>
      </c>
      <c r="D146" s="111" t="s">
        <v>166</v>
      </c>
      <c r="E146" s="111" t="s">
        <v>1356</v>
      </c>
      <c r="F146" s="111" t="s">
        <v>879</v>
      </c>
      <c r="G146" s="111" t="s">
        <v>1</v>
      </c>
      <c r="H146" s="111" t="s">
        <v>899</v>
      </c>
      <c r="I146" s="111" t="s">
        <v>48</v>
      </c>
      <c r="J146" s="115" t="s">
        <v>48</v>
      </c>
      <c r="K146" s="115" t="s">
        <v>120</v>
      </c>
      <c r="L146" s="115" t="s">
        <v>892</v>
      </c>
      <c r="M146" s="113" t="s">
        <v>1352</v>
      </c>
      <c r="N146" s="114" t="s">
        <v>1353</v>
      </c>
      <c r="O146" s="114" t="s">
        <v>1300</v>
      </c>
      <c r="P146" s="114" t="s">
        <v>1355</v>
      </c>
      <c r="Q146" s="99" t="s">
        <v>1296</v>
      </c>
      <c r="R146" s="48"/>
      <c r="S146" s="146" t="s">
        <v>1183</v>
      </c>
      <c r="T146" s="169">
        <v>0</v>
      </c>
      <c r="U146" s="254"/>
      <c r="V146" s="169">
        <v>0</v>
      </c>
      <c r="W146" s="48" t="str">
        <f t="shared" si="26"/>
        <v>BILLING</v>
      </c>
      <c r="X146" s="13" t="str">
        <f t="shared" si="27"/>
        <v>安徽移动</v>
      </c>
      <c r="Y146" s="37" t="str">
        <f t="shared" si="28"/>
        <v>0</v>
      </c>
      <c r="Z146" s="167"/>
      <c r="AG146" s="48" t="s">
        <v>227</v>
      </c>
      <c r="AH146" s="48" t="s">
        <v>1</v>
      </c>
      <c r="AI146" s="13">
        <f t="shared" si="29"/>
        <v>0</v>
      </c>
      <c r="AJ146" s="13">
        <f t="shared" si="30"/>
        <v>0</v>
      </c>
      <c r="AK146" s="13">
        <f t="shared" si="31"/>
        <v>0</v>
      </c>
      <c r="AL146" s="13">
        <v>2</v>
      </c>
      <c r="AM146" s="13">
        <v>2</v>
      </c>
      <c r="AN146" s="38">
        <f t="shared" si="32"/>
        <v>0</v>
      </c>
    </row>
    <row r="147" spans="1:40" ht="15" customHeight="1">
      <c r="A147" s="111" t="s">
        <v>155</v>
      </c>
      <c r="B147" s="111" t="s">
        <v>156</v>
      </c>
      <c r="C147" s="111" t="s">
        <v>165</v>
      </c>
      <c r="D147" s="111" t="s">
        <v>166</v>
      </c>
      <c r="E147" s="111" t="s">
        <v>873</v>
      </c>
      <c r="F147" s="111" t="s">
        <v>874</v>
      </c>
      <c r="G147" s="111" t="s">
        <v>1</v>
      </c>
      <c r="H147" s="111" t="s">
        <v>875</v>
      </c>
      <c r="I147" s="111" t="s">
        <v>48</v>
      </c>
      <c r="J147" s="115" t="s">
        <v>48</v>
      </c>
      <c r="K147" s="115" t="s">
        <v>120</v>
      </c>
      <c r="L147" s="115" t="s">
        <v>892</v>
      </c>
      <c r="M147" s="113" t="s">
        <v>1352</v>
      </c>
      <c r="N147" s="114" t="s">
        <v>1353</v>
      </c>
      <c r="O147" s="114" t="s">
        <v>1300</v>
      </c>
      <c r="P147" s="114" t="s">
        <v>1355</v>
      </c>
      <c r="Q147" s="99" t="s">
        <v>1296</v>
      </c>
      <c r="R147" s="48"/>
      <c r="S147" s="146" t="s">
        <v>1183</v>
      </c>
      <c r="T147" s="169">
        <v>0</v>
      </c>
      <c r="U147" s="254"/>
      <c r="V147" s="169">
        <v>0</v>
      </c>
      <c r="W147" s="48" t="str">
        <f t="shared" si="26"/>
        <v>BILLING</v>
      </c>
      <c r="X147" s="13" t="str">
        <f t="shared" si="27"/>
        <v>安徽移动</v>
      </c>
      <c r="Y147" s="37" t="str">
        <f t="shared" si="28"/>
        <v>0</v>
      </c>
      <c r="Z147" s="167"/>
      <c r="AG147" s="48" t="s">
        <v>102</v>
      </c>
      <c r="AH147" s="48" t="s">
        <v>0</v>
      </c>
      <c r="AI147" s="13">
        <f t="shared" si="29"/>
        <v>0</v>
      </c>
      <c r="AJ147" s="13">
        <f t="shared" si="30"/>
        <v>0</v>
      </c>
      <c r="AK147" s="13">
        <f t="shared" si="31"/>
        <v>0</v>
      </c>
      <c r="AL147" s="13">
        <v>0</v>
      </c>
      <c r="AM147" s="13">
        <v>0</v>
      </c>
      <c r="AN147" s="38" t="str">
        <f t="shared" si="32"/>
        <v>-</v>
      </c>
    </row>
    <row r="148" spans="1:40" ht="15" customHeight="1">
      <c r="A148" s="111" t="s">
        <v>155</v>
      </c>
      <c r="B148" s="111" t="s">
        <v>156</v>
      </c>
      <c r="C148" s="111" t="s">
        <v>165</v>
      </c>
      <c r="D148" s="111" t="s">
        <v>166</v>
      </c>
      <c r="E148" s="111" t="s">
        <v>900</v>
      </c>
      <c r="F148" s="111" t="s">
        <v>885</v>
      </c>
      <c r="G148" s="111" t="s">
        <v>1</v>
      </c>
      <c r="H148" s="111" t="s">
        <v>894</v>
      </c>
      <c r="I148" s="111" t="s">
        <v>48</v>
      </c>
      <c r="J148" s="115" t="s">
        <v>48</v>
      </c>
      <c r="K148" s="115" t="s">
        <v>120</v>
      </c>
      <c r="L148" s="115" t="s">
        <v>892</v>
      </c>
      <c r="M148" s="113" t="s">
        <v>1352</v>
      </c>
      <c r="N148" s="114" t="s">
        <v>1353</v>
      </c>
      <c r="O148" s="114" t="s">
        <v>1300</v>
      </c>
      <c r="P148" s="114" t="s">
        <v>1355</v>
      </c>
      <c r="Q148" s="99" t="s">
        <v>1296</v>
      </c>
      <c r="R148" s="48"/>
      <c r="S148" s="146" t="s">
        <v>1183</v>
      </c>
      <c r="T148" s="169">
        <v>0</v>
      </c>
      <c r="U148" s="254"/>
      <c r="V148" s="169">
        <v>0</v>
      </c>
      <c r="W148" s="48" t="str">
        <f t="shared" si="26"/>
        <v>BILLING</v>
      </c>
      <c r="X148" s="13" t="str">
        <f t="shared" si="27"/>
        <v>安徽移动</v>
      </c>
      <c r="Y148" s="37" t="str">
        <f t="shared" si="28"/>
        <v>0</v>
      </c>
      <c r="Z148" s="167"/>
      <c r="AG148" s="48" t="s">
        <v>102</v>
      </c>
      <c r="AH148" s="48" t="s">
        <v>16</v>
      </c>
      <c r="AI148" s="13">
        <f t="shared" si="29"/>
        <v>0</v>
      </c>
      <c r="AJ148" s="13">
        <f t="shared" si="30"/>
        <v>0</v>
      </c>
      <c r="AK148" s="13">
        <f t="shared" si="31"/>
        <v>0</v>
      </c>
      <c r="AL148" s="13">
        <v>0</v>
      </c>
      <c r="AM148" s="13">
        <v>0</v>
      </c>
      <c r="AN148" s="38" t="str">
        <f t="shared" si="32"/>
        <v>-</v>
      </c>
    </row>
    <row r="149" spans="1:40" ht="15" customHeight="1">
      <c r="A149" s="111" t="s">
        <v>155</v>
      </c>
      <c r="B149" s="111" t="s">
        <v>156</v>
      </c>
      <c r="C149" s="111" t="s">
        <v>165</v>
      </c>
      <c r="D149" s="111" t="s">
        <v>166</v>
      </c>
      <c r="E149" s="111" t="s">
        <v>876</v>
      </c>
      <c r="F149" s="111" t="s">
        <v>877</v>
      </c>
      <c r="G149" s="111" t="s">
        <v>1</v>
      </c>
      <c r="H149" s="111" t="s">
        <v>722</v>
      </c>
      <c r="I149" s="111" t="s">
        <v>48</v>
      </c>
      <c r="J149" s="115" t="s">
        <v>48</v>
      </c>
      <c r="K149" s="115" t="s">
        <v>120</v>
      </c>
      <c r="L149" s="115" t="s">
        <v>892</v>
      </c>
      <c r="M149" s="113" t="s">
        <v>1352</v>
      </c>
      <c r="N149" s="114" t="s">
        <v>1353</v>
      </c>
      <c r="O149" s="114" t="s">
        <v>1300</v>
      </c>
      <c r="P149" s="114" t="s">
        <v>1355</v>
      </c>
      <c r="Q149" s="99" t="s">
        <v>1296</v>
      </c>
      <c r="R149" s="48"/>
      <c r="S149" s="146" t="s">
        <v>1183</v>
      </c>
      <c r="T149" s="169">
        <v>0</v>
      </c>
      <c r="U149" s="254"/>
      <c r="V149" s="169">
        <v>0</v>
      </c>
      <c r="W149" s="48" t="str">
        <f t="shared" si="26"/>
        <v>BILLING</v>
      </c>
      <c r="X149" s="13" t="str">
        <f t="shared" si="27"/>
        <v>安徽移动</v>
      </c>
      <c r="Y149" s="37" t="str">
        <f t="shared" si="28"/>
        <v>0</v>
      </c>
      <c r="Z149" s="167"/>
      <c r="AG149" s="48" t="s">
        <v>102</v>
      </c>
      <c r="AH149" s="48" t="s">
        <v>6</v>
      </c>
      <c r="AI149" s="13">
        <f t="shared" si="29"/>
        <v>108</v>
      </c>
      <c r="AJ149" s="13">
        <f t="shared" si="30"/>
        <v>142</v>
      </c>
      <c r="AK149" s="13">
        <f t="shared" si="31"/>
        <v>0</v>
      </c>
      <c r="AL149" s="13">
        <v>0</v>
      </c>
      <c r="AM149" s="13">
        <v>0</v>
      </c>
      <c r="AN149" s="38" t="str">
        <f t="shared" si="32"/>
        <v>-</v>
      </c>
    </row>
    <row r="150" spans="1:40" ht="15" customHeight="1">
      <c r="A150" s="111" t="s">
        <v>155</v>
      </c>
      <c r="B150" s="111" t="s">
        <v>156</v>
      </c>
      <c r="C150" s="111" t="s">
        <v>165</v>
      </c>
      <c r="D150" s="111" t="s">
        <v>166</v>
      </c>
      <c r="E150" s="111" t="s">
        <v>901</v>
      </c>
      <c r="F150" s="111" t="s">
        <v>879</v>
      </c>
      <c r="G150" s="111" t="s">
        <v>1</v>
      </c>
      <c r="H150" s="111" t="s">
        <v>894</v>
      </c>
      <c r="I150" s="111" t="s">
        <v>48</v>
      </c>
      <c r="J150" s="115" t="s">
        <v>48</v>
      </c>
      <c r="K150" s="115" t="s">
        <v>120</v>
      </c>
      <c r="L150" s="115" t="s">
        <v>892</v>
      </c>
      <c r="M150" s="113" t="s">
        <v>1352</v>
      </c>
      <c r="N150" s="114" t="s">
        <v>1353</v>
      </c>
      <c r="O150" s="114" t="s">
        <v>1300</v>
      </c>
      <c r="P150" s="114" t="s">
        <v>1355</v>
      </c>
      <c r="Q150" s="99" t="s">
        <v>1296</v>
      </c>
      <c r="R150" s="48"/>
      <c r="S150" s="146" t="s">
        <v>1183</v>
      </c>
      <c r="T150" s="169">
        <v>0</v>
      </c>
      <c r="U150" s="254"/>
      <c r="V150" s="169">
        <v>0</v>
      </c>
      <c r="W150" s="48" t="str">
        <f t="shared" si="26"/>
        <v>BILLING</v>
      </c>
      <c r="X150" s="13" t="str">
        <f t="shared" si="27"/>
        <v>安徽移动</v>
      </c>
      <c r="Y150" s="37" t="str">
        <f t="shared" si="28"/>
        <v>0</v>
      </c>
      <c r="Z150" s="167"/>
      <c r="AG150" s="48" t="s">
        <v>102</v>
      </c>
      <c r="AH150" s="48" t="s">
        <v>494</v>
      </c>
      <c r="AI150" s="13">
        <f t="shared" si="29"/>
        <v>20</v>
      </c>
      <c r="AJ150" s="13">
        <f t="shared" si="30"/>
        <v>0</v>
      </c>
      <c r="AK150" s="13">
        <f t="shared" si="31"/>
        <v>0</v>
      </c>
      <c r="AL150" s="13">
        <v>0</v>
      </c>
      <c r="AM150" s="13">
        <v>0</v>
      </c>
      <c r="AN150" s="38" t="str">
        <f t="shared" si="32"/>
        <v>-</v>
      </c>
    </row>
    <row r="151" spans="1:40" ht="15" customHeight="1">
      <c r="A151" s="111" t="s">
        <v>155</v>
      </c>
      <c r="B151" s="111" t="s">
        <v>156</v>
      </c>
      <c r="C151" s="111" t="s">
        <v>165</v>
      </c>
      <c r="D151" s="111" t="s">
        <v>166</v>
      </c>
      <c r="E151" s="111" t="s">
        <v>882</v>
      </c>
      <c r="F151" s="111" t="s">
        <v>883</v>
      </c>
      <c r="G151" s="111" t="s">
        <v>1</v>
      </c>
      <c r="H151" s="111" t="s">
        <v>98</v>
      </c>
      <c r="I151" s="111" t="s">
        <v>48</v>
      </c>
      <c r="J151" s="115" t="s">
        <v>48</v>
      </c>
      <c r="K151" s="115" t="s">
        <v>120</v>
      </c>
      <c r="L151" s="115" t="s">
        <v>892</v>
      </c>
      <c r="M151" s="113" t="s">
        <v>1352</v>
      </c>
      <c r="N151" s="114" t="s">
        <v>1353</v>
      </c>
      <c r="O151" s="114" t="s">
        <v>1300</v>
      </c>
      <c r="P151" s="114" t="s">
        <v>1355</v>
      </c>
      <c r="Q151" s="99" t="s">
        <v>1296</v>
      </c>
      <c r="R151" s="48"/>
      <c r="S151" s="146" t="s">
        <v>1183</v>
      </c>
      <c r="T151" s="169">
        <v>0</v>
      </c>
      <c r="U151" s="254"/>
      <c r="V151" s="169">
        <v>0</v>
      </c>
      <c r="W151" s="48" t="str">
        <f t="shared" si="26"/>
        <v>BILLING</v>
      </c>
      <c r="X151" s="13" t="str">
        <f t="shared" si="27"/>
        <v>安徽移动</v>
      </c>
      <c r="Y151" s="37" t="str">
        <f t="shared" si="28"/>
        <v>0</v>
      </c>
      <c r="Z151" s="167"/>
      <c r="AG151" s="48" t="s">
        <v>102</v>
      </c>
      <c r="AH151" s="48" t="s">
        <v>449</v>
      </c>
      <c r="AI151" s="13">
        <f t="shared" si="29"/>
        <v>0</v>
      </c>
      <c r="AJ151" s="13">
        <f t="shared" si="30"/>
        <v>0</v>
      </c>
      <c r="AK151" s="13">
        <f t="shared" si="31"/>
        <v>0</v>
      </c>
      <c r="AL151" s="13">
        <v>0</v>
      </c>
      <c r="AM151" s="13">
        <v>0</v>
      </c>
      <c r="AN151" s="38" t="str">
        <f t="shared" si="32"/>
        <v>-</v>
      </c>
    </row>
    <row r="152" spans="1:40" ht="15" customHeight="1">
      <c r="A152" s="111" t="s">
        <v>155</v>
      </c>
      <c r="B152" s="111" t="s">
        <v>156</v>
      </c>
      <c r="C152" s="111" t="s">
        <v>165</v>
      </c>
      <c r="D152" s="111" t="s">
        <v>166</v>
      </c>
      <c r="E152" s="111" t="s">
        <v>902</v>
      </c>
      <c r="F152" s="111" t="s">
        <v>860</v>
      </c>
      <c r="G152" s="111" t="s">
        <v>1</v>
      </c>
      <c r="H152" s="111" t="s">
        <v>903</v>
      </c>
      <c r="I152" s="111" t="s">
        <v>48</v>
      </c>
      <c r="J152" s="115" t="s">
        <v>48</v>
      </c>
      <c r="K152" s="115" t="s">
        <v>120</v>
      </c>
      <c r="L152" s="115" t="s">
        <v>892</v>
      </c>
      <c r="M152" s="113" t="s">
        <v>1352</v>
      </c>
      <c r="N152" s="114" t="s">
        <v>1353</v>
      </c>
      <c r="O152" s="114" t="s">
        <v>1300</v>
      </c>
      <c r="P152" s="114" t="s">
        <v>1355</v>
      </c>
      <c r="Q152" s="99" t="s">
        <v>1296</v>
      </c>
      <c r="R152" s="48"/>
      <c r="S152" s="146" t="s">
        <v>1183</v>
      </c>
      <c r="T152" s="169">
        <v>0</v>
      </c>
      <c r="U152" s="254"/>
      <c r="V152" s="169">
        <v>0</v>
      </c>
      <c r="W152" s="48" t="str">
        <f t="shared" si="26"/>
        <v>BILLING</v>
      </c>
      <c r="X152" s="13" t="str">
        <f t="shared" si="27"/>
        <v>安徽移动</v>
      </c>
      <c r="Y152" s="37" t="str">
        <f t="shared" si="28"/>
        <v>0</v>
      </c>
      <c r="Z152" s="167"/>
      <c r="AG152" s="48" t="s">
        <v>102</v>
      </c>
      <c r="AH152" s="48" t="s">
        <v>2</v>
      </c>
      <c r="AI152" s="13">
        <f t="shared" si="29"/>
        <v>0</v>
      </c>
      <c r="AJ152" s="13">
        <f t="shared" si="30"/>
        <v>0</v>
      </c>
      <c r="AK152" s="13">
        <f t="shared" si="31"/>
        <v>0</v>
      </c>
      <c r="AL152" s="13">
        <v>0</v>
      </c>
      <c r="AM152" s="13">
        <v>0</v>
      </c>
      <c r="AN152" s="38" t="str">
        <f t="shared" si="32"/>
        <v>-</v>
      </c>
    </row>
    <row r="153" spans="1:40" ht="15" customHeight="1">
      <c r="A153" s="111" t="s">
        <v>155</v>
      </c>
      <c r="B153" s="111" t="s">
        <v>156</v>
      </c>
      <c r="C153" s="111" t="s">
        <v>165</v>
      </c>
      <c r="D153" s="111" t="s">
        <v>166</v>
      </c>
      <c r="E153" s="111" t="s">
        <v>1357</v>
      </c>
      <c r="F153" s="111" t="s">
        <v>874</v>
      </c>
      <c r="G153" s="111" t="s">
        <v>1</v>
      </c>
      <c r="H153" s="111" t="s">
        <v>904</v>
      </c>
      <c r="I153" s="111" t="s">
        <v>48</v>
      </c>
      <c r="J153" s="115" t="s">
        <v>48</v>
      </c>
      <c r="K153" s="115" t="s">
        <v>120</v>
      </c>
      <c r="L153" s="115" t="s">
        <v>892</v>
      </c>
      <c r="M153" s="113" t="s">
        <v>1352</v>
      </c>
      <c r="N153" s="114" t="s">
        <v>1353</v>
      </c>
      <c r="O153" s="114" t="s">
        <v>1300</v>
      </c>
      <c r="P153" s="114" t="s">
        <v>1355</v>
      </c>
      <c r="Q153" s="99" t="s">
        <v>1296</v>
      </c>
      <c r="R153" s="48"/>
      <c r="S153" s="146" t="s">
        <v>1183</v>
      </c>
      <c r="T153" s="169">
        <v>0</v>
      </c>
      <c r="U153" s="254"/>
      <c r="V153" s="169">
        <v>0</v>
      </c>
      <c r="W153" s="48" t="str">
        <f t="shared" si="26"/>
        <v>BILLING</v>
      </c>
      <c r="X153" s="13" t="str">
        <f t="shared" si="27"/>
        <v>安徽移动</v>
      </c>
      <c r="Y153" s="37" t="str">
        <f t="shared" si="28"/>
        <v>0</v>
      </c>
      <c r="Z153" s="167"/>
      <c r="AG153" s="48" t="s">
        <v>102</v>
      </c>
      <c r="AH153" s="48" t="s">
        <v>4</v>
      </c>
      <c r="AI153" s="13">
        <f t="shared" si="29"/>
        <v>0</v>
      </c>
      <c r="AJ153" s="13">
        <f t="shared" si="30"/>
        <v>0</v>
      </c>
      <c r="AK153" s="13">
        <f t="shared" si="31"/>
        <v>0</v>
      </c>
      <c r="AL153" s="13">
        <v>0</v>
      </c>
      <c r="AM153" s="13">
        <v>0</v>
      </c>
      <c r="AN153" s="38" t="str">
        <f t="shared" si="32"/>
        <v>-</v>
      </c>
    </row>
    <row r="154" spans="1:40" ht="15" customHeight="1">
      <c r="A154" s="111" t="s">
        <v>155</v>
      </c>
      <c r="B154" s="111" t="s">
        <v>156</v>
      </c>
      <c r="C154" s="111" t="s">
        <v>165</v>
      </c>
      <c r="D154" s="111" t="s">
        <v>166</v>
      </c>
      <c r="E154" s="111" t="s">
        <v>1358</v>
      </c>
      <c r="F154" s="111" t="s">
        <v>872</v>
      </c>
      <c r="G154" s="111" t="s">
        <v>1</v>
      </c>
      <c r="H154" s="111" t="s">
        <v>899</v>
      </c>
      <c r="I154" s="111" t="s">
        <v>48</v>
      </c>
      <c r="J154" s="115" t="s">
        <v>48</v>
      </c>
      <c r="K154" s="115" t="s">
        <v>120</v>
      </c>
      <c r="L154" s="115" t="s">
        <v>892</v>
      </c>
      <c r="M154" s="113" t="s">
        <v>1352</v>
      </c>
      <c r="N154" s="114" t="s">
        <v>1353</v>
      </c>
      <c r="O154" s="114" t="s">
        <v>1300</v>
      </c>
      <c r="P154" s="114" t="s">
        <v>1355</v>
      </c>
      <c r="Q154" s="105" t="s">
        <v>48</v>
      </c>
      <c r="R154" s="48"/>
      <c r="S154" s="146" t="s">
        <v>1183</v>
      </c>
      <c r="T154" s="169">
        <v>0</v>
      </c>
      <c r="U154" s="254"/>
      <c r="V154" s="169">
        <v>0</v>
      </c>
      <c r="W154" s="48" t="str">
        <f t="shared" si="26"/>
        <v>BILLING</v>
      </c>
      <c r="X154" s="13" t="str">
        <f t="shared" si="27"/>
        <v>安徽移动</v>
      </c>
      <c r="Y154" s="37" t="str">
        <f t="shared" si="28"/>
        <v>0</v>
      </c>
      <c r="Z154" s="167"/>
      <c r="AG154" s="48" t="s">
        <v>102</v>
      </c>
      <c r="AH154" s="48" t="s">
        <v>3</v>
      </c>
      <c r="AI154" s="13">
        <f t="shared" si="29"/>
        <v>0</v>
      </c>
      <c r="AJ154" s="13">
        <f t="shared" si="30"/>
        <v>0</v>
      </c>
      <c r="AK154" s="13">
        <f t="shared" si="31"/>
        <v>0</v>
      </c>
      <c r="AL154" s="13">
        <v>0</v>
      </c>
      <c r="AM154" s="13">
        <v>0</v>
      </c>
      <c r="AN154" s="38" t="str">
        <f t="shared" si="32"/>
        <v>-</v>
      </c>
    </row>
    <row r="155" spans="1:40" ht="15" customHeight="1">
      <c r="A155" s="111" t="s">
        <v>155</v>
      </c>
      <c r="B155" s="111" t="s">
        <v>156</v>
      </c>
      <c r="C155" s="111" t="s">
        <v>165</v>
      </c>
      <c r="D155" s="111" t="s">
        <v>166</v>
      </c>
      <c r="E155" s="111" t="s">
        <v>859</v>
      </c>
      <c r="F155" s="111" t="s">
        <v>860</v>
      </c>
      <c r="G155" s="111" t="s">
        <v>1</v>
      </c>
      <c r="H155" s="111" t="s">
        <v>861</v>
      </c>
      <c r="I155" s="111" t="s">
        <v>48</v>
      </c>
      <c r="J155" s="115" t="s">
        <v>48</v>
      </c>
      <c r="K155" s="115" t="s">
        <v>120</v>
      </c>
      <c r="L155" s="115" t="s">
        <v>892</v>
      </c>
      <c r="M155" s="113" t="s">
        <v>1352</v>
      </c>
      <c r="N155" s="114" t="s">
        <v>1353</v>
      </c>
      <c r="O155" s="114" t="s">
        <v>1300</v>
      </c>
      <c r="P155" s="114" t="s">
        <v>1355</v>
      </c>
      <c r="Q155" s="99" t="s">
        <v>1296</v>
      </c>
      <c r="R155" s="48"/>
      <c r="S155" s="146" t="s">
        <v>1183</v>
      </c>
      <c r="T155" s="169">
        <v>0</v>
      </c>
      <c r="U155" s="254"/>
      <c r="V155" s="169">
        <v>0</v>
      </c>
      <c r="W155" s="48" t="str">
        <f t="shared" si="26"/>
        <v>BILLING</v>
      </c>
      <c r="X155" s="13" t="str">
        <f t="shared" si="27"/>
        <v>安徽移动</v>
      </c>
      <c r="Y155" s="37" t="str">
        <f t="shared" si="28"/>
        <v>0</v>
      </c>
      <c r="Z155" s="167"/>
      <c r="AG155" s="48" t="s">
        <v>102</v>
      </c>
      <c r="AH155" s="48" t="s">
        <v>1</v>
      </c>
      <c r="AI155" s="13">
        <f t="shared" si="29"/>
        <v>0</v>
      </c>
      <c r="AJ155" s="13">
        <f t="shared" si="30"/>
        <v>0</v>
      </c>
      <c r="AK155" s="13">
        <f t="shared" si="31"/>
        <v>0</v>
      </c>
      <c r="AL155" s="13">
        <v>0</v>
      </c>
      <c r="AM155" s="13">
        <v>0</v>
      </c>
      <c r="AN155" s="38" t="str">
        <f t="shared" si="32"/>
        <v>-</v>
      </c>
    </row>
    <row r="156" spans="1:40" ht="15" customHeight="1">
      <c r="A156" s="111" t="s">
        <v>155</v>
      </c>
      <c r="B156" s="111" t="s">
        <v>156</v>
      </c>
      <c r="C156" s="111" t="s">
        <v>165</v>
      </c>
      <c r="D156" s="111" t="s">
        <v>166</v>
      </c>
      <c r="E156" s="111" t="s">
        <v>905</v>
      </c>
      <c r="F156" s="111" t="s">
        <v>860</v>
      </c>
      <c r="G156" s="111" t="s">
        <v>1</v>
      </c>
      <c r="H156" s="111" t="s">
        <v>906</v>
      </c>
      <c r="I156" s="111" t="s">
        <v>48</v>
      </c>
      <c r="J156" s="115" t="s">
        <v>48</v>
      </c>
      <c r="K156" s="115" t="s">
        <v>120</v>
      </c>
      <c r="L156" s="115" t="s">
        <v>892</v>
      </c>
      <c r="M156" s="113" t="s">
        <v>1352</v>
      </c>
      <c r="N156" s="114" t="s">
        <v>1353</v>
      </c>
      <c r="O156" s="114" t="s">
        <v>1300</v>
      </c>
      <c r="P156" s="114" t="s">
        <v>1355</v>
      </c>
      <c r="Q156" s="99" t="s">
        <v>1296</v>
      </c>
      <c r="R156" s="48"/>
      <c r="S156" s="146" t="s">
        <v>1183</v>
      </c>
      <c r="T156" s="169">
        <v>0</v>
      </c>
      <c r="U156" s="254"/>
      <c r="V156" s="169">
        <v>0</v>
      </c>
      <c r="W156" s="48" t="str">
        <f t="shared" si="26"/>
        <v>BILLING</v>
      </c>
      <c r="X156" s="13" t="str">
        <f t="shared" si="27"/>
        <v>安徽移动</v>
      </c>
      <c r="Y156" s="37" t="str">
        <f t="shared" si="28"/>
        <v>0</v>
      </c>
      <c r="Z156" s="167"/>
      <c r="AG156" s="48" t="s">
        <v>432</v>
      </c>
      <c r="AH156" s="48" t="s">
        <v>3</v>
      </c>
      <c r="AI156" s="13">
        <f t="shared" si="29"/>
        <v>0</v>
      </c>
      <c r="AJ156" s="13">
        <f t="shared" si="30"/>
        <v>0</v>
      </c>
      <c r="AK156" s="13">
        <f t="shared" si="31"/>
        <v>0</v>
      </c>
      <c r="AL156" s="13">
        <v>0</v>
      </c>
      <c r="AM156" s="13">
        <v>0</v>
      </c>
      <c r="AN156" s="38" t="str">
        <f t="shared" si="32"/>
        <v>-</v>
      </c>
    </row>
    <row r="157" spans="1:40" ht="15" customHeight="1">
      <c r="A157" s="111" t="s">
        <v>155</v>
      </c>
      <c r="B157" s="111" t="s">
        <v>156</v>
      </c>
      <c r="C157" s="111" t="s">
        <v>165</v>
      </c>
      <c r="D157" s="111" t="s">
        <v>166</v>
      </c>
      <c r="E157" s="111" t="s">
        <v>907</v>
      </c>
      <c r="F157" s="111" t="s">
        <v>881</v>
      </c>
      <c r="G157" s="111" t="s">
        <v>1</v>
      </c>
      <c r="H157" s="111" t="s">
        <v>894</v>
      </c>
      <c r="I157" s="111" t="s">
        <v>48</v>
      </c>
      <c r="J157" s="115" t="s">
        <v>48</v>
      </c>
      <c r="K157" s="115" t="s">
        <v>120</v>
      </c>
      <c r="L157" s="115" t="s">
        <v>892</v>
      </c>
      <c r="M157" s="113" t="s">
        <v>1352</v>
      </c>
      <c r="N157" s="114" t="s">
        <v>1353</v>
      </c>
      <c r="O157" s="114" t="s">
        <v>1300</v>
      </c>
      <c r="P157" s="114" t="s">
        <v>1355</v>
      </c>
      <c r="Q157" s="99" t="s">
        <v>1296</v>
      </c>
      <c r="R157" s="48"/>
      <c r="S157" s="146" t="s">
        <v>1183</v>
      </c>
      <c r="T157" s="169">
        <v>0</v>
      </c>
      <c r="U157" s="254"/>
      <c r="V157" s="169">
        <v>0</v>
      </c>
      <c r="W157" s="48" t="str">
        <f t="shared" si="26"/>
        <v>BILLING</v>
      </c>
      <c r="X157" s="13" t="str">
        <f t="shared" si="27"/>
        <v>安徽移动</v>
      </c>
      <c r="Y157" s="37" t="str">
        <f t="shared" si="28"/>
        <v>0</v>
      </c>
      <c r="Z157" s="167"/>
      <c r="AG157" s="48" t="s">
        <v>432</v>
      </c>
      <c r="AH157" s="48" t="s">
        <v>0</v>
      </c>
      <c r="AI157" s="13">
        <f t="shared" si="29"/>
        <v>0</v>
      </c>
      <c r="AJ157" s="13">
        <f t="shared" si="30"/>
        <v>0</v>
      </c>
      <c r="AK157" s="13">
        <f t="shared" si="31"/>
        <v>0</v>
      </c>
      <c r="AL157" s="13">
        <v>0</v>
      </c>
      <c r="AM157" s="13">
        <v>0</v>
      </c>
      <c r="AN157" s="38" t="str">
        <f t="shared" si="32"/>
        <v>-</v>
      </c>
    </row>
    <row r="158" spans="1:40" ht="15" customHeight="1">
      <c r="A158" s="111" t="s">
        <v>155</v>
      </c>
      <c r="B158" s="111" t="s">
        <v>156</v>
      </c>
      <c r="C158" s="111" t="s">
        <v>165</v>
      </c>
      <c r="D158" s="111" t="s">
        <v>166</v>
      </c>
      <c r="E158" s="111" t="s">
        <v>908</v>
      </c>
      <c r="F158" s="111" t="s">
        <v>872</v>
      </c>
      <c r="G158" s="111" t="s">
        <v>1</v>
      </c>
      <c r="H158" s="111" t="s">
        <v>894</v>
      </c>
      <c r="I158" s="111" t="s">
        <v>48</v>
      </c>
      <c r="J158" s="115" t="s">
        <v>48</v>
      </c>
      <c r="K158" s="115" t="s">
        <v>120</v>
      </c>
      <c r="L158" s="115" t="s">
        <v>892</v>
      </c>
      <c r="M158" s="113" t="s">
        <v>1352</v>
      </c>
      <c r="N158" s="114" t="s">
        <v>1353</v>
      </c>
      <c r="O158" s="114" t="s">
        <v>1300</v>
      </c>
      <c r="P158" s="114" t="s">
        <v>1355</v>
      </c>
      <c r="Q158" s="105" t="s">
        <v>48</v>
      </c>
      <c r="R158" s="48"/>
      <c r="S158" s="146" t="s">
        <v>1183</v>
      </c>
      <c r="T158" s="169">
        <v>0</v>
      </c>
      <c r="U158" s="254"/>
      <c r="V158" s="169">
        <v>0</v>
      </c>
      <c r="W158" s="48" t="str">
        <f t="shared" si="26"/>
        <v>BILLING</v>
      </c>
      <c r="X158" s="13" t="str">
        <f t="shared" si="27"/>
        <v>安徽移动</v>
      </c>
      <c r="Y158" s="37" t="str">
        <f t="shared" si="28"/>
        <v>0</v>
      </c>
      <c r="Z158" s="167"/>
      <c r="AG158" s="48" t="s">
        <v>432</v>
      </c>
      <c r="AH158" s="48" t="s">
        <v>1</v>
      </c>
      <c r="AI158" s="13">
        <f t="shared" si="29"/>
        <v>0</v>
      </c>
      <c r="AJ158" s="13">
        <f t="shared" si="30"/>
        <v>0</v>
      </c>
      <c r="AK158" s="13">
        <f t="shared" si="31"/>
        <v>0</v>
      </c>
      <c r="AL158" s="13">
        <v>0</v>
      </c>
      <c r="AM158" s="13">
        <v>0</v>
      </c>
      <c r="AN158" s="38" t="str">
        <f t="shared" si="32"/>
        <v>-</v>
      </c>
    </row>
    <row r="159" spans="1:40" ht="15" customHeight="1">
      <c r="A159" s="111" t="s">
        <v>155</v>
      </c>
      <c r="B159" s="111" t="s">
        <v>156</v>
      </c>
      <c r="C159" s="111" t="s">
        <v>165</v>
      </c>
      <c r="D159" s="111" t="s">
        <v>166</v>
      </c>
      <c r="E159" s="111" t="s">
        <v>909</v>
      </c>
      <c r="F159" s="111" t="s">
        <v>889</v>
      </c>
      <c r="G159" s="111" t="s">
        <v>1</v>
      </c>
      <c r="H159" s="111" t="s">
        <v>894</v>
      </c>
      <c r="I159" s="111" t="s">
        <v>48</v>
      </c>
      <c r="J159" s="115" t="s">
        <v>48</v>
      </c>
      <c r="K159" s="115" t="s">
        <v>120</v>
      </c>
      <c r="L159" s="115" t="s">
        <v>892</v>
      </c>
      <c r="M159" s="113" t="s">
        <v>1352</v>
      </c>
      <c r="N159" s="114" t="s">
        <v>1353</v>
      </c>
      <c r="O159" s="114" t="s">
        <v>1300</v>
      </c>
      <c r="P159" s="114" t="s">
        <v>1355</v>
      </c>
      <c r="Q159" s="99" t="s">
        <v>1296</v>
      </c>
      <c r="R159" s="48"/>
      <c r="S159" s="146" t="s">
        <v>1183</v>
      </c>
      <c r="T159" s="169">
        <v>0</v>
      </c>
      <c r="U159" s="254"/>
      <c r="V159" s="169">
        <v>0</v>
      </c>
      <c r="W159" s="48" t="str">
        <f t="shared" si="26"/>
        <v>BILLING</v>
      </c>
      <c r="X159" s="13" t="str">
        <f t="shared" si="27"/>
        <v>安徽移动</v>
      </c>
      <c r="Y159" s="37" t="str">
        <f t="shared" si="28"/>
        <v>0</v>
      </c>
      <c r="Z159" s="167"/>
      <c r="AG159" s="48" t="s">
        <v>432</v>
      </c>
      <c r="AH159" s="48" t="s">
        <v>449</v>
      </c>
      <c r="AI159" s="13">
        <f t="shared" si="29"/>
        <v>0</v>
      </c>
      <c r="AJ159" s="13">
        <f t="shared" si="30"/>
        <v>0</v>
      </c>
      <c r="AK159" s="13">
        <f t="shared" si="31"/>
        <v>0</v>
      </c>
      <c r="AL159" s="13">
        <v>0</v>
      </c>
      <c r="AM159" s="13">
        <v>0</v>
      </c>
      <c r="AN159" s="38" t="str">
        <f t="shared" si="32"/>
        <v>-</v>
      </c>
    </row>
    <row r="160" spans="1:40" ht="15" customHeight="1">
      <c r="A160" s="89" t="s">
        <v>36</v>
      </c>
      <c r="B160" s="89" t="s">
        <v>37</v>
      </c>
      <c r="C160" s="89" t="s">
        <v>857</v>
      </c>
      <c r="D160" s="89" t="s">
        <v>858</v>
      </c>
      <c r="E160" s="89" t="s">
        <v>859</v>
      </c>
      <c r="F160" s="89" t="s">
        <v>860</v>
      </c>
      <c r="G160" s="89" t="s">
        <v>1</v>
      </c>
      <c r="H160" s="89" t="s">
        <v>861</v>
      </c>
      <c r="I160" s="89" t="s">
        <v>48</v>
      </c>
      <c r="J160" s="99" t="s">
        <v>1286</v>
      </c>
      <c r="K160" s="90"/>
      <c r="L160" s="90"/>
      <c r="M160" s="90"/>
      <c r="N160" s="100" t="s">
        <v>1287</v>
      </c>
      <c r="O160" s="100" t="s">
        <v>862</v>
      </c>
      <c r="P160" s="100" t="s">
        <v>863</v>
      </c>
      <c r="Q160" s="90" t="s">
        <v>48</v>
      </c>
      <c r="R160" s="89"/>
      <c r="S160" s="146" t="s">
        <v>1183</v>
      </c>
      <c r="T160" s="253">
        <v>37</v>
      </c>
      <c r="U160" s="254">
        <v>2</v>
      </c>
      <c r="V160" s="255">
        <v>2</v>
      </c>
      <c r="W160" s="48" t="str">
        <f t="shared" si="26"/>
        <v>BILLING</v>
      </c>
      <c r="X160" s="13" t="str">
        <f t="shared" si="27"/>
        <v>安徽联通</v>
      </c>
      <c r="Y160" s="37" t="str">
        <f t="shared" si="28"/>
        <v>0</v>
      </c>
      <c r="Z160" s="167"/>
      <c r="AG160" s="48" t="s">
        <v>439</v>
      </c>
      <c r="AH160" s="48" t="s">
        <v>4</v>
      </c>
      <c r="AI160" s="13">
        <f t="shared" si="29"/>
        <v>0</v>
      </c>
      <c r="AJ160" s="13">
        <f t="shared" si="30"/>
        <v>0</v>
      </c>
      <c r="AK160" s="13">
        <f t="shared" si="31"/>
        <v>0</v>
      </c>
      <c r="AL160" s="13">
        <v>0</v>
      </c>
      <c r="AM160" s="13">
        <v>0</v>
      </c>
      <c r="AN160" s="38" t="str">
        <f t="shared" si="32"/>
        <v>-</v>
      </c>
    </row>
    <row r="161" spans="1:40" ht="15" customHeight="1">
      <c r="A161" s="89" t="s">
        <v>36</v>
      </c>
      <c r="B161" s="89" t="s">
        <v>37</v>
      </c>
      <c r="C161" s="89" t="s">
        <v>857</v>
      </c>
      <c r="D161" s="89" t="s">
        <v>858</v>
      </c>
      <c r="E161" s="89" t="s">
        <v>1288</v>
      </c>
      <c r="F161" s="89" t="s">
        <v>860</v>
      </c>
      <c r="G161" s="89" t="s">
        <v>1</v>
      </c>
      <c r="H161" s="89" t="s">
        <v>1289</v>
      </c>
      <c r="I161" s="89" t="s">
        <v>48</v>
      </c>
      <c r="J161" s="99" t="s">
        <v>1286</v>
      </c>
      <c r="K161" s="90"/>
      <c r="L161" s="90"/>
      <c r="M161" s="90"/>
      <c r="N161" s="100" t="s">
        <v>1287</v>
      </c>
      <c r="O161" s="100" t="s">
        <v>862</v>
      </c>
      <c r="P161" s="100" t="s">
        <v>863</v>
      </c>
      <c r="Q161" s="90" t="s">
        <v>48</v>
      </c>
      <c r="R161" s="104" t="s">
        <v>1301</v>
      </c>
      <c r="S161" s="146" t="s">
        <v>1183</v>
      </c>
      <c r="T161" s="253"/>
      <c r="U161" s="254"/>
      <c r="V161" s="255"/>
      <c r="W161" s="48" t="str">
        <f t="shared" si="26"/>
        <v>BILLING</v>
      </c>
      <c r="X161" s="13" t="str">
        <f t="shared" si="27"/>
        <v>安徽联通</v>
      </c>
      <c r="Y161" s="37" t="str">
        <f t="shared" si="28"/>
        <v>0</v>
      </c>
      <c r="Z161" s="167"/>
      <c r="AG161" s="48" t="s">
        <v>439</v>
      </c>
      <c r="AH161" s="48" t="s">
        <v>0</v>
      </c>
      <c r="AI161" s="13">
        <f t="shared" si="29"/>
        <v>0</v>
      </c>
      <c r="AJ161" s="13">
        <f t="shared" si="30"/>
        <v>0</v>
      </c>
      <c r="AK161" s="13">
        <f t="shared" si="31"/>
        <v>0</v>
      </c>
      <c r="AL161" s="13">
        <v>0</v>
      </c>
      <c r="AM161" s="13">
        <v>0</v>
      </c>
      <c r="AN161" s="38" t="str">
        <f t="shared" si="32"/>
        <v>-</v>
      </c>
    </row>
    <row r="162" spans="1:40" ht="15" customHeight="1">
      <c r="A162" s="89" t="s">
        <v>36</v>
      </c>
      <c r="B162" s="89" t="s">
        <v>37</v>
      </c>
      <c r="C162" s="89" t="s">
        <v>864</v>
      </c>
      <c r="D162" s="89" t="s">
        <v>1</v>
      </c>
      <c r="E162" s="89" t="s">
        <v>865</v>
      </c>
      <c r="F162" s="89" t="s">
        <v>866</v>
      </c>
      <c r="G162" s="89" t="s">
        <v>1</v>
      </c>
      <c r="H162" s="89" t="s">
        <v>867</v>
      </c>
      <c r="I162" s="89" t="s">
        <v>48</v>
      </c>
      <c r="J162" s="99" t="s">
        <v>1290</v>
      </c>
      <c r="K162" s="90" t="s">
        <v>43</v>
      </c>
      <c r="L162" s="100" t="s">
        <v>1291</v>
      </c>
      <c r="M162" s="90" t="s">
        <v>56</v>
      </c>
      <c r="N162" s="100" t="s">
        <v>1287</v>
      </c>
      <c r="O162" s="100" t="s">
        <v>862</v>
      </c>
      <c r="P162" s="100" t="s">
        <v>863</v>
      </c>
      <c r="Q162" s="90" t="s">
        <v>48</v>
      </c>
      <c r="R162" s="89"/>
      <c r="S162" s="146" t="s">
        <v>1183</v>
      </c>
      <c r="T162" s="253"/>
      <c r="U162" s="254"/>
      <c r="V162" s="255"/>
      <c r="W162" s="48" t="str">
        <f t="shared" si="26"/>
        <v>BILLING</v>
      </c>
      <c r="X162" s="13" t="str">
        <f t="shared" si="27"/>
        <v>安徽联通</v>
      </c>
      <c r="Y162" s="37" t="str">
        <f t="shared" si="28"/>
        <v>0</v>
      </c>
      <c r="Z162" s="167"/>
      <c r="AG162" s="48" t="s">
        <v>419</v>
      </c>
      <c r="AH162" s="48" t="s">
        <v>5</v>
      </c>
      <c r="AI162" s="13">
        <f t="shared" si="29"/>
        <v>0</v>
      </c>
      <c r="AJ162" s="13">
        <f t="shared" si="30"/>
        <v>0</v>
      </c>
      <c r="AK162" s="13">
        <f t="shared" si="31"/>
        <v>0</v>
      </c>
      <c r="AL162" s="13">
        <v>0</v>
      </c>
      <c r="AM162" s="13">
        <v>0</v>
      </c>
      <c r="AN162" s="38" t="str">
        <f t="shared" si="32"/>
        <v>-</v>
      </c>
    </row>
    <row r="163" spans="1:40" ht="15" customHeight="1">
      <c r="A163" s="89" t="s">
        <v>36</v>
      </c>
      <c r="B163" s="89" t="s">
        <v>37</v>
      </c>
      <c r="C163" s="89" t="s">
        <v>864</v>
      </c>
      <c r="D163" s="89" t="s">
        <v>1</v>
      </c>
      <c r="E163" s="89" t="s">
        <v>868</v>
      </c>
      <c r="F163" s="89" t="s">
        <v>869</v>
      </c>
      <c r="G163" s="89" t="s">
        <v>1</v>
      </c>
      <c r="H163" s="89" t="s">
        <v>41</v>
      </c>
      <c r="I163" s="89" t="s">
        <v>48</v>
      </c>
      <c r="J163" s="99" t="s">
        <v>1286</v>
      </c>
      <c r="K163" s="90"/>
      <c r="L163" s="90"/>
      <c r="M163" s="90"/>
      <c r="N163" s="100" t="s">
        <v>870</v>
      </c>
      <c r="O163" s="100" t="s">
        <v>862</v>
      </c>
      <c r="P163" s="100" t="s">
        <v>863</v>
      </c>
      <c r="Q163" s="90" t="s">
        <v>48</v>
      </c>
      <c r="R163" s="89"/>
      <c r="S163" s="146" t="s">
        <v>1183</v>
      </c>
      <c r="T163" s="253"/>
      <c r="U163" s="254"/>
      <c r="V163" s="255"/>
      <c r="W163" s="48" t="str">
        <f t="shared" si="26"/>
        <v>BILLING</v>
      </c>
      <c r="X163" s="13" t="str">
        <f t="shared" si="27"/>
        <v>安徽联通</v>
      </c>
      <c r="Y163" s="37" t="str">
        <f t="shared" si="28"/>
        <v>0</v>
      </c>
      <c r="Z163" s="167"/>
      <c r="AG163" s="48" t="s">
        <v>419</v>
      </c>
      <c r="AH163" s="48" t="s">
        <v>265</v>
      </c>
      <c r="AI163" s="13">
        <f t="shared" si="29"/>
        <v>0</v>
      </c>
      <c r="AJ163" s="13">
        <f t="shared" si="30"/>
        <v>0</v>
      </c>
      <c r="AK163" s="13">
        <f t="shared" si="31"/>
        <v>0</v>
      </c>
      <c r="AL163" s="13">
        <v>0</v>
      </c>
      <c r="AM163" s="13">
        <v>0</v>
      </c>
      <c r="AN163" s="38" t="str">
        <f t="shared" si="32"/>
        <v>-</v>
      </c>
    </row>
    <row r="164" spans="1:40" ht="15" customHeight="1">
      <c r="A164" s="89" t="s">
        <v>36</v>
      </c>
      <c r="B164" s="89" t="s">
        <v>37</v>
      </c>
      <c r="C164" s="89" t="s">
        <v>864</v>
      </c>
      <c r="D164" s="89" t="s">
        <v>1</v>
      </c>
      <c r="E164" s="89" t="s">
        <v>871</v>
      </c>
      <c r="F164" s="89" t="s">
        <v>872</v>
      </c>
      <c r="G164" s="89" t="s">
        <v>1</v>
      </c>
      <c r="H164" s="89" t="s">
        <v>867</v>
      </c>
      <c r="I164" s="89" t="s">
        <v>48</v>
      </c>
      <c r="J164" s="99" t="s">
        <v>1290</v>
      </c>
      <c r="K164" s="90" t="s">
        <v>43</v>
      </c>
      <c r="L164" s="100" t="s">
        <v>1291</v>
      </c>
      <c r="M164" s="90" t="s">
        <v>56</v>
      </c>
      <c r="N164" s="100" t="s">
        <v>870</v>
      </c>
      <c r="O164" s="100" t="s">
        <v>862</v>
      </c>
      <c r="P164" s="100" t="s">
        <v>863</v>
      </c>
      <c r="Q164" s="90" t="s">
        <v>48</v>
      </c>
      <c r="R164" s="89"/>
      <c r="S164" s="146" t="s">
        <v>1183</v>
      </c>
      <c r="T164" s="253"/>
      <c r="U164" s="254"/>
      <c r="V164" s="255"/>
      <c r="W164" s="48" t="str">
        <f t="shared" si="26"/>
        <v>BILLING</v>
      </c>
      <c r="X164" s="13" t="str">
        <f t="shared" si="27"/>
        <v>安徽联通</v>
      </c>
      <c r="Y164" s="37" t="str">
        <f t="shared" si="28"/>
        <v>0</v>
      </c>
      <c r="Z164" s="167"/>
      <c r="AG164" s="48" t="s">
        <v>419</v>
      </c>
      <c r="AH164" s="48" t="s">
        <v>2</v>
      </c>
      <c r="AI164" s="13">
        <f t="shared" si="29"/>
        <v>0</v>
      </c>
      <c r="AJ164" s="13">
        <f t="shared" si="30"/>
        <v>0</v>
      </c>
      <c r="AK164" s="13">
        <f t="shared" si="31"/>
        <v>0</v>
      </c>
      <c r="AL164" s="13">
        <v>0</v>
      </c>
      <c r="AM164" s="13">
        <v>0</v>
      </c>
      <c r="AN164" s="38" t="str">
        <f t="shared" si="32"/>
        <v>-</v>
      </c>
    </row>
    <row r="165" spans="1:40" ht="15" customHeight="1">
      <c r="A165" s="89" t="s">
        <v>36</v>
      </c>
      <c r="B165" s="89" t="s">
        <v>37</v>
      </c>
      <c r="C165" s="89" t="s">
        <v>864</v>
      </c>
      <c r="D165" s="89" t="s">
        <v>1</v>
      </c>
      <c r="E165" s="89" t="s">
        <v>873</v>
      </c>
      <c r="F165" s="89" t="s">
        <v>874</v>
      </c>
      <c r="G165" s="89" t="s">
        <v>1</v>
      </c>
      <c r="H165" s="89" t="s">
        <v>875</v>
      </c>
      <c r="I165" s="89" t="s">
        <v>48</v>
      </c>
      <c r="J165" s="99" t="s">
        <v>1286</v>
      </c>
      <c r="K165" s="90"/>
      <c r="L165" s="90"/>
      <c r="M165" s="90"/>
      <c r="N165" s="100" t="s">
        <v>870</v>
      </c>
      <c r="O165" s="100" t="s">
        <v>862</v>
      </c>
      <c r="P165" s="100" t="s">
        <v>863</v>
      </c>
      <c r="Q165" s="90" t="s">
        <v>48</v>
      </c>
      <c r="R165" s="89"/>
      <c r="S165" s="146" t="s">
        <v>1183</v>
      </c>
      <c r="T165" s="253"/>
      <c r="U165" s="254"/>
      <c r="V165" s="255"/>
      <c r="W165" s="48" t="str">
        <f t="shared" si="26"/>
        <v>BILLING</v>
      </c>
      <c r="X165" s="13" t="str">
        <f t="shared" si="27"/>
        <v>安徽联通</v>
      </c>
      <c r="Y165" s="37" t="str">
        <f t="shared" si="28"/>
        <v>0</v>
      </c>
      <c r="Z165" s="167"/>
      <c r="AG165" s="48" t="s">
        <v>419</v>
      </c>
      <c r="AH165" s="48" t="s">
        <v>494</v>
      </c>
      <c r="AI165" s="13">
        <f t="shared" si="29"/>
        <v>0</v>
      </c>
      <c r="AJ165" s="13">
        <f t="shared" si="30"/>
        <v>0</v>
      </c>
      <c r="AK165" s="13">
        <f t="shared" si="31"/>
        <v>0</v>
      </c>
      <c r="AL165" s="13">
        <v>0</v>
      </c>
      <c r="AM165" s="13">
        <v>0</v>
      </c>
      <c r="AN165" s="38" t="str">
        <f t="shared" si="32"/>
        <v>-</v>
      </c>
    </row>
    <row r="166" spans="1:40" ht="15" customHeight="1">
      <c r="A166" s="89" t="s">
        <v>36</v>
      </c>
      <c r="B166" s="89" t="s">
        <v>37</v>
      </c>
      <c r="C166" s="89" t="s">
        <v>864</v>
      </c>
      <c r="D166" s="89" t="s">
        <v>1</v>
      </c>
      <c r="E166" s="89" t="s">
        <v>876</v>
      </c>
      <c r="F166" s="89" t="s">
        <v>877</v>
      </c>
      <c r="G166" s="89" t="s">
        <v>1</v>
      </c>
      <c r="H166" s="89" t="s">
        <v>722</v>
      </c>
      <c r="I166" s="89" t="s">
        <v>48</v>
      </c>
      <c r="J166" s="99" t="s">
        <v>1286</v>
      </c>
      <c r="K166" s="90"/>
      <c r="L166" s="90"/>
      <c r="M166" s="90"/>
      <c r="N166" s="100" t="s">
        <v>870</v>
      </c>
      <c r="O166" s="100" t="s">
        <v>862</v>
      </c>
      <c r="P166" s="100" t="s">
        <v>863</v>
      </c>
      <c r="Q166" s="90" t="s">
        <v>48</v>
      </c>
      <c r="R166" s="89"/>
      <c r="S166" s="146" t="s">
        <v>1183</v>
      </c>
      <c r="T166" s="253"/>
      <c r="U166" s="254"/>
      <c r="V166" s="255"/>
      <c r="W166" s="48" t="str">
        <f t="shared" si="26"/>
        <v>BILLING</v>
      </c>
      <c r="X166" s="13" t="str">
        <f t="shared" si="27"/>
        <v>安徽联通</v>
      </c>
      <c r="Y166" s="37" t="str">
        <f t="shared" si="28"/>
        <v>0</v>
      </c>
      <c r="Z166" s="167"/>
      <c r="AG166" s="48" t="s">
        <v>419</v>
      </c>
      <c r="AH166" s="48" t="s">
        <v>0</v>
      </c>
      <c r="AI166" s="13">
        <f t="shared" si="29"/>
        <v>0</v>
      </c>
      <c r="AJ166" s="13">
        <f t="shared" si="30"/>
        <v>0</v>
      </c>
      <c r="AK166" s="13">
        <f t="shared" si="31"/>
        <v>0</v>
      </c>
      <c r="AL166" s="13">
        <v>0</v>
      </c>
      <c r="AM166" s="13">
        <v>0</v>
      </c>
      <c r="AN166" s="38" t="str">
        <f t="shared" si="32"/>
        <v>-</v>
      </c>
    </row>
    <row r="167" spans="1:40" ht="15" customHeight="1">
      <c r="A167" s="89" t="s">
        <v>36</v>
      </c>
      <c r="B167" s="89" t="s">
        <v>37</v>
      </c>
      <c r="C167" s="89" t="s">
        <v>864</v>
      </c>
      <c r="D167" s="89" t="s">
        <v>1</v>
      </c>
      <c r="E167" s="89" t="s">
        <v>878</v>
      </c>
      <c r="F167" s="89" t="s">
        <v>879</v>
      </c>
      <c r="G167" s="89" t="s">
        <v>1</v>
      </c>
      <c r="H167" s="89" t="s">
        <v>867</v>
      </c>
      <c r="I167" s="89" t="s">
        <v>48</v>
      </c>
      <c r="J167" s="99" t="s">
        <v>1286</v>
      </c>
      <c r="K167" s="90"/>
      <c r="L167" s="90"/>
      <c r="M167" s="90"/>
      <c r="N167" s="100" t="s">
        <v>870</v>
      </c>
      <c r="O167" s="100" t="s">
        <v>862</v>
      </c>
      <c r="P167" s="100" t="s">
        <v>863</v>
      </c>
      <c r="Q167" s="90" t="s">
        <v>48</v>
      </c>
      <c r="R167" s="89"/>
      <c r="S167" s="146" t="s">
        <v>1183</v>
      </c>
      <c r="T167" s="253"/>
      <c r="U167" s="254"/>
      <c r="V167" s="255"/>
      <c r="W167" s="48" t="str">
        <f t="shared" si="26"/>
        <v>BILLING</v>
      </c>
      <c r="X167" s="13" t="str">
        <f t="shared" si="27"/>
        <v>安徽联通</v>
      </c>
      <c r="Y167" s="37" t="str">
        <f t="shared" si="28"/>
        <v>0</v>
      </c>
      <c r="Z167" s="167"/>
      <c r="AG167" s="48" t="s">
        <v>500</v>
      </c>
      <c r="AH167" s="48" t="s">
        <v>3</v>
      </c>
      <c r="AI167" s="13">
        <f t="shared" si="29"/>
        <v>0</v>
      </c>
      <c r="AJ167" s="13">
        <f t="shared" si="30"/>
        <v>0</v>
      </c>
      <c r="AK167" s="13">
        <f t="shared" si="31"/>
        <v>0</v>
      </c>
      <c r="AL167" s="13">
        <v>0</v>
      </c>
      <c r="AM167" s="13">
        <v>0</v>
      </c>
      <c r="AN167" s="38" t="str">
        <f t="shared" si="32"/>
        <v>-</v>
      </c>
    </row>
    <row r="168" spans="1:40" ht="15" customHeight="1">
      <c r="A168" s="89" t="s">
        <v>36</v>
      </c>
      <c r="B168" s="89" t="s">
        <v>37</v>
      </c>
      <c r="C168" s="89" t="s">
        <v>864</v>
      </c>
      <c r="D168" s="89" t="s">
        <v>1</v>
      </c>
      <c r="E168" s="89" t="s">
        <v>880</v>
      </c>
      <c r="F168" s="89" t="s">
        <v>881</v>
      </c>
      <c r="G168" s="89" t="s">
        <v>1</v>
      </c>
      <c r="H168" s="89" t="s">
        <v>867</v>
      </c>
      <c r="I168" s="89" t="s">
        <v>48</v>
      </c>
      <c r="J168" s="99" t="s">
        <v>1290</v>
      </c>
      <c r="K168" s="90" t="s">
        <v>43</v>
      </c>
      <c r="L168" s="100" t="s">
        <v>1291</v>
      </c>
      <c r="M168" s="90" t="s">
        <v>56</v>
      </c>
      <c r="N168" s="100" t="s">
        <v>870</v>
      </c>
      <c r="O168" s="100" t="s">
        <v>862</v>
      </c>
      <c r="P168" s="100" t="s">
        <v>863</v>
      </c>
      <c r="Q168" s="90" t="s">
        <v>48</v>
      </c>
      <c r="R168" s="89"/>
      <c r="S168" s="146" t="s">
        <v>1183</v>
      </c>
      <c r="T168" s="253"/>
      <c r="U168" s="254"/>
      <c r="V168" s="255"/>
      <c r="W168" s="48" t="str">
        <f t="shared" si="26"/>
        <v>BILLING</v>
      </c>
      <c r="X168" s="13" t="str">
        <f t="shared" si="27"/>
        <v>安徽联通</v>
      </c>
      <c r="Y168" s="37" t="str">
        <f t="shared" si="28"/>
        <v>0</v>
      </c>
      <c r="Z168" s="167"/>
      <c r="AG168" s="48" t="s">
        <v>440</v>
      </c>
      <c r="AH168" s="48" t="s">
        <v>4</v>
      </c>
      <c r="AI168" s="13">
        <f t="shared" si="29"/>
        <v>0</v>
      </c>
      <c r="AJ168" s="13">
        <f t="shared" si="30"/>
        <v>0</v>
      </c>
      <c r="AK168" s="13">
        <f t="shared" si="31"/>
        <v>0</v>
      </c>
      <c r="AL168" s="13">
        <v>0</v>
      </c>
      <c r="AM168" s="13">
        <v>0</v>
      </c>
      <c r="AN168" s="38" t="str">
        <f t="shared" si="32"/>
        <v>-</v>
      </c>
    </row>
    <row r="169" spans="1:40" ht="15" customHeight="1">
      <c r="A169" s="89" t="s">
        <v>36</v>
      </c>
      <c r="B169" s="89" t="s">
        <v>37</v>
      </c>
      <c r="C169" s="89" t="s">
        <v>864</v>
      </c>
      <c r="D169" s="89" t="s">
        <v>1</v>
      </c>
      <c r="E169" s="89" t="s">
        <v>882</v>
      </c>
      <c r="F169" s="89" t="s">
        <v>883</v>
      </c>
      <c r="G169" s="89" t="s">
        <v>1</v>
      </c>
      <c r="H169" s="89" t="s">
        <v>98</v>
      </c>
      <c r="I169" s="89" t="s">
        <v>48</v>
      </c>
      <c r="J169" s="99" t="s">
        <v>1286</v>
      </c>
      <c r="K169" s="90"/>
      <c r="L169" s="90"/>
      <c r="M169" s="90"/>
      <c r="N169" s="100" t="s">
        <v>870</v>
      </c>
      <c r="O169" s="100" t="s">
        <v>862</v>
      </c>
      <c r="P169" s="100" t="s">
        <v>863</v>
      </c>
      <c r="Q169" s="90" t="s">
        <v>48</v>
      </c>
      <c r="R169" s="89"/>
      <c r="S169" s="146" t="s">
        <v>1183</v>
      </c>
      <c r="T169" s="253"/>
      <c r="U169" s="254"/>
      <c r="V169" s="255"/>
      <c r="W169" s="48" t="str">
        <f t="shared" si="26"/>
        <v>BILLING</v>
      </c>
      <c r="X169" s="13" t="str">
        <f t="shared" si="27"/>
        <v>安徽联通</v>
      </c>
      <c r="Y169" s="37" t="str">
        <f t="shared" si="28"/>
        <v>0</v>
      </c>
      <c r="Z169" s="167"/>
      <c r="AG169" s="48" t="s">
        <v>440</v>
      </c>
      <c r="AH169" s="48" t="s">
        <v>0</v>
      </c>
      <c r="AI169" s="13">
        <f t="shared" si="29"/>
        <v>0</v>
      </c>
      <c r="AJ169" s="13">
        <f t="shared" si="30"/>
        <v>0</v>
      </c>
      <c r="AK169" s="13">
        <f t="shared" si="31"/>
        <v>0</v>
      </c>
      <c r="AL169" s="13">
        <v>0</v>
      </c>
      <c r="AM169" s="13">
        <v>0</v>
      </c>
      <c r="AN169" s="38" t="str">
        <f t="shared" si="32"/>
        <v>-</v>
      </c>
    </row>
    <row r="170" spans="1:40" ht="15" customHeight="1">
      <c r="A170" s="89" t="s">
        <v>36</v>
      </c>
      <c r="B170" s="89" t="s">
        <v>37</v>
      </c>
      <c r="C170" s="89" t="s">
        <v>864</v>
      </c>
      <c r="D170" s="89" t="s">
        <v>1</v>
      </c>
      <c r="E170" s="89" t="s">
        <v>859</v>
      </c>
      <c r="F170" s="89" t="s">
        <v>860</v>
      </c>
      <c r="G170" s="89" t="s">
        <v>1</v>
      </c>
      <c r="H170" s="89" t="s">
        <v>861</v>
      </c>
      <c r="I170" s="89" t="s">
        <v>48</v>
      </c>
      <c r="J170" s="99" t="s">
        <v>1286</v>
      </c>
      <c r="K170" s="90"/>
      <c r="L170" s="90"/>
      <c r="M170" s="90"/>
      <c r="N170" s="100" t="s">
        <v>870</v>
      </c>
      <c r="O170" s="100" t="s">
        <v>862</v>
      </c>
      <c r="P170" s="100" t="s">
        <v>863</v>
      </c>
      <c r="Q170" s="90" t="s">
        <v>48</v>
      </c>
      <c r="R170" s="89"/>
      <c r="S170" s="146" t="s">
        <v>1183</v>
      </c>
      <c r="T170" s="253"/>
      <c r="U170" s="254"/>
      <c r="V170" s="255"/>
      <c r="W170" s="48" t="str">
        <f t="shared" si="26"/>
        <v>BILLING</v>
      </c>
      <c r="X170" s="13" t="str">
        <f t="shared" si="27"/>
        <v>安徽联通</v>
      </c>
      <c r="Y170" s="37" t="str">
        <f t="shared" si="28"/>
        <v>0</v>
      </c>
      <c r="Z170" s="167"/>
      <c r="AG170" s="48" t="s">
        <v>441</v>
      </c>
      <c r="AH170" s="48" t="s">
        <v>0</v>
      </c>
      <c r="AI170" s="13">
        <f t="shared" si="29"/>
        <v>0</v>
      </c>
      <c r="AJ170" s="13">
        <f t="shared" si="30"/>
        <v>0</v>
      </c>
      <c r="AK170" s="13">
        <f t="shared" si="31"/>
        <v>0</v>
      </c>
      <c r="AL170" s="13">
        <v>0</v>
      </c>
      <c r="AM170" s="13">
        <v>0</v>
      </c>
      <c r="AN170" s="38" t="str">
        <f t="shared" si="32"/>
        <v>-</v>
      </c>
    </row>
    <row r="171" spans="1:40" ht="15" customHeight="1">
      <c r="A171" s="89" t="s">
        <v>36</v>
      </c>
      <c r="B171" s="89" t="s">
        <v>37</v>
      </c>
      <c r="C171" s="89" t="s">
        <v>864</v>
      </c>
      <c r="D171" s="89" t="s">
        <v>1</v>
      </c>
      <c r="E171" s="89" t="s">
        <v>1288</v>
      </c>
      <c r="F171" s="89" t="s">
        <v>860</v>
      </c>
      <c r="G171" s="89" t="s">
        <v>1</v>
      </c>
      <c r="H171" s="89" t="s">
        <v>1289</v>
      </c>
      <c r="I171" s="89" t="s">
        <v>48</v>
      </c>
      <c r="J171" s="99" t="s">
        <v>1286</v>
      </c>
      <c r="K171" s="90"/>
      <c r="L171" s="90"/>
      <c r="M171" s="90"/>
      <c r="N171" s="100" t="s">
        <v>870</v>
      </c>
      <c r="O171" s="100" t="s">
        <v>862</v>
      </c>
      <c r="P171" s="100" t="s">
        <v>863</v>
      </c>
      <c r="Q171" s="90" t="s">
        <v>48</v>
      </c>
      <c r="R171" s="104" t="s">
        <v>1301</v>
      </c>
      <c r="S171" s="146" t="s">
        <v>1183</v>
      </c>
      <c r="T171" s="253"/>
      <c r="U171" s="254"/>
      <c r="V171" s="255"/>
      <c r="W171" s="48" t="str">
        <f t="shared" si="26"/>
        <v>BILLING</v>
      </c>
      <c r="X171" s="13" t="str">
        <f t="shared" si="27"/>
        <v>安徽联通</v>
      </c>
      <c r="Y171" s="37" t="str">
        <f t="shared" si="28"/>
        <v>0</v>
      </c>
      <c r="Z171" s="167"/>
      <c r="AG171" s="48" t="s">
        <v>441</v>
      </c>
      <c r="AH171" s="48" t="s">
        <v>4</v>
      </c>
      <c r="AI171" s="13">
        <f t="shared" si="29"/>
        <v>0</v>
      </c>
      <c r="AJ171" s="13">
        <f t="shared" si="30"/>
        <v>0</v>
      </c>
      <c r="AK171" s="13">
        <f t="shared" si="31"/>
        <v>0</v>
      </c>
      <c r="AL171" s="13">
        <v>1</v>
      </c>
      <c r="AM171" s="13">
        <v>1</v>
      </c>
      <c r="AN171" s="38">
        <f t="shared" si="32"/>
        <v>0</v>
      </c>
    </row>
    <row r="172" spans="1:40" ht="15" customHeight="1">
      <c r="A172" s="89" t="s">
        <v>36</v>
      </c>
      <c r="B172" s="89" t="s">
        <v>37</v>
      </c>
      <c r="C172" s="89" t="s">
        <v>864</v>
      </c>
      <c r="D172" s="89" t="s">
        <v>1</v>
      </c>
      <c r="E172" s="89" t="s">
        <v>884</v>
      </c>
      <c r="F172" s="89" t="s">
        <v>885</v>
      </c>
      <c r="G172" s="89" t="s">
        <v>1</v>
      </c>
      <c r="H172" s="89" t="s">
        <v>867</v>
      </c>
      <c r="I172" s="89" t="s">
        <v>48</v>
      </c>
      <c r="J172" s="99" t="s">
        <v>1290</v>
      </c>
      <c r="K172" s="90" t="s">
        <v>43</v>
      </c>
      <c r="L172" s="100" t="s">
        <v>1291</v>
      </c>
      <c r="M172" s="90" t="s">
        <v>56</v>
      </c>
      <c r="N172" s="100" t="s">
        <v>1287</v>
      </c>
      <c r="O172" s="100" t="s">
        <v>862</v>
      </c>
      <c r="P172" s="100" t="s">
        <v>863</v>
      </c>
      <c r="Q172" s="90" t="s">
        <v>48</v>
      </c>
      <c r="R172" s="89"/>
      <c r="S172" s="146" t="s">
        <v>1183</v>
      </c>
      <c r="T172" s="253"/>
      <c r="U172" s="254"/>
      <c r="V172" s="255"/>
      <c r="W172" s="48" t="str">
        <f t="shared" si="26"/>
        <v>BILLING</v>
      </c>
      <c r="X172" s="13" t="str">
        <f t="shared" si="27"/>
        <v>安徽联通</v>
      </c>
      <c r="Y172" s="37" t="str">
        <f t="shared" si="28"/>
        <v>0</v>
      </c>
      <c r="Z172" s="167"/>
      <c r="AG172" s="48" t="s">
        <v>445</v>
      </c>
      <c r="AH172" s="48" t="s">
        <v>5</v>
      </c>
      <c r="AI172" s="13">
        <f t="shared" si="29"/>
        <v>0</v>
      </c>
      <c r="AJ172" s="13">
        <f t="shared" si="30"/>
        <v>0</v>
      </c>
      <c r="AK172" s="13">
        <f t="shared" si="31"/>
        <v>0</v>
      </c>
      <c r="AL172" s="13">
        <v>0</v>
      </c>
      <c r="AM172" s="13">
        <v>0</v>
      </c>
      <c r="AN172" s="38" t="str">
        <f t="shared" si="32"/>
        <v>-</v>
      </c>
    </row>
    <row r="173" spans="1:40" ht="15" customHeight="1">
      <c r="A173" s="89" t="s">
        <v>36</v>
      </c>
      <c r="B173" s="89" t="s">
        <v>37</v>
      </c>
      <c r="C173" s="89" t="s">
        <v>864</v>
      </c>
      <c r="D173" s="89" t="s">
        <v>1</v>
      </c>
      <c r="E173" s="89" t="s">
        <v>886</v>
      </c>
      <c r="F173" s="89" t="s">
        <v>887</v>
      </c>
      <c r="G173" s="89" t="s">
        <v>1</v>
      </c>
      <c r="H173" s="89" t="s">
        <v>867</v>
      </c>
      <c r="I173" s="89" t="s">
        <v>48</v>
      </c>
      <c r="J173" s="99" t="s">
        <v>1286</v>
      </c>
      <c r="K173" s="90"/>
      <c r="L173" s="90"/>
      <c r="M173" s="90"/>
      <c r="N173" s="100" t="s">
        <v>1287</v>
      </c>
      <c r="O173" s="100" t="s">
        <v>862</v>
      </c>
      <c r="P173" s="100" t="s">
        <v>863</v>
      </c>
      <c r="Q173" s="90" t="s">
        <v>48</v>
      </c>
      <c r="R173" s="89"/>
      <c r="S173" s="146" t="s">
        <v>1183</v>
      </c>
      <c r="T173" s="253"/>
      <c r="U173" s="254"/>
      <c r="V173" s="255"/>
      <c r="W173" s="48" t="str">
        <f t="shared" si="26"/>
        <v>BILLING</v>
      </c>
      <c r="X173" s="13" t="str">
        <f t="shared" si="27"/>
        <v>安徽联通</v>
      </c>
      <c r="Y173" s="37" t="str">
        <f t="shared" si="28"/>
        <v>0</v>
      </c>
      <c r="Z173" s="167"/>
      <c r="AG173" s="48" t="s">
        <v>445</v>
      </c>
      <c r="AH173" s="48" t="s">
        <v>0</v>
      </c>
      <c r="AI173" s="13">
        <f t="shared" si="29"/>
        <v>0</v>
      </c>
      <c r="AJ173" s="13">
        <f t="shared" si="30"/>
        <v>0</v>
      </c>
      <c r="AK173" s="13">
        <f t="shared" si="31"/>
        <v>0</v>
      </c>
      <c r="AL173" s="13">
        <v>0</v>
      </c>
      <c r="AM173" s="13">
        <v>0</v>
      </c>
      <c r="AN173" s="38" t="str">
        <f t="shared" si="32"/>
        <v>-</v>
      </c>
    </row>
    <row r="174" spans="1:40" ht="15" customHeight="1">
      <c r="A174" s="89" t="s">
        <v>36</v>
      </c>
      <c r="B174" s="89" t="s">
        <v>37</v>
      </c>
      <c r="C174" s="89" t="s">
        <v>864</v>
      </c>
      <c r="D174" s="89" t="s">
        <v>1</v>
      </c>
      <c r="E174" s="89" t="s">
        <v>888</v>
      </c>
      <c r="F174" s="89" t="s">
        <v>889</v>
      </c>
      <c r="G174" s="89" t="s">
        <v>1</v>
      </c>
      <c r="H174" s="89" t="s">
        <v>867</v>
      </c>
      <c r="I174" s="89" t="s">
        <v>48</v>
      </c>
      <c r="J174" s="99" t="s">
        <v>1290</v>
      </c>
      <c r="K174" s="90" t="s">
        <v>43</v>
      </c>
      <c r="L174" s="100" t="s">
        <v>1291</v>
      </c>
      <c r="M174" s="90" t="s">
        <v>56</v>
      </c>
      <c r="N174" s="100" t="s">
        <v>1287</v>
      </c>
      <c r="O174" s="100" t="s">
        <v>862</v>
      </c>
      <c r="P174" s="100" t="s">
        <v>863</v>
      </c>
      <c r="Q174" s="90" t="s">
        <v>48</v>
      </c>
      <c r="R174" s="89"/>
      <c r="S174" s="146" t="s">
        <v>1183</v>
      </c>
      <c r="T174" s="253"/>
      <c r="U174" s="254"/>
      <c r="V174" s="255"/>
      <c r="W174" s="48" t="str">
        <f t="shared" si="26"/>
        <v>BILLING</v>
      </c>
      <c r="X174" s="13" t="str">
        <f t="shared" si="27"/>
        <v>安徽联通</v>
      </c>
      <c r="Y174" s="37" t="str">
        <f t="shared" si="28"/>
        <v>0</v>
      </c>
      <c r="Z174" s="167"/>
      <c r="AG174" s="48" t="s">
        <v>422</v>
      </c>
      <c r="AH174" s="48" t="s">
        <v>4</v>
      </c>
      <c r="AI174" s="13">
        <f t="shared" si="29"/>
        <v>0</v>
      </c>
      <c r="AJ174" s="13">
        <f t="shared" si="30"/>
        <v>0</v>
      </c>
      <c r="AK174" s="13">
        <f t="shared" si="31"/>
        <v>0</v>
      </c>
      <c r="AL174" s="13">
        <v>0</v>
      </c>
      <c r="AM174" s="13">
        <v>0</v>
      </c>
      <c r="AN174" s="38" t="str">
        <f t="shared" si="32"/>
        <v>-</v>
      </c>
    </row>
    <row r="175" spans="1:40" ht="15" customHeight="1">
      <c r="A175" s="89" t="s">
        <v>243</v>
      </c>
      <c r="B175" s="89" t="s">
        <v>244</v>
      </c>
      <c r="C175" s="89" t="s">
        <v>245</v>
      </c>
      <c r="D175" s="89" t="s">
        <v>246</v>
      </c>
      <c r="E175" s="89" t="s">
        <v>1297</v>
      </c>
      <c r="F175" s="89" t="s">
        <v>874</v>
      </c>
      <c r="G175" s="89" t="s">
        <v>1</v>
      </c>
      <c r="H175" s="89" t="s">
        <v>904</v>
      </c>
      <c r="I175" s="89" t="s">
        <v>48</v>
      </c>
      <c r="J175" s="90" t="s">
        <v>86</v>
      </c>
      <c r="K175" s="90"/>
      <c r="L175" s="90"/>
      <c r="M175" s="90"/>
      <c r="N175" s="90" t="s">
        <v>992</v>
      </c>
      <c r="O175" s="90" t="s">
        <v>993</v>
      </c>
      <c r="P175" s="89" t="s">
        <v>994</v>
      </c>
      <c r="Q175" s="90" t="s">
        <v>86</v>
      </c>
      <c r="R175" s="89"/>
      <c r="S175" s="146" t="s">
        <v>1183</v>
      </c>
      <c r="T175" s="169">
        <v>0</v>
      </c>
      <c r="U175" s="169">
        <v>0</v>
      </c>
      <c r="V175" s="169">
        <v>0</v>
      </c>
      <c r="W175" s="48" t="str">
        <f t="shared" si="26"/>
        <v>BILLING</v>
      </c>
      <c r="X175" s="13" t="str">
        <f t="shared" si="27"/>
        <v>虚拟运营商爱施德</v>
      </c>
      <c r="Y175" s="37" t="str">
        <f t="shared" si="28"/>
        <v>0</v>
      </c>
      <c r="Z175" s="167"/>
      <c r="AG175" s="48" t="s">
        <v>422</v>
      </c>
      <c r="AH175" s="48" t="s">
        <v>0</v>
      </c>
      <c r="AI175" s="13">
        <f t="shared" si="29"/>
        <v>0</v>
      </c>
      <c r="AJ175" s="13">
        <f t="shared" si="30"/>
        <v>0</v>
      </c>
      <c r="AK175" s="13">
        <f t="shared" si="31"/>
        <v>0</v>
      </c>
      <c r="AL175" s="13">
        <v>0</v>
      </c>
      <c r="AM175" s="13">
        <v>0</v>
      </c>
      <c r="AN175" s="38" t="str">
        <f t="shared" si="32"/>
        <v>-</v>
      </c>
    </row>
    <row r="176" spans="1:40" ht="15" customHeight="1">
      <c r="A176" s="89" t="s">
        <v>243</v>
      </c>
      <c r="B176" s="89" t="s">
        <v>244</v>
      </c>
      <c r="C176" s="89" t="s">
        <v>245</v>
      </c>
      <c r="D176" s="89" t="s">
        <v>246</v>
      </c>
      <c r="E176" s="89" t="s">
        <v>859</v>
      </c>
      <c r="F176" s="89" t="s">
        <v>860</v>
      </c>
      <c r="G176" s="89" t="s">
        <v>1</v>
      </c>
      <c r="H176" s="89" t="s">
        <v>861</v>
      </c>
      <c r="I176" s="89" t="s">
        <v>48</v>
      </c>
      <c r="J176" s="90" t="s">
        <v>86</v>
      </c>
      <c r="K176" s="90"/>
      <c r="L176" s="90"/>
      <c r="M176" s="90"/>
      <c r="N176" s="90" t="s">
        <v>992</v>
      </c>
      <c r="O176" s="90" t="s">
        <v>993</v>
      </c>
      <c r="P176" s="106" t="s">
        <v>995</v>
      </c>
      <c r="Q176" s="90" t="s">
        <v>86</v>
      </c>
      <c r="R176" s="89"/>
      <c r="S176" s="146" t="s">
        <v>1183</v>
      </c>
      <c r="T176" s="169">
        <v>0</v>
      </c>
      <c r="U176" s="169">
        <v>0</v>
      </c>
      <c r="V176" s="169">
        <v>0</v>
      </c>
      <c r="W176" s="48" t="str">
        <f t="shared" si="26"/>
        <v>BILLING</v>
      </c>
      <c r="X176" s="13" t="str">
        <f t="shared" si="27"/>
        <v>虚拟运营商爱施德</v>
      </c>
      <c r="Y176" s="37" t="str">
        <f t="shared" si="28"/>
        <v>0</v>
      </c>
      <c r="Z176" s="167"/>
      <c r="AG176" s="48" t="s">
        <v>421</v>
      </c>
      <c r="AH176" s="48" t="s">
        <v>265</v>
      </c>
      <c r="AI176" s="13">
        <f t="shared" si="29"/>
        <v>0</v>
      </c>
      <c r="AJ176" s="13">
        <f t="shared" si="30"/>
        <v>0</v>
      </c>
      <c r="AK176" s="13">
        <f t="shared" si="31"/>
        <v>0</v>
      </c>
      <c r="AL176" s="13">
        <v>0</v>
      </c>
      <c r="AM176" s="13">
        <v>0</v>
      </c>
      <c r="AN176" s="38" t="str">
        <f t="shared" si="32"/>
        <v>-</v>
      </c>
    </row>
    <row r="177" spans="1:40" ht="15" customHeight="1">
      <c r="A177" s="89" t="s">
        <v>243</v>
      </c>
      <c r="B177" s="89" t="s">
        <v>244</v>
      </c>
      <c r="C177" s="89" t="s">
        <v>245</v>
      </c>
      <c r="D177" s="89" t="s">
        <v>246</v>
      </c>
      <c r="E177" s="89" t="s">
        <v>905</v>
      </c>
      <c r="F177" s="89" t="s">
        <v>860</v>
      </c>
      <c r="G177" s="89" t="s">
        <v>1</v>
      </c>
      <c r="H177" s="89" t="s">
        <v>906</v>
      </c>
      <c r="I177" s="89" t="s">
        <v>48</v>
      </c>
      <c r="J177" s="90" t="s">
        <v>86</v>
      </c>
      <c r="K177" s="90"/>
      <c r="L177" s="90"/>
      <c r="M177" s="90"/>
      <c r="N177" s="90" t="s">
        <v>992</v>
      </c>
      <c r="O177" s="90" t="s">
        <v>993</v>
      </c>
      <c r="P177" s="106" t="s">
        <v>995</v>
      </c>
      <c r="Q177" s="90" t="s">
        <v>86</v>
      </c>
      <c r="R177" s="89"/>
      <c r="S177" s="146" t="s">
        <v>1183</v>
      </c>
      <c r="T177" s="169">
        <v>0</v>
      </c>
      <c r="U177" s="169">
        <v>0</v>
      </c>
      <c r="V177" s="169">
        <v>0</v>
      </c>
      <c r="W177" s="48" t="str">
        <f t="shared" si="26"/>
        <v>BILLING</v>
      </c>
      <c r="X177" s="13" t="str">
        <f t="shared" si="27"/>
        <v>虚拟运营商爱施德</v>
      </c>
      <c r="Y177" s="37" t="str">
        <f t="shared" si="28"/>
        <v>0</v>
      </c>
      <c r="Z177" s="167"/>
      <c r="AG177" s="48" t="s">
        <v>421</v>
      </c>
      <c r="AH177" s="48" t="s">
        <v>494</v>
      </c>
      <c r="AI177" s="13">
        <f t="shared" si="29"/>
        <v>0</v>
      </c>
      <c r="AJ177" s="13">
        <f t="shared" si="30"/>
        <v>0</v>
      </c>
      <c r="AK177" s="13">
        <f t="shared" si="31"/>
        <v>0</v>
      </c>
      <c r="AL177" s="13">
        <v>0</v>
      </c>
      <c r="AM177" s="13">
        <v>0</v>
      </c>
      <c r="AN177" s="38" t="str">
        <f t="shared" si="32"/>
        <v>-</v>
      </c>
    </row>
    <row r="178" spans="1:40" ht="15" customHeight="1">
      <c r="A178" s="89" t="s">
        <v>243</v>
      </c>
      <c r="B178" s="89" t="s">
        <v>244</v>
      </c>
      <c r="C178" s="89" t="s">
        <v>245</v>
      </c>
      <c r="D178" s="89" t="s">
        <v>246</v>
      </c>
      <c r="E178" s="89" t="s">
        <v>922</v>
      </c>
      <c r="F178" s="89" t="s">
        <v>885</v>
      </c>
      <c r="G178" s="89" t="s">
        <v>1</v>
      </c>
      <c r="H178" s="89" t="s">
        <v>923</v>
      </c>
      <c r="I178" s="89" t="s">
        <v>48</v>
      </c>
      <c r="J178" s="90" t="s">
        <v>86</v>
      </c>
      <c r="K178" s="90"/>
      <c r="L178" s="90"/>
      <c r="M178" s="90"/>
      <c r="N178" s="90" t="s">
        <v>992</v>
      </c>
      <c r="O178" s="90" t="s">
        <v>993</v>
      </c>
      <c r="P178" s="106" t="s">
        <v>995</v>
      </c>
      <c r="Q178" s="90" t="s">
        <v>48</v>
      </c>
      <c r="R178" s="89"/>
      <c r="S178" s="146" t="s">
        <v>1183</v>
      </c>
      <c r="T178" s="169">
        <v>0</v>
      </c>
      <c r="U178" s="169">
        <v>0</v>
      </c>
      <c r="V178" s="169">
        <v>0</v>
      </c>
      <c r="W178" s="48" t="str">
        <f t="shared" si="26"/>
        <v>BILLING</v>
      </c>
      <c r="X178" s="13" t="str">
        <f t="shared" si="27"/>
        <v>虚拟运营商爱施德</v>
      </c>
      <c r="Y178" s="37" t="str">
        <f t="shared" si="28"/>
        <v>0</v>
      </c>
      <c r="Z178" s="167"/>
      <c r="AG178" s="48" t="s">
        <v>421</v>
      </c>
      <c r="AH178" s="48" t="s">
        <v>0</v>
      </c>
      <c r="AI178" s="13">
        <f t="shared" si="29"/>
        <v>0</v>
      </c>
      <c r="AJ178" s="13">
        <f t="shared" si="30"/>
        <v>0</v>
      </c>
      <c r="AK178" s="13">
        <f t="shared" si="31"/>
        <v>0</v>
      </c>
      <c r="AL178" s="13">
        <v>0</v>
      </c>
      <c r="AM178" s="13">
        <v>0</v>
      </c>
      <c r="AN178" s="38" t="str">
        <f t="shared" si="32"/>
        <v>-</v>
      </c>
    </row>
    <row r="179" spans="1:40" ht="15" customHeight="1">
      <c r="A179" s="89" t="s">
        <v>243</v>
      </c>
      <c r="B179" s="89" t="s">
        <v>244</v>
      </c>
      <c r="C179" s="89" t="s">
        <v>245</v>
      </c>
      <c r="D179" s="89" t="s">
        <v>246</v>
      </c>
      <c r="E179" s="89" t="s">
        <v>890</v>
      </c>
      <c r="F179" s="89" t="s">
        <v>891</v>
      </c>
      <c r="G179" s="89" t="s">
        <v>1</v>
      </c>
      <c r="H179" s="89" t="s">
        <v>861</v>
      </c>
      <c r="I179" s="89" t="s">
        <v>48</v>
      </c>
      <c r="J179" s="90" t="s">
        <v>86</v>
      </c>
      <c r="K179" s="90"/>
      <c r="L179" s="90"/>
      <c r="M179" s="90"/>
      <c r="N179" s="90" t="s">
        <v>992</v>
      </c>
      <c r="O179" s="90" t="s">
        <v>993</v>
      </c>
      <c r="P179" s="106" t="s">
        <v>995</v>
      </c>
      <c r="Q179" s="90" t="s">
        <v>86</v>
      </c>
      <c r="R179" s="89"/>
      <c r="S179" s="146" t="s">
        <v>1183</v>
      </c>
      <c r="T179" s="169">
        <v>0</v>
      </c>
      <c r="U179" s="169">
        <v>0</v>
      </c>
      <c r="V179" s="169">
        <v>0</v>
      </c>
      <c r="W179" s="48" t="str">
        <f t="shared" si="26"/>
        <v>BILLING</v>
      </c>
      <c r="X179" s="13" t="str">
        <f t="shared" si="27"/>
        <v>虚拟运营商爱施德</v>
      </c>
      <c r="Y179" s="37" t="str">
        <f t="shared" si="28"/>
        <v>0</v>
      </c>
      <c r="Z179" s="167"/>
      <c r="AG179" s="48" t="s">
        <v>420</v>
      </c>
      <c r="AH179" s="48" t="s">
        <v>494</v>
      </c>
      <c r="AI179" s="13">
        <f t="shared" si="29"/>
        <v>5</v>
      </c>
      <c r="AJ179" s="13">
        <f t="shared" si="30"/>
        <v>0</v>
      </c>
      <c r="AK179" s="13">
        <f t="shared" si="31"/>
        <v>0</v>
      </c>
      <c r="AL179" s="13">
        <v>3</v>
      </c>
      <c r="AM179" s="13">
        <v>2</v>
      </c>
      <c r="AN179" s="38">
        <f t="shared" si="32"/>
        <v>0</v>
      </c>
    </row>
    <row r="180" spans="1:40" ht="15" customHeight="1">
      <c r="A180" s="89" t="s">
        <v>243</v>
      </c>
      <c r="B180" s="89" t="s">
        <v>244</v>
      </c>
      <c r="C180" s="89" t="s">
        <v>245</v>
      </c>
      <c r="D180" s="89" t="s">
        <v>246</v>
      </c>
      <c r="E180" s="89" t="s">
        <v>942</v>
      </c>
      <c r="F180" s="89" t="s">
        <v>869</v>
      </c>
      <c r="G180" s="89" t="s">
        <v>1</v>
      </c>
      <c r="H180" s="89" t="s">
        <v>722</v>
      </c>
      <c r="I180" s="89" t="s">
        <v>48</v>
      </c>
      <c r="J180" s="90" t="s">
        <v>86</v>
      </c>
      <c r="K180" s="90"/>
      <c r="L180" s="90"/>
      <c r="M180" s="90"/>
      <c r="N180" s="90" t="s">
        <v>992</v>
      </c>
      <c r="O180" s="90" t="s">
        <v>993</v>
      </c>
      <c r="P180" s="106" t="s">
        <v>995</v>
      </c>
      <c r="Q180" s="90" t="s">
        <v>48</v>
      </c>
      <c r="R180" s="89"/>
      <c r="S180" s="146" t="s">
        <v>1183</v>
      </c>
      <c r="T180" s="169">
        <v>0</v>
      </c>
      <c r="U180" s="169">
        <v>0</v>
      </c>
      <c r="V180" s="169">
        <v>0</v>
      </c>
      <c r="W180" s="48" t="str">
        <f t="shared" si="26"/>
        <v>BILLING</v>
      </c>
      <c r="X180" s="13" t="str">
        <f t="shared" si="27"/>
        <v>虚拟运营商爱施德</v>
      </c>
      <c r="Y180" s="37" t="str">
        <f t="shared" si="28"/>
        <v>0</v>
      </c>
      <c r="Z180" s="167"/>
      <c r="AG180" s="48" t="s">
        <v>420</v>
      </c>
      <c r="AH180" s="48" t="s">
        <v>6</v>
      </c>
      <c r="AI180" s="13">
        <f t="shared" si="29"/>
        <v>0</v>
      </c>
      <c r="AJ180" s="13">
        <f t="shared" si="30"/>
        <v>0</v>
      </c>
      <c r="AK180" s="13">
        <f t="shared" si="31"/>
        <v>0</v>
      </c>
      <c r="AL180" s="13">
        <v>0</v>
      </c>
      <c r="AM180" s="13">
        <v>0</v>
      </c>
      <c r="AN180" s="38" t="str">
        <f t="shared" si="32"/>
        <v>-</v>
      </c>
    </row>
    <row r="181" spans="1:40" ht="15" customHeight="1">
      <c r="A181" s="89" t="s">
        <v>243</v>
      </c>
      <c r="B181" s="89" t="s">
        <v>244</v>
      </c>
      <c r="C181" s="89" t="s">
        <v>245</v>
      </c>
      <c r="D181" s="89" t="s">
        <v>246</v>
      </c>
      <c r="E181" s="89" t="s">
        <v>940</v>
      </c>
      <c r="F181" s="89" t="s">
        <v>941</v>
      </c>
      <c r="G181" s="89" t="s">
        <v>1</v>
      </c>
      <c r="H181" s="89" t="s">
        <v>98</v>
      </c>
      <c r="I181" s="89" t="s">
        <v>48</v>
      </c>
      <c r="J181" s="90" t="s">
        <v>86</v>
      </c>
      <c r="K181" s="90"/>
      <c r="L181" s="90"/>
      <c r="M181" s="90"/>
      <c r="N181" s="90" t="s">
        <v>992</v>
      </c>
      <c r="O181" s="90" t="s">
        <v>993</v>
      </c>
      <c r="P181" s="106" t="s">
        <v>995</v>
      </c>
      <c r="Q181" s="90" t="s">
        <v>86</v>
      </c>
      <c r="R181" s="89"/>
      <c r="S181" s="146" t="s">
        <v>1183</v>
      </c>
      <c r="T181" s="169">
        <v>0</v>
      </c>
      <c r="U181" s="169">
        <v>0</v>
      </c>
      <c r="V181" s="169">
        <v>0</v>
      </c>
      <c r="W181" s="48" t="str">
        <f t="shared" si="26"/>
        <v>BILLING</v>
      </c>
      <c r="X181" s="13" t="str">
        <f t="shared" si="27"/>
        <v>虚拟运营商爱施德</v>
      </c>
      <c r="Y181" s="37" t="str">
        <f t="shared" si="28"/>
        <v>0</v>
      </c>
      <c r="Z181" s="167"/>
      <c r="AG181" s="48" t="s">
        <v>420</v>
      </c>
      <c r="AH181" s="48" t="s">
        <v>2</v>
      </c>
      <c r="AI181" s="13">
        <f t="shared" si="29"/>
        <v>0</v>
      </c>
      <c r="AJ181" s="13">
        <f t="shared" si="30"/>
        <v>0</v>
      </c>
      <c r="AK181" s="13">
        <f t="shared" si="31"/>
        <v>0</v>
      </c>
      <c r="AL181" s="13">
        <v>1</v>
      </c>
      <c r="AM181" s="13">
        <v>1</v>
      </c>
      <c r="AN181" s="38">
        <f t="shared" si="32"/>
        <v>0</v>
      </c>
    </row>
    <row r="182" spans="1:40" ht="15" customHeight="1">
      <c r="A182" s="89" t="s">
        <v>243</v>
      </c>
      <c r="B182" s="89" t="s">
        <v>244</v>
      </c>
      <c r="C182" s="89" t="s">
        <v>245</v>
      </c>
      <c r="D182" s="89" t="s">
        <v>246</v>
      </c>
      <c r="E182" s="89" t="s">
        <v>1320</v>
      </c>
      <c r="F182" s="89" t="s">
        <v>866</v>
      </c>
      <c r="G182" s="89" t="s">
        <v>1</v>
      </c>
      <c r="H182" s="89" t="s">
        <v>925</v>
      </c>
      <c r="I182" s="89" t="s">
        <v>48</v>
      </c>
      <c r="J182" s="90" t="s">
        <v>86</v>
      </c>
      <c r="K182" s="90"/>
      <c r="L182" s="90"/>
      <c r="M182" s="90"/>
      <c r="N182" s="90" t="s">
        <v>992</v>
      </c>
      <c r="O182" s="90" t="s">
        <v>993</v>
      </c>
      <c r="P182" s="106" t="s">
        <v>995</v>
      </c>
      <c r="Q182" s="90" t="s">
        <v>48</v>
      </c>
      <c r="R182" s="89"/>
      <c r="S182" s="146" t="s">
        <v>1183</v>
      </c>
      <c r="T182" s="169">
        <v>0</v>
      </c>
      <c r="U182" s="169">
        <v>0</v>
      </c>
      <c r="V182" s="169">
        <v>0</v>
      </c>
      <c r="W182" s="48" t="str">
        <f t="shared" si="26"/>
        <v>BILLING</v>
      </c>
      <c r="X182" s="13" t="str">
        <f t="shared" si="27"/>
        <v>虚拟运营商爱施德</v>
      </c>
      <c r="Y182" s="37" t="str">
        <f t="shared" si="28"/>
        <v>0</v>
      </c>
      <c r="Z182" s="167"/>
      <c r="AG182" s="48" t="s">
        <v>420</v>
      </c>
      <c r="AH182" s="48" t="s">
        <v>449</v>
      </c>
      <c r="AI182" s="13">
        <f t="shared" si="29"/>
        <v>0</v>
      </c>
      <c r="AJ182" s="13">
        <f t="shared" si="30"/>
        <v>0</v>
      </c>
      <c r="AK182" s="13">
        <f t="shared" si="31"/>
        <v>0</v>
      </c>
      <c r="AL182" s="13">
        <v>0</v>
      </c>
      <c r="AM182" s="13">
        <v>0</v>
      </c>
      <c r="AN182" s="38" t="str">
        <f t="shared" si="32"/>
        <v>-</v>
      </c>
    </row>
    <row r="183" spans="1:40" ht="15" customHeight="1">
      <c r="A183" s="89" t="s">
        <v>243</v>
      </c>
      <c r="B183" s="89" t="s">
        <v>244</v>
      </c>
      <c r="C183" s="89" t="s">
        <v>245</v>
      </c>
      <c r="D183" s="89" t="s">
        <v>246</v>
      </c>
      <c r="E183" s="89" t="s">
        <v>1331</v>
      </c>
      <c r="F183" s="89" t="s">
        <v>879</v>
      </c>
      <c r="G183" s="89" t="s">
        <v>1</v>
      </c>
      <c r="H183" s="89" t="s">
        <v>899</v>
      </c>
      <c r="I183" s="89" t="s">
        <v>48</v>
      </c>
      <c r="J183" s="90" t="s">
        <v>86</v>
      </c>
      <c r="K183" s="90"/>
      <c r="L183" s="90"/>
      <c r="M183" s="90"/>
      <c r="N183" s="90" t="s">
        <v>992</v>
      </c>
      <c r="O183" s="90" t="s">
        <v>993</v>
      </c>
      <c r="P183" s="106" t="s">
        <v>995</v>
      </c>
      <c r="Q183" s="90" t="s">
        <v>86</v>
      </c>
      <c r="R183" s="89"/>
      <c r="S183" s="146" t="s">
        <v>1183</v>
      </c>
      <c r="T183" s="169">
        <v>0</v>
      </c>
      <c r="U183" s="169">
        <v>0</v>
      </c>
      <c r="V183" s="169">
        <v>0</v>
      </c>
      <c r="W183" s="48" t="str">
        <f t="shared" si="26"/>
        <v>BILLING</v>
      </c>
      <c r="X183" s="13" t="str">
        <f t="shared" si="27"/>
        <v>虚拟运营商爱施德</v>
      </c>
      <c r="Y183" s="37" t="str">
        <f t="shared" si="28"/>
        <v>0</v>
      </c>
      <c r="Z183" s="167"/>
      <c r="AG183" s="48" t="s">
        <v>420</v>
      </c>
      <c r="AH183" s="48" t="s">
        <v>3</v>
      </c>
      <c r="AI183" s="13">
        <f t="shared" si="29"/>
        <v>0</v>
      </c>
      <c r="AJ183" s="13">
        <f t="shared" si="30"/>
        <v>0</v>
      </c>
      <c r="AK183" s="13">
        <f t="shared" si="31"/>
        <v>0</v>
      </c>
      <c r="AL183" s="13">
        <v>0</v>
      </c>
      <c r="AM183" s="13">
        <v>0</v>
      </c>
      <c r="AN183" s="38" t="str">
        <f t="shared" si="32"/>
        <v>-</v>
      </c>
    </row>
    <row r="184" spans="1:40" ht="15" customHeight="1">
      <c r="A184" s="89" t="s">
        <v>243</v>
      </c>
      <c r="B184" s="89" t="s">
        <v>244</v>
      </c>
      <c r="C184" s="89" t="s">
        <v>245</v>
      </c>
      <c r="D184" s="89" t="s">
        <v>246</v>
      </c>
      <c r="E184" s="89" t="s">
        <v>926</v>
      </c>
      <c r="F184" s="89" t="s">
        <v>881</v>
      </c>
      <c r="G184" s="89" t="s">
        <v>1</v>
      </c>
      <c r="H184" s="89" t="s">
        <v>923</v>
      </c>
      <c r="I184" s="89" t="s">
        <v>48</v>
      </c>
      <c r="J184" s="90" t="s">
        <v>86</v>
      </c>
      <c r="K184" s="90"/>
      <c r="L184" s="90"/>
      <c r="M184" s="90"/>
      <c r="N184" s="90" t="s">
        <v>992</v>
      </c>
      <c r="O184" s="90" t="s">
        <v>993</v>
      </c>
      <c r="P184" s="106" t="s">
        <v>995</v>
      </c>
      <c r="Q184" s="90" t="s">
        <v>48</v>
      </c>
      <c r="R184" s="89"/>
      <c r="S184" s="146" t="s">
        <v>1183</v>
      </c>
      <c r="T184" s="169">
        <v>0</v>
      </c>
      <c r="U184" s="169">
        <v>0</v>
      </c>
      <c r="V184" s="169">
        <v>0</v>
      </c>
      <c r="W184" s="48" t="str">
        <f t="shared" si="26"/>
        <v>BILLING</v>
      </c>
      <c r="X184" s="13" t="str">
        <f t="shared" si="27"/>
        <v>虚拟运营商爱施德</v>
      </c>
      <c r="Y184" s="37" t="str">
        <f t="shared" si="28"/>
        <v>0</v>
      </c>
      <c r="Z184" s="167"/>
      <c r="AG184" s="48" t="s">
        <v>420</v>
      </c>
      <c r="AH184" s="48" t="s">
        <v>4</v>
      </c>
      <c r="AI184" s="13">
        <f t="shared" si="29"/>
        <v>0</v>
      </c>
      <c r="AJ184" s="13">
        <f t="shared" si="30"/>
        <v>0</v>
      </c>
      <c r="AK184" s="13">
        <f t="shared" si="31"/>
        <v>0</v>
      </c>
      <c r="AL184" s="13">
        <v>5</v>
      </c>
      <c r="AM184" s="13">
        <v>2</v>
      </c>
      <c r="AN184" s="38">
        <f t="shared" si="32"/>
        <v>0</v>
      </c>
    </row>
    <row r="185" spans="1:40" ht="15" customHeight="1">
      <c r="A185" s="89" t="s">
        <v>243</v>
      </c>
      <c r="B185" s="89" t="s">
        <v>244</v>
      </c>
      <c r="C185" s="89" t="s">
        <v>245</v>
      </c>
      <c r="D185" s="89" t="s">
        <v>246</v>
      </c>
      <c r="E185" s="89" t="s">
        <v>927</v>
      </c>
      <c r="F185" s="89" t="s">
        <v>872</v>
      </c>
      <c r="G185" s="89" t="s">
        <v>1</v>
      </c>
      <c r="H185" s="89" t="s">
        <v>923</v>
      </c>
      <c r="I185" s="89" t="s">
        <v>48</v>
      </c>
      <c r="J185" s="90" t="s">
        <v>86</v>
      </c>
      <c r="K185" s="90"/>
      <c r="L185" s="90"/>
      <c r="M185" s="90"/>
      <c r="N185" s="90" t="s">
        <v>992</v>
      </c>
      <c r="O185" s="90" t="s">
        <v>993</v>
      </c>
      <c r="P185" s="106" t="s">
        <v>995</v>
      </c>
      <c r="Q185" s="90" t="s">
        <v>48</v>
      </c>
      <c r="R185" s="89"/>
      <c r="S185" s="146" t="s">
        <v>1183</v>
      </c>
      <c r="T185" s="169">
        <v>0</v>
      </c>
      <c r="U185" s="169">
        <v>0</v>
      </c>
      <c r="V185" s="169">
        <v>0</v>
      </c>
      <c r="W185" s="48" t="str">
        <f t="shared" si="26"/>
        <v>BILLING</v>
      </c>
      <c r="X185" s="13" t="str">
        <f t="shared" si="27"/>
        <v>虚拟运营商爱施德</v>
      </c>
      <c r="Y185" s="37" t="str">
        <f t="shared" si="28"/>
        <v>0</v>
      </c>
      <c r="Z185" s="167"/>
      <c r="AG185" s="48" t="s">
        <v>420</v>
      </c>
      <c r="AH185" s="48" t="s">
        <v>0</v>
      </c>
      <c r="AI185" s="13">
        <f t="shared" si="29"/>
        <v>0</v>
      </c>
      <c r="AJ185" s="13">
        <f t="shared" si="30"/>
        <v>0</v>
      </c>
      <c r="AK185" s="13">
        <f t="shared" si="31"/>
        <v>0</v>
      </c>
      <c r="AL185" s="13">
        <v>0</v>
      </c>
      <c r="AM185" s="13">
        <v>0</v>
      </c>
      <c r="AN185" s="38" t="str">
        <f t="shared" si="32"/>
        <v>-</v>
      </c>
    </row>
    <row r="186" spans="1:40" ht="15" customHeight="1">
      <c r="A186" s="89" t="s">
        <v>243</v>
      </c>
      <c r="B186" s="89" t="s">
        <v>244</v>
      </c>
      <c r="C186" s="89" t="s">
        <v>245</v>
      </c>
      <c r="D186" s="89" t="s">
        <v>246</v>
      </c>
      <c r="E186" s="89" t="s">
        <v>928</v>
      </c>
      <c r="F186" s="89" t="s">
        <v>889</v>
      </c>
      <c r="G186" s="89" t="s">
        <v>1</v>
      </c>
      <c r="H186" s="89" t="s">
        <v>923</v>
      </c>
      <c r="I186" s="89" t="s">
        <v>48</v>
      </c>
      <c r="J186" s="90" t="s">
        <v>86</v>
      </c>
      <c r="K186" s="90"/>
      <c r="L186" s="90"/>
      <c r="M186" s="90"/>
      <c r="N186" s="90" t="s">
        <v>992</v>
      </c>
      <c r="O186" s="90" t="s">
        <v>993</v>
      </c>
      <c r="P186" s="106" t="s">
        <v>995</v>
      </c>
      <c r="Q186" s="90" t="s">
        <v>48</v>
      </c>
      <c r="R186" s="89"/>
      <c r="S186" s="146" t="s">
        <v>1183</v>
      </c>
      <c r="T186" s="169">
        <v>0</v>
      </c>
      <c r="U186" s="169">
        <v>0</v>
      </c>
      <c r="V186" s="169">
        <v>0</v>
      </c>
      <c r="W186" s="48" t="str">
        <f t="shared" si="26"/>
        <v>BILLING</v>
      </c>
      <c r="X186" s="13" t="str">
        <f t="shared" si="27"/>
        <v>虚拟运营商爱施德</v>
      </c>
      <c r="Y186" s="37" t="str">
        <f t="shared" si="28"/>
        <v>0</v>
      </c>
      <c r="Z186" s="167"/>
      <c r="AG186" s="48" t="s">
        <v>420</v>
      </c>
      <c r="AH186" s="48" t="s">
        <v>1</v>
      </c>
      <c r="AI186" s="13">
        <f t="shared" si="29"/>
        <v>0</v>
      </c>
      <c r="AJ186" s="13">
        <f t="shared" si="30"/>
        <v>0</v>
      </c>
      <c r="AK186" s="13">
        <f t="shared" si="31"/>
        <v>0</v>
      </c>
      <c r="AL186" s="13">
        <v>0</v>
      </c>
      <c r="AM186" s="13">
        <v>0</v>
      </c>
      <c r="AN186" s="38" t="str">
        <f t="shared" si="32"/>
        <v>-</v>
      </c>
    </row>
    <row r="187" spans="1:40" ht="15" customHeight="1">
      <c r="A187" s="89" t="s">
        <v>243</v>
      </c>
      <c r="B187" s="89" t="s">
        <v>244</v>
      </c>
      <c r="C187" s="89" t="s">
        <v>245</v>
      </c>
      <c r="D187" s="89" t="s">
        <v>246</v>
      </c>
      <c r="E187" s="89" t="s">
        <v>882</v>
      </c>
      <c r="F187" s="89" t="s">
        <v>883</v>
      </c>
      <c r="G187" s="89" t="s">
        <v>1</v>
      </c>
      <c r="H187" s="89" t="s">
        <v>98</v>
      </c>
      <c r="I187" s="89" t="s">
        <v>48</v>
      </c>
      <c r="J187" s="90" t="s">
        <v>86</v>
      </c>
      <c r="K187" s="89"/>
      <c r="L187" s="89"/>
      <c r="M187" s="89"/>
      <c r="N187" s="90" t="s">
        <v>992</v>
      </c>
      <c r="O187" s="90" t="s">
        <v>993</v>
      </c>
      <c r="P187" s="106" t="s">
        <v>995</v>
      </c>
      <c r="Q187" s="99" t="s">
        <v>1296</v>
      </c>
      <c r="R187" s="89"/>
      <c r="S187" s="146" t="s">
        <v>1183</v>
      </c>
      <c r="T187" s="169">
        <v>0</v>
      </c>
      <c r="U187" s="169">
        <v>0</v>
      </c>
      <c r="V187" s="169">
        <v>0</v>
      </c>
      <c r="W187" s="48" t="str">
        <f t="shared" si="26"/>
        <v>BILLING</v>
      </c>
      <c r="X187" s="13" t="str">
        <f t="shared" si="27"/>
        <v>虚拟运营商爱施德</v>
      </c>
      <c r="Y187" s="37" t="str">
        <f t="shared" si="28"/>
        <v>0</v>
      </c>
      <c r="Z187" s="167"/>
      <c r="AG187" s="48" t="s">
        <v>235</v>
      </c>
      <c r="AH187" s="48" t="s">
        <v>4</v>
      </c>
      <c r="AI187" s="13">
        <f t="shared" si="29"/>
        <v>0</v>
      </c>
      <c r="AJ187" s="13">
        <f t="shared" si="30"/>
        <v>0</v>
      </c>
      <c r="AK187" s="13">
        <f t="shared" si="31"/>
        <v>0</v>
      </c>
      <c r="AL187" s="13">
        <v>0</v>
      </c>
      <c r="AM187" s="13">
        <v>0</v>
      </c>
      <c r="AN187" s="38" t="str">
        <f t="shared" si="32"/>
        <v>-</v>
      </c>
    </row>
    <row r="188" spans="1:40" ht="15" customHeight="1">
      <c r="A188" s="89" t="s">
        <v>74</v>
      </c>
      <c r="B188" s="89" t="s">
        <v>75</v>
      </c>
      <c r="C188" s="89" t="s">
        <v>864</v>
      </c>
      <c r="D188" s="89" t="s">
        <v>1</v>
      </c>
      <c r="E188" s="89" t="s">
        <v>910</v>
      </c>
      <c r="F188" s="89" t="s">
        <v>911</v>
      </c>
      <c r="G188" s="89" t="s">
        <v>1</v>
      </c>
      <c r="H188" s="89" t="s">
        <v>72</v>
      </c>
      <c r="I188" s="89" t="s">
        <v>86</v>
      </c>
      <c r="J188" s="90" t="s">
        <v>86</v>
      </c>
      <c r="K188" s="90"/>
      <c r="L188" s="90"/>
      <c r="M188" s="90"/>
      <c r="N188" s="90" t="s">
        <v>912</v>
      </c>
      <c r="O188" s="90" t="s">
        <v>913</v>
      </c>
      <c r="P188" s="90" t="s">
        <v>914</v>
      </c>
      <c r="Q188" s="90" t="s">
        <v>48</v>
      </c>
      <c r="R188" s="89"/>
      <c r="S188" s="146" t="s">
        <v>1183</v>
      </c>
      <c r="T188" s="169">
        <v>57</v>
      </c>
      <c r="U188" s="169">
        <v>0</v>
      </c>
      <c r="V188" s="169">
        <v>0</v>
      </c>
      <c r="W188" s="48" t="str">
        <f t="shared" si="26"/>
        <v>BILLING</v>
      </c>
      <c r="X188" s="13" t="str">
        <f t="shared" si="27"/>
        <v>北京联通</v>
      </c>
      <c r="Y188" s="37" t="str">
        <f t="shared" si="28"/>
        <v>0</v>
      </c>
      <c r="Z188" s="167"/>
      <c r="AG188" s="48" t="s">
        <v>235</v>
      </c>
      <c r="AH188" s="48" t="s">
        <v>0</v>
      </c>
      <c r="AI188" s="13">
        <f t="shared" si="29"/>
        <v>0</v>
      </c>
      <c r="AJ188" s="13">
        <f t="shared" si="30"/>
        <v>0</v>
      </c>
      <c r="AK188" s="13">
        <f t="shared" si="31"/>
        <v>0</v>
      </c>
      <c r="AL188" s="13">
        <v>0</v>
      </c>
      <c r="AM188" s="13">
        <v>0</v>
      </c>
      <c r="AN188" s="38" t="str">
        <f t="shared" si="32"/>
        <v>-</v>
      </c>
    </row>
    <row r="189" spans="1:40" ht="15" customHeight="1">
      <c r="A189" s="89" t="s">
        <v>180</v>
      </c>
      <c r="B189" s="89" t="s">
        <v>181</v>
      </c>
      <c r="C189" s="89" t="s">
        <v>915</v>
      </c>
      <c r="D189" s="89" t="s">
        <v>916</v>
      </c>
      <c r="E189" s="89" t="s">
        <v>917</v>
      </c>
      <c r="F189" s="89" t="s">
        <v>874</v>
      </c>
      <c r="G189" s="89" t="s">
        <v>1</v>
      </c>
      <c r="H189" s="89" t="s">
        <v>918</v>
      </c>
      <c r="I189" s="89" t="s">
        <v>48</v>
      </c>
      <c r="J189" s="99" t="s">
        <v>1286</v>
      </c>
      <c r="K189" s="90"/>
      <c r="L189" s="90"/>
      <c r="M189" s="90"/>
      <c r="N189" s="100" t="s">
        <v>919</v>
      </c>
      <c r="O189" s="100" t="s">
        <v>920</v>
      </c>
      <c r="P189" s="100" t="s">
        <v>921</v>
      </c>
      <c r="Q189" s="90" t="s">
        <v>48</v>
      </c>
      <c r="R189" s="89"/>
      <c r="S189" s="146" t="s">
        <v>1183</v>
      </c>
      <c r="T189" s="169">
        <v>0</v>
      </c>
      <c r="U189" s="169">
        <v>0</v>
      </c>
      <c r="V189" s="255">
        <v>1</v>
      </c>
      <c r="W189" s="48" t="str">
        <f t="shared" si="26"/>
        <v>BILLING</v>
      </c>
      <c r="X189" s="13" t="str">
        <f t="shared" si="27"/>
        <v>北京卫通</v>
      </c>
      <c r="Y189" s="37" t="str">
        <f t="shared" si="28"/>
        <v>0</v>
      </c>
      <c r="Z189" s="167"/>
      <c r="AG189" s="48" t="s">
        <v>235</v>
      </c>
      <c r="AH189" s="48" t="s">
        <v>265</v>
      </c>
      <c r="AI189" s="13">
        <f t="shared" si="29"/>
        <v>0</v>
      </c>
      <c r="AJ189" s="13">
        <f t="shared" si="30"/>
        <v>73</v>
      </c>
      <c r="AK189" s="13">
        <f t="shared" si="31"/>
        <v>28</v>
      </c>
      <c r="AL189" s="13">
        <v>11</v>
      </c>
      <c r="AM189" s="13">
        <v>3</v>
      </c>
      <c r="AN189" s="38">
        <f t="shared" si="32"/>
        <v>0</v>
      </c>
    </row>
    <row r="190" spans="1:40" ht="15" customHeight="1">
      <c r="A190" s="89" t="s">
        <v>180</v>
      </c>
      <c r="B190" s="89" t="s">
        <v>181</v>
      </c>
      <c r="C190" s="89" t="s">
        <v>915</v>
      </c>
      <c r="D190" s="89" t="s">
        <v>916</v>
      </c>
      <c r="E190" s="89" t="s">
        <v>922</v>
      </c>
      <c r="F190" s="89" t="s">
        <v>885</v>
      </c>
      <c r="G190" s="89" t="s">
        <v>1</v>
      </c>
      <c r="H190" s="89" t="s">
        <v>923</v>
      </c>
      <c r="I190" s="89" t="s">
        <v>48</v>
      </c>
      <c r="J190" s="99" t="s">
        <v>1286</v>
      </c>
      <c r="K190" s="90"/>
      <c r="L190" s="90"/>
      <c r="M190" s="90"/>
      <c r="N190" s="100" t="s">
        <v>919</v>
      </c>
      <c r="O190" s="100" t="s">
        <v>920</v>
      </c>
      <c r="P190" s="100" t="s">
        <v>921</v>
      </c>
      <c r="Q190" s="90" t="s">
        <v>48</v>
      </c>
      <c r="R190" s="89"/>
      <c r="S190" s="146" t="s">
        <v>1183</v>
      </c>
      <c r="T190" s="169">
        <v>0</v>
      </c>
      <c r="U190" s="169">
        <v>0</v>
      </c>
      <c r="V190" s="255"/>
      <c r="W190" s="48" t="str">
        <f t="shared" si="26"/>
        <v>BILLING</v>
      </c>
      <c r="X190" s="13" t="str">
        <f t="shared" si="27"/>
        <v>北京卫通</v>
      </c>
      <c r="Y190" s="37" t="str">
        <f t="shared" si="28"/>
        <v>0</v>
      </c>
      <c r="Z190" s="167"/>
      <c r="AG190" s="48" t="s">
        <v>235</v>
      </c>
      <c r="AH190" s="48" t="s">
        <v>5</v>
      </c>
      <c r="AI190" s="13">
        <f t="shared" si="29"/>
        <v>11</v>
      </c>
      <c r="AJ190" s="13">
        <f t="shared" si="30"/>
        <v>0</v>
      </c>
      <c r="AK190" s="13">
        <f t="shared" si="31"/>
        <v>8</v>
      </c>
      <c r="AL190" s="13">
        <v>0</v>
      </c>
      <c r="AM190" s="13">
        <v>0</v>
      </c>
      <c r="AN190" s="38" t="str">
        <f t="shared" si="32"/>
        <v>-</v>
      </c>
    </row>
    <row r="191" spans="1:40" ht="15" customHeight="1">
      <c r="A191" s="89" t="s">
        <v>180</v>
      </c>
      <c r="B191" s="89" t="s">
        <v>181</v>
      </c>
      <c r="C191" s="89" t="s">
        <v>915</v>
      </c>
      <c r="D191" s="89" t="s">
        <v>916</v>
      </c>
      <c r="E191" s="89" t="s">
        <v>924</v>
      </c>
      <c r="F191" s="89" t="s">
        <v>879</v>
      </c>
      <c r="G191" s="89" t="s">
        <v>1</v>
      </c>
      <c r="H191" s="89" t="s">
        <v>925</v>
      </c>
      <c r="I191" s="89" t="s">
        <v>48</v>
      </c>
      <c r="J191" s="99" t="s">
        <v>1286</v>
      </c>
      <c r="K191" s="90"/>
      <c r="L191" s="90"/>
      <c r="M191" s="90"/>
      <c r="N191" s="100" t="s">
        <v>919</v>
      </c>
      <c r="O191" s="100" t="s">
        <v>920</v>
      </c>
      <c r="P191" s="100" t="s">
        <v>921</v>
      </c>
      <c r="Q191" s="90" t="s">
        <v>48</v>
      </c>
      <c r="R191" s="89"/>
      <c r="S191" s="146" t="s">
        <v>1183</v>
      </c>
      <c r="T191" s="169">
        <v>0</v>
      </c>
      <c r="U191" s="169">
        <v>0</v>
      </c>
      <c r="V191" s="255"/>
      <c r="W191" s="48" t="str">
        <f t="shared" si="26"/>
        <v>BILLING</v>
      </c>
      <c r="X191" s="13" t="str">
        <f t="shared" si="27"/>
        <v>北京卫通</v>
      </c>
      <c r="Y191" s="37" t="str">
        <f t="shared" si="28"/>
        <v>0</v>
      </c>
      <c r="Z191" s="167"/>
      <c r="AG191" s="48" t="s">
        <v>235</v>
      </c>
      <c r="AH191" s="48" t="s">
        <v>449</v>
      </c>
      <c r="AI191" s="13">
        <f t="shared" si="29"/>
        <v>0</v>
      </c>
      <c r="AJ191" s="13">
        <f t="shared" si="30"/>
        <v>0</v>
      </c>
      <c r="AK191" s="13">
        <f t="shared" si="31"/>
        <v>0</v>
      </c>
      <c r="AL191" s="13">
        <v>0</v>
      </c>
      <c r="AM191" s="13">
        <v>0</v>
      </c>
      <c r="AN191" s="38" t="str">
        <f t="shared" si="32"/>
        <v>-</v>
      </c>
    </row>
    <row r="192" spans="1:40" ht="15" customHeight="1">
      <c r="A192" s="89" t="s">
        <v>180</v>
      </c>
      <c r="B192" s="89" t="s">
        <v>181</v>
      </c>
      <c r="C192" s="89" t="s">
        <v>915</v>
      </c>
      <c r="D192" s="89" t="s">
        <v>916</v>
      </c>
      <c r="E192" s="89" t="s">
        <v>1299</v>
      </c>
      <c r="F192" s="89" t="s">
        <v>866</v>
      </c>
      <c r="G192" s="89" t="s">
        <v>1</v>
      </c>
      <c r="H192" s="89" t="s">
        <v>925</v>
      </c>
      <c r="I192" s="89" t="s">
        <v>48</v>
      </c>
      <c r="J192" s="99" t="s">
        <v>1286</v>
      </c>
      <c r="K192" s="90"/>
      <c r="L192" s="90"/>
      <c r="M192" s="90"/>
      <c r="N192" s="100" t="s">
        <v>919</v>
      </c>
      <c r="O192" s="100" t="s">
        <v>920</v>
      </c>
      <c r="P192" s="100" t="s">
        <v>921</v>
      </c>
      <c r="Q192" s="90" t="s">
        <v>48</v>
      </c>
      <c r="R192" s="89"/>
      <c r="S192" s="146" t="s">
        <v>1183</v>
      </c>
      <c r="T192" s="169">
        <v>0</v>
      </c>
      <c r="U192" s="169">
        <v>0</v>
      </c>
      <c r="V192" s="255"/>
      <c r="W192" s="48" t="str">
        <f t="shared" si="26"/>
        <v>BILLING</v>
      </c>
      <c r="X192" s="13" t="str">
        <f t="shared" si="27"/>
        <v>北京卫通</v>
      </c>
      <c r="Y192" s="37" t="str">
        <f t="shared" si="28"/>
        <v>0</v>
      </c>
      <c r="Z192" s="167"/>
      <c r="AG192" s="48" t="s">
        <v>235</v>
      </c>
      <c r="AH192" s="48" t="s">
        <v>2</v>
      </c>
      <c r="AI192" s="13">
        <f t="shared" si="29"/>
        <v>0</v>
      </c>
      <c r="AJ192" s="13">
        <f t="shared" si="30"/>
        <v>0</v>
      </c>
      <c r="AK192" s="13">
        <f t="shared" si="31"/>
        <v>0</v>
      </c>
      <c r="AL192" s="13">
        <v>1</v>
      </c>
      <c r="AM192" s="13">
        <v>1</v>
      </c>
      <c r="AN192" s="38">
        <f t="shared" si="32"/>
        <v>0</v>
      </c>
    </row>
    <row r="193" spans="1:40" ht="15" customHeight="1">
      <c r="A193" s="89" t="s">
        <v>180</v>
      </c>
      <c r="B193" s="89" t="s">
        <v>181</v>
      </c>
      <c r="C193" s="89" t="s">
        <v>915</v>
      </c>
      <c r="D193" s="89" t="s">
        <v>916</v>
      </c>
      <c r="E193" s="89" t="s">
        <v>926</v>
      </c>
      <c r="F193" s="89" t="s">
        <v>881</v>
      </c>
      <c r="G193" s="89" t="s">
        <v>1</v>
      </c>
      <c r="H193" s="89" t="s">
        <v>923</v>
      </c>
      <c r="I193" s="89" t="s">
        <v>48</v>
      </c>
      <c r="J193" s="99" t="s">
        <v>1286</v>
      </c>
      <c r="K193" s="90"/>
      <c r="L193" s="90"/>
      <c r="M193" s="90"/>
      <c r="N193" s="100" t="s">
        <v>919</v>
      </c>
      <c r="O193" s="100" t="s">
        <v>920</v>
      </c>
      <c r="P193" s="100" t="s">
        <v>921</v>
      </c>
      <c r="Q193" s="90" t="s">
        <v>48</v>
      </c>
      <c r="R193" s="89"/>
      <c r="S193" s="146" t="s">
        <v>1183</v>
      </c>
      <c r="T193" s="169">
        <v>0</v>
      </c>
      <c r="U193" s="169">
        <v>0</v>
      </c>
      <c r="V193" s="255"/>
      <c r="W193" s="48" t="str">
        <f t="shared" si="26"/>
        <v>BILLING</v>
      </c>
      <c r="X193" s="13" t="str">
        <f t="shared" si="27"/>
        <v>北京卫通</v>
      </c>
      <c r="Y193" s="37" t="str">
        <f t="shared" si="28"/>
        <v>0</v>
      </c>
      <c r="Z193" s="167"/>
      <c r="AG193" s="48" t="s">
        <v>235</v>
      </c>
      <c r="AH193" s="48" t="s">
        <v>494</v>
      </c>
      <c r="AI193" s="13">
        <f t="shared" si="29"/>
        <v>111</v>
      </c>
      <c r="AJ193" s="13">
        <f t="shared" si="30"/>
        <v>0</v>
      </c>
      <c r="AK193" s="13">
        <f t="shared" si="31"/>
        <v>0</v>
      </c>
      <c r="AL193" s="13">
        <v>1</v>
      </c>
      <c r="AM193" s="13">
        <v>1</v>
      </c>
      <c r="AN193" s="38">
        <f t="shared" si="32"/>
        <v>0</v>
      </c>
    </row>
    <row r="194" spans="1:40" ht="15" customHeight="1">
      <c r="A194" s="89" t="s">
        <v>180</v>
      </c>
      <c r="B194" s="89" t="s">
        <v>181</v>
      </c>
      <c r="C194" s="89" t="s">
        <v>915</v>
      </c>
      <c r="D194" s="89" t="s">
        <v>916</v>
      </c>
      <c r="E194" s="89" t="s">
        <v>927</v>
      </c>
      <c r="F194" s="89" t="s">
        <v>872</v>
      </c>
      <c r="G194" s="89" t="s">
        <v>1</v>
      </c>
      <c r="H194" s="89" t="s">
        <v>923</v>
      </c>
      <c r="I194" s="89" t="s">
        <v>48</v>
      </c>
      <c r="J194" s="99" t="s">
        <v>1286</v>
      </c>
      <c r="K194" s="90"/>
      <c r="L194" s="90"/>
      <c r="M194" s="90"/>
      <c r="N194" s="100" t="s">
        <v>919</v>
      </c>
      <c r="O194" s="100" t="s">
        <v>920</v>
      </c>
      <c r="P194" s="100" t="s">
        <v>921</v>
      </c>
      <c r="Q194" s="90" t="s">
        <v>48</v>
      </c>
      <c r="R194" s="89"/>
      <c r="S194" s="146" t="s">
        <v>1183</v>
      </c>
      <c r="T194" s="169">
        <v>0</v>
      </c>
      <c r="U194" s="169">
        <v>0</v>
      </c>
      <c r="V194" s="255"/>
      <c r="W194" s="48" t="str">
        <f t="shared" ref="W194:W257" si="33">IFERROR(IF(G194="CRM_CUI",G194,(IF(G194="CRM_CMI",G194,MID(G194,1,FIND("_",G194)-1)))),G194)</f>
        <v>BILLING</v>
      </c>
      <c r="X194" s="13" t="str">
        <f t="shared" ref="X194:X257" si="34">MID(A194,5,LEN(A194)-4)</f>
        <v>北京卫通</v>
      </c>
      <c r="Y194" s="37" t="str">
        <f t="shared" ref="Y194:Y257" si="35">IF(N194=O194,IF(N194="","0","1"),IF(N194=P194,IF(N194="","0","1"),IF(O194=P194,IF(O194="","0","1"),IF(N194="","0","0"))))</f>
        <v>0</v>
      </c>
      <c r="Z194" s="167"/>
      <c r="AG194" s="48" t="s">
        <v>235</v>
      </c>
      <c r="AH194" s="48" t="s">
        <v>3</v>
      </c>
      <c r="AI194" s="13">
        <f t="shared" si="29"/>
        <v>0</v>
      </c>
      <c r="AJ194" s="13">
        <f t="shared" si="30"/>
        <v>6</v>
      </c>
      <c r="AK194" s="13">
        <f t="shared" si="31"/>
        <v>0</v>
      </c>
      <c r="AL194" s="13">
        <v>0</v>
      </c>
      <c r="AM194" s="13">
        <v>0</v>
      </c>
      <c r="AN194" s="38" t="str">
        <f t="shared" si="32"/>
        <v>-</v>
      </c>
    </row>
    <row r="195" spans="1:40" ht="15" customHeight="1">
      <c r="A195" s="89" t="s">
        <v>180</v>
      </c>
      <c r="B195" s="89" t="s">
        <v>181</v>
      </c>
      <c r="C195" s="89" t="s">
        <v>915</v>
      </c>
      <c r="D195" s="89" t="s">
        <v>916</v>
      </c>
      <c r="E195" s="89" t="s">
        <v>928</v>
      </c>
      <c r="F195" s="89" t="s">
        <v>889</v>
      </c>
      <c r="G195" s="89" t="s">
        <v>1</v>
      </c>
      <c r="H195" s="89" t="s">
        <v>923</v>
      </c>
      <c r="I195" s="89" t="s">
        <v>48</v>
      </c>
      <c r="J195" s="99" t="s">
        <v>1286</v>
      </c>
      <c r="K195" s="90"/>
      <c r="L195" s="90"/>
      <c r="M195" s="90"/>
      <c r="N195" s="100" t="s">
        <v>919</v>
      </c>
      <c r="O195" s="100" t="s">
        <v>920</v>
      </c>
      <c r="P195" s="100" t="s">
        <v>921</v>
      </c>
      <c r="Q195" s="90" t="s">
        <v>48</v>
      </c>
      <c r="R195" s="89"/>
      <c r="S195" s="146" t="s">
        <v>1183</v>
      </c>
      <c r="T195" s="169">
        <v>0</v>
      </c>
      <c r="U195" s="169">
        <v>0</v>
      </c>
      <c r="V195" s="255"/>
      <c r="W195" s="48" t="str">
        <f t="shared" si="33"/>
        <v>BILLING</v>
      </c>
      <c r="X195" s="13" t="str">
        <f t="shared" si="34"/>
        <v>北京卫通</v>
      </c>
      <c r="Y195" s="37" t="str">
        <f t="shared" si="35"/>
        <v>0</v>
      </c>
      <c r="Z195" s="167"/>
      <c r="AG195" s="48" t="s">
        <v>235</v>
      </c>
      <c r="AH195" s="48" t="s">
        <v>1</v>
      </c>
      <c r="AI195" s="13">
        <f t="shared" ref="AI195:AI258" si="36">SUMIFS(T:T,X:X,AG195&amp;"*",W:W,AH195,Y:Y,"0")</f>
        <v>13</v>
      </c>
      <c r="AJ195" s="13">
        <f t="shared" ref="AJ195:AJ258" si="37">SUMIFS(U:U,X:X,AG195&amp;"*",W:W,AH195,Y:Y,"0")</f>
        <v>0</v>
      </c>
      <c r="AK195" s="13">
        <f t="shared" ref="AK195:AK258" si="38">SUMIFS(V:V,X:X,AG195&amp;"*",W:W,AH195,Y:Y,"0")</f>
        <v>0</v>
      </c>
      <c r="AL195" s="13">
        <v>2</v>
      </c>
      <c r="AM195" s="13">
        <v>2</v>
      </c>
      <c r="AN195" s="38">
        <f t="shared" ref="AN195:AN258" si="39">IF(AL195=0,"-",IF(AK195=0,0,IF(AK195&lt;AM195,0,IF(AJ195/AL195&lt;0.5,0,IF(AI195/AL195&lt;0.5,0,5)))))</f>
        <v>0</v>
      </c>
    </row>
    <row r="196" spans="1:40" ht="15" customHeight="1">
      <c r="A196" s="89" t="s">
        <v>260</v>
      </c>
      <c r="B196" s="89" t="s">
        <v>261</v>
      </c>
      <c r="C196" s="89" t="s">
        <v>165</v>
      </c>
      <c r="D196" s="89" t="s">
        <v>166</v>
      </c>
      <c r="E196" s="89" t="s">
        <v>940</v>
      </c>
      <c r="F196" s="89" t="s">
        <v>941</v>
      </c>
      <c r="G196" s="89" t="s">
        <v>1</v>
      </c>
      <c r="H196" s="89" t="s">
        <v>98</v>
      </c>
      <c r="I196" s="89" t="s">
        <v>48</v>
      </c>
      <c r="J196" s="89" t="s">
        <v>48</v>
      </c>
      <c r="K196" s="90" t="s">
        <v>50</v>
      </c>
      <c r="L196" s="90" t="s">
        <v>1339</v>
      </c>
      <c r="M196" s="90" t="s">
        <v>56</v>
      </c>
      <c r="N196" s="101" t="s">
        <v>1343</v>
      </c>
      <c r="O196" s="101" t="s">
        <v>1344</v>
      </c>
      <c r="P196" s="101" t="s">
        <v>1345</v>
      </c>
      <c r="Q196" s="90" t="s">
        <v>48</v>
      </c>
      <c r="R196" s="89"/>
      <c r="S196" s="146" t="s">
        <v>1183</v>
      </c>
      <c r="T196" s="169">
        <v>0</v>
      </c>
      <c r="U196" s="169">
        <v>0</v>
      </c>
      <c r="V196" s="169">
        <v>0</v>
      </c>
      <c r="W196" s="48" t="str">
        <f t="shared" si="33"/>
        <v>BILLING</v>
      </c>
      <c r="X196" s="13" t="str">
        <f t="shared" si="34"/>
        <v>重庆移动</v>
      </c>
      <c r="Y196" s="37" t="str">
        <f t="shared" si="35"/>
        <v>0</v>
      </c>
      <c r="Z196" s="167"/>
      <c r="AG196" s="48" t="s">
        <v>326</v>
      </c>
      <c r="AH196" s="48" t="s">
        <v>265</v>
      </c>
      <c r="AI196" s="13">
        <f t="shared" si="36"/>
        <v>1</v>
      </c>
      <c r="AJ196" s="13">
        <f t="shared" si="37"/>
        <v>0</v>
      </c>
      <c r="AK196" s="13">
        <f t="shared" si="38"/>
        <v>0</v>
      </c>
      <c r="AL196" s="13">
        <v>0</v>
      </c>
      <c r="AM196" s="13">
        <v>0</v>
      </c>
      <c r="AN196" s="38" t="str">
        <f t="shared" si="39"/>
        <v>-</v>
      </c>
    </row>
    <row r="197" spans="1:40" ht="15" customHeight="1">
      <c r="A197" s="89" t="s">
        <v>260</v>
      </c>
      <c r="B197" s="89" t="s">
        <v>261</v>
      </c>
      <c r="C197" s="89" t="s">
        <v>165</v>
      </c>
      <c r="D197" s="89" t="s">
        <v>166</v>
      </c>
      <c r="E197" s="89" t="s">
        <v>890</v>
      </c>
      <c r="F197" s="89" t="s">
        <v>891</v>
      </c>
      <c r="G197" s="89" t="s">
        <v>1</v>
      </c>
      <c r="H197" s="89" t="s">
        <v>861</v>
      </c>
      <c r="I197" s="89" t="s">
        <v>48</v>
      </c>
      <c r="J197" s="89" t="s">
        <v>48</v>
      </c>
      <c r="K197" s="90" t="s">
        <v>50</v>
      </c>
      <c r="L197" s="90" t="s">
        <v>1339</v>
      </c>
      <c r="M197" s="90" t="s">
        <v>56</v>
      </c>
      <c r="N197" s="101" t="s">
        <v>1340</v>
      </c>
      <c r="O197" s="101" t="s">
        <v>1341</v>
      </c>
      <c r="P197" s="101" t="s">
        <v>1342</v>
      </c>
      <c r="Q197" s="90" t="s">
        <v>48</v>
      </c>
      <c r="R197" s="89"/>
      <c r="S197" s="146" t="s">
        <v>1183</v>
      </c>
      <c r="T197" s="169">
        <v>0</v>
      </c>
      <c r="U197" s="169">
        <v>0</v>
      </c>
      <c r="V197" s="169">
        <v>0</v>
      </c>
      <c r="W197" s="48" t="str">
        <f t="shared" si="33"/>
        <v>BILLING</v>
      </c>
      <c r="X197" s="13" t="str">
        <f t="shared" si="34"/>
        <v>重庆移动</v>
      </c>
      <c r="Y197" s="37" t="str">
        <f t="shared" si="35"/>
        <v>0</v>
      </c>
      <c r="Z197" s="167"/>
      <c r="AG197" s="48" t="s">
        <v>326</v>
      </c>
      <c r="AH197" s="48" t="s">
        <v>449</v>
      </c>
      <c r="AI197" s="13">
        <f t="shared" si="36"/>
        <v>0</v>
      </c>
      <c r="AJ197" s="13">
        <f t="shared" si="37"/>
        <v>0</v>
      </c>
      <c r="AK197" s="13">
        <f t="shared" si="38"/>
        <v>0</v>
      </c>
      <c r="AL197" s="13">
        <v>0</v>
      </c>
      <c r="AM197" s="13">
        <v>0</v>
      </c>
      <c r="AN197" s="38" t="str">
        <f t="shared" si="39"/>
        <v>-</v>
      </c>
    </row>
    <row r="198" spans="1:40" ht="15" customHeight="1">
      <c r="A198" s="89" t="s">
        <v>260</v>
      </c>
      <c r="B198" s="89" t="s">
        <v>261</v>
      </c>
      <c r="C198" s="89" t="s">
        <v>165</v>
      </c>
      <c r="D198" s="89" t="s">
        <v>166</v>
      </c>
      <c r="E198" s="89" t="s">
        <v>859</v>
      </c>
      <c r="F198" s="89" t="s">
        <v>860</v>
      </c>
      <c r="G198" s="89" t="s">
        <v>1</v>
      </c>
      <c r="H198" s="89" t="s">
        <v>861</v>
      </c>
      <c r="I198" s="89" t="s">
        <v>48</v>
      </c>
      <c r="J198" s="89" t="s">
        <v>48</v>
      </c>
      <c r="K198" s="90" t="s">
        <v>50</v>
      </c>
      <c r="L198" s="90" t="s">
        <v>1339</v>
      </c>
      <c r="M198" s="90" t="s">
        <v>56</v>
      </c>
      <c r="N198" s="101" t="s">
        <v>1346</v>
      </c>
      <c r="O198" s="101" t="s">
        <v>1347</v>
      </c>
      <c r="P198" s="101" t="s">
        <v>1348</v>
      </c>
      <c r="Q198" s="90" t="s">
        <v>48</v>
      </c>
      <c r="R198" s="89"/>
      <c r="S198" s="146" t="s">
        <v>1183</v>
      </c>
      <c r="T198" s="169">
        <v>1</v>
      </c>
      <c r="U198" s="169">
        <v>1</v>
      </c>
      <c r="V198" s="169">
        <v>1</v>
      </c>
      <c r="W198" s="48" t="str">
        <f t="shared" si="33"/>
        <v>BILLING</v>
      </c>
      <c r="X198" s="13" t="str">
        <f t="shared" si="34"/>
        <v>重庆移动</v>
      </c>
      <c r="Y198" s="37" t="str">
        <f t="shared" si="35"/>
        <v>0</v>
      </c>
      <c r="Z198" s="167"/>
      <c r="AG198" s="48" t="s">
        <v>326</v>
      </c>
      <c r="AH198" s="48" t="s">
        <v>2</v>
      </c>
      <c r="AI198" s="13">
        <f t="shared" si="36"/>
        <v>0</v>
      </c>
      <c r="AJ198" s="13">
        <f t="shared" si="37"/>
        <v>0</v>
      </c>
      <c r="AK198" s="13">
        <f t="shared" si="38"/>
        <v>0</v>
      </c>
      <c r="AL198" s="13">
        <v>0</v>
      </c>
      <c r="AM198" s="13">
        <v>0</v>
      </c>
      <c r="AN198" s="38" t="str">
        <f t="shared" si="39"/>
        <v>-</v>
      </c>
    </row>
    <row r="199" spans="1:40" ht="15" customHeight="1">
      <c r="A199" s="89" t="s">
        <v>929</v>
      </c>
      <c r="B199" s="89" t="s">
        <v>416</v>
      </c>
      <c r="C199" s="89" t="s">
        <v>930</v>
      </c>
      <c r="D199" s="89" t="s">
        <v>930</v>
      </c>
      <c r="E199" s="89" t="s">
        <v>931</v>
      </c>
      <c r="F199" s="89" t="s">
        <v>883</v>
      </c>
      <c r="G199" s="89" t="s">
        <v>1</v>
      </c>
      <c r="H199" s="89" t="s">
        <v>932</v>
      </c>
      <c r="I199" s="89" t="s">
        <v>48</v>
      </c>
      <c r="J199" s="99" t="s">
        <v>1290</v>
      </c>
      <c r="K199" s="90" t="s">
        <v>120</v>
      </c>
      <c r="L199" s="90"/>
      <c r="M199" s="90" t="s">
        <v>56</v>
      </c>
      <c r="N199" s="90" t="s">
        <v>1302</v>
      </c>
      <c r="O199" s="101" t="s">
        <v>1303</v>
      </c>
      <c r="P199" s="101" t="s">
        <v>1304</v>
      </c>
      <c r="Q199" s="90" t="s">
        <v>48</v>
      </c>
      <c r="R199" s="89"/>
      <c r="S199" s="146" t="s">
        <v>1183</v>
      </c>
      <c r="T199" s="169">
        <v>15</v>
      </c>
      <c r="U199" s="169">
        <v>6</v>
      </c>
      <c r="V199" s="169">
        <v>0</v>
      </c>
      <c r="W199" s="48" t="str">
        <f t="shared" si="33"/>
        <v>BILLING</v>
      </c>
      <c r="X199" s="13" t="str">
        <f t="shared" si="34"/>
        <v>广东电信</v>
      </c>
      <c r="Y199" s="37" t="str">
        <f t="shared" si="35"/>
        <v>0</v>
      </c>
      <c r="Z199" s="167"/>
      <c r="AG199" s="48" t="s">
        <v>326</v>
      </c>
      <c r="AH199" s="48" t="s">
        <v>0</v>
      </c>
      <c r="AI199" s="13">
        <f t="shared" si="36"/>
        <v>0</v>
      </c>
      <c r="AJ199" s="13">
        <f t="shared" si="37"/>
        <v>0</v>
      </c>
      <c r="AK199" s="13">
        <f t="shared" si="38"/>
        <v>0</v>
      </c>
      <c r="AL199" s="13">
        <v>0</v>
      </c>
      <c r="AM199" s="13">
        <v>0</v>
      </c>
      <c r="AN199" s="38" t="str">
        <f t="shared" si="39"/>
        <v>-</v>
      </c>
    </row>
    <row r="200" spans="1:40" ht="15" customHeight="1">
      <c r="A200" s="89" t="s">
        <v>929</v>
      </c>
      <c r="B200" s="89" t="s">
        <v>416</v>
      </c>
      <c r="C200" s="89" t="s">
        <v>857</v>
      </c>
      <c r="D200" s="89" t="s">
        <v>933</v>
      </c>
      <c r="E200" s="89" t="s">
        <v>905</v>
      </c>
      <c r="F200" s="89" t="s">
        <v>860</v>
      </c>
      <c r="G200" s="89" t="s">
        <v>1</v>
      </c>
      <c r="H200" s="89" t="s">
        <v>906</v>
      </c>
      <c r="I200" s="89" t="s">
        <v>48</v>
      </c>
      <c r="J200" s="99" t="s">
        <v>1290</v>
      </c>
      <c r="K200" s="90" t="s">
        <v>120</v>
      </c>
      <c r="L200" s="90"/>
      <c r="M200" s="90" t="s">
        <v>56</v>
      </c>
      <c r="N200" s="101" t="s">
        <v>1305</v>
      </c>
      <c r="O200" s="101" t="s">
        <v>1306</v>
      </c>
      <c r="P200" s="101" t="s">
        <v>1307</v>
      </c>
      <c r="Q200" s="90" t="s">
        <v>48</v>
      </c>
      <c r="R200" s="89"/>
      <c r="S200" s="146" t="s">
        <v>1183</v>
      </c>
      <c r="T200" s="169">
        <v>0</v>
      </c>
      <c r="U200" s="169">
        <v>0</v>
      </c>
      <c r="V200" s="169">
        <v>0</v>
      </c>
      <c r="W200" s="48" t="str">
        <f t="shared" si="33"/>
        <v>BILLING</v>
      </c>
      <c r="X200" s="13" t="str">
        <f t="shared" si="34"/>
        <v>广东电信</v>
      </c>
      <c r="Y200" s="37" t="str">
        <f t="shared" si="35"/>
        <v>0</v>
      </c>
      <c r="Z200" s="167"/>
      <c r="AG200" s="48" t="s">
        <v>14</v>
      </c>
      <c r="AH200" s="48" t="s">
        <v>5</v>
      </c>
      <c r="AI200" s="13">
        <f t="shared" si="36"/>
        <v>149</v>
      </c>
      <c r="AJ200" s="13">
        <f t="shared" si="37"/>
        <v>0</v>
      </c>
      <c r="AK200" s="13">
        <f t="shared" si="38"/>
        <v>27</v>
      </c>
      <c r="AL200" s="13">
        <v>0</v>
      </c>
      <c r="AM200" s="13">
        <v>0</v>
      </c>
      <c r="AN200" s="38" t="str">
        <f t="shared" si="39"/>
        <v>-</v>
      </c>
    </row>
    <row r="201" spans="1:40" ht="15" customHeight="1">
      <c r="A201" s="89" t="s">
        <v>118</v>
      </c>
      <c r="B201" s="89" t="s">
        <v>119</v>
      </c>
      <c r="C201" s="89" t="s">
        <v>934</v>
      </c>
      <c r="D201" s="89" t="s">
        <v>935</v>
      </c>
      <c r="E201" s="89" t="s">
        <v>945</v>
      </c>
      <c r="F201" s="89" t="s">
        <v>881</v>
      </c>
      <c r="G201" s="89" t="s">
        <v>1</v>
      </c>
      <c r="H201" s="89" t="s">
        <v>937</v>
      </c>
      <c r="I201" s="104" t="s">
        <v>48</v>
      </c>
      <c r="J201" s="99" t="s">
        <v>86</v>
      </c>
      <c r="K201" s="90"/>
      <c r="L201" s="99"/>
      <c r="M201" s="90"/>
      <c r="N201" s="102" t="s">
        <v>970</v>
      </c>
      <c r="O201" s="102" t="s">
        <v>971</v>
      </c>
      <c r="P201" s="102" t="s">
        <v>972</v>
      </c>
      <c r="Q201" s="99" t="s">
        <v>48</v>
      </c>
      <c r="R201" s="89"/>
      <c r="S201" s="146" t="s">
        <v>1183</v>
      </c>
      <c r="T201" s="253">
        <v>41</v>
      </c>
      <c r="U201" s="169">
        <v>0</v>
      </c>
      <c r="V201" s="169">
        <v>0</v>
      </c>
      <c r="W201" s="48" t="str">
        <f t="shared" si="33"/>
        <v>BILLING</v>
      </c>
      <c r="X201" s="13" t="str">
        <f t="shared" si="34"/>
        <v>深港联通</v>
      </c>
      <c r="Y201" s="37" t="str">
        <f t="shared" si="35"/>
        <v>0</v>
      </c>
      <c r="Z201" s="167"/>
      <c r="AG201" s="48" t="s">
        <v>14</v>
      </c>
      <c r="AH201" s="48" t="s">
        <v>449</v>
      </c>
      <c r="AI201" s="13">
        <f t="shared" si="36"/>
        <v>0</v>
      </c>
      <c r="AJ201" s="13">
        <f t="shared" si="37"/>
        <v>0</v>
      </c>
      <c r="AK201" s="13">
        <f t="shared" si="38"/>
        <v>0</v>
      </c>
      <c r="AL201" s="13">
        <v>0</v>
      </c>
      <c r="AM201" s="13">
        <v>0</v>
      </c>
      <c r="AN201" s="38" t="str">
        <f t="shared" si="39"/>
        <v>-</v>
      </c>
    </row>
    <row r="202" spans="1:40" ht="15" customHeight="1">
      <c r="A202" s="89" t="s">
        <v>118</v>
      </c>
      <c r="B202" s="89" t="s">
        <v>119</v>
      </c>
      <c r="C202" s="89" t="s">
        <v>934</v>
      </c>
      <c r="D202" s="89" t="s">
        <v>935</v>
      </c>
      <c r="E202" s="89" t="s">
        <v>936</v>
      </c>
      <c r="F202" s="89" t="s">
        <v>879</v>
      </c>
      <c r="G202" s="89" t="s">
        <v>1</v>
      </c>
      <c r="H202" s="89" t="s">
        <v>937</v>
      </c>
      <c r="I202" s="104" t="s">
        <v>48</v>
      </c>
      <c r="J202" s="99" t="s">
        <v>86</v>
      </c>
      <c r="K202" s="90"/>
      <c r="L202" s="99"/>
      <c r="M202" s="90"/>
      <c r="N202" s="102" t="s">
        <v>970</v>
      </c>
      <c r="O202" s="102" t="s">
        <v>971</v>
      </c>
      <c r="P202" s="102" t="s">
        <v>972</v>
      </c>
      <c r="Q202" s="99" t="s">
        <v>48</v>
      </c>
      <c r="R202" s="89"/>
      <c r="S202" s="146" t="s">
        <v>1183</v>
      </c>
      <c r="T202" s="253"/>
      <c r="U202" s="169">
        <v>0</v>
      </c>
      <c r="V202" s="169">
        <v>0</v>
      </c>
      <c r="W202" s="48" t="str">
        <f t="shared" si="33"/>
        <v>BILLING</v>
      </c>
      <c r="X202" s="13" t="str">
        <f t="shared" si="34"/>
        <v>深港联通</v>
      </c>
      <c r="Y202" s="37" t="str">
        <f t="shared" si="35"/>
        <v>0</v>
      </c>
      <c r="Z202" s="167"/>
      <c r="AG202" s="48" t="s">
        <v>14</v>
      </c>
      <c r="AH202" s="48" t="s">
        <v>494</v>
      </c>
      <c r="AI202" s="13">
        <f t="shared" si="36"/>
        <v>388</v>
      </c>
      <c r="AJ202" s="13">
        <f t="shared" si="37"/>
        <v>335</v>
      </c>
      <c r="AK202" s="13">
        <f t="shared" si="38"/>
        <v>51</v>
      </c>
      <c r="AL202" s="13">
        <v>10</v>
      </c>
      <c r="AM202" s="13">
        <v>2</v>
      </c>
      <c r="AN202" s="38">
        <f t="shared" si="39"/>
        <v>5</v>
      </c>
    </row>
    <row r="203" spans="1:40" ht="15" customHeight="1">
      <c r="A203" s="89" t="s">
        <v>118</v>
      </c>
      <c r="B203" s="89" t="s">
        <v>119</v>
      </c>
      <c r="C203" s="89" t="s">
        <v>934</v>
      </c>
      <c r="D203" s="89" t="s">
        <v>935</v>
      </c>
      <c r="E203" s="89" t="s">
        <v>905</v>
      </c>
      <c r="F203" s="89" t="s">
        <v>860</v>
      </c>
      <c r="G203" s="89" t="s">
        <v>1</v>
      </c>
      <c r="H203" s="89" t="s">
        <v>906</v>
      </c>
      <c r="I203" s="104" t="s">
        <v>48</v>
      </c>
      <c r="J203" s="99" t="s">
        <v>86</v>
      </c>
      <c r="K203" s="90"/>
      <c r="L203" s="99"/>
      <c r="M203" s="90"/>
      <c r="N203" s="102" t="s">
        <v>970</v>
      </c>
      <c r="O203" s="102" t="s">
        <v>971</v>
      </c>
      <c r="P203" s="102" t="s">
        <v>972</v>
      </c>
      <c r="Q203" s="99" t="s">
        <v>48</v>
      </c>
      <c r="R203" s="89"/>
      <c r="S203" s="48" t="s">
        <v>1182</v>
      </c>
      <c r="T203" s="253"/>
      <c r="U203" s="169">
        <v>0</v>
      </c>
      <c r="V203" s="169">
        <v>0</v>
      </c>
      <c r="W203" s="48" t="str">
        <f t="shared" si="33"/>
        <v>BILLING</v>
      </c>
      <c r="X203" s="13" t="str">
        <f t="shared" si="34"/>
        <v>深港联通</v>
      </c>
      <c r="Y203" s="37" t="str">
        <f t="shared" si="35"/>
        <v>0</v>
      </c>
      <c r="Z203" s="167"/>
      <c r="AG203" s="48" t="s">
        <v>14</v>
      </c>
      <c r="AH203" s="48" t="s">
        <v>2</v>
      </c>
      <c r="AI203" s="13">
        <f t="shared" si="36"/>
        <v>0</v>
      </c>
      <c r="AJ203" s="13">
        <f t="shared" si="37"/>
        <v>0</v>
      </c>
      <c r="AK203" s="13">
        <f t="shared" si="38"/>
        <v>0</v>
      </c>
      <c r="AL203" s="13">
        <v>0</v>
      </c>
      <c r="AM203" s="13">
        <v>0</v>
      </c>
      <c r="AN203" s="38" t="str">
        <f t="shared" si="39"/>
        <v>-</v>
      </c>
    </row>
    <row r="204" spans="1:40" ht="15" customHeight="1">
      <c r="A204" s="89" t="s">
        <v>118</v>
      </c>
      <c r="B204" s="89" t="s">
        <v>119</v>
      </c>
      <c r="C204" s="89" t="s">
        <v>934</v>
      </c>
      <c r="D204" s="89" t="s">
        <v>935</v>
      </c>
      <c r="E204" s="89" t="s">
        <v>859</v>
      </c>
      <c r="F204" s="89" t="s">
        <v>860</v>
      </c>
      <c r="G204" s="89" t="s">
        <v>1</v>
      </c>
      <c r="H204" s="89" t="s">
        <v>861</v>
      </c>
      <c r="I204" s="104" t="s">
        <v>48</v>
      </c>
      <c r="J204" s="99" t="s">
        <v>86</v>
      </c>
      <c r="K204" s="90"/>
      <c r="L204" s="99"/>
      <c r="M204" s="90"/>
      <c r="N204" s="102" t="s">
        <v>970</v>
      </c>
      <c r="O204" s="102" t="s">
        <v>971</v>
      </c>
      <c r="P204" s="102" t="s">
        <v>972</v>
      </c>
      <c r="Q204" s="99" t="s">
        <v>48</v>
      </c>
      <c r="R204" s="89"/>
      <c r="S204" s="146" t="s">
        <v>1183</v>
      </c>
      <c r="T204" s="253"/>
      <c r="U204" s="169">
        <v>0</v>
      </c>
      <c r="V204" s="169">
        <v>0</v>
      </c>
      <c r="W204" s="48" t="str">
        <f t="shared" si="33"/>
        <v>BILLING</v>
      </c>
      <c r="X204" s="13" t="str">
        <f t="shared" si="34"/>
        <v>深港联通</v>
      </c>
      <c r="Y204" s="37" t="str">
        <f t="shared" si="35"/>
        <v>0</v>
      </c>
      <c r="Z204" s="167"/>
      <c r="AG204" s="48" t="s">
        <v>14</v>
      </c>
      <c r="AH204" s="48" t="s">
        <v>495</v>
      </c>
      <c r="AI204" s="13">
        <f t="shared" si="36"/>
        <v>1469</v>
      </c>
      <c r="AJ204" s="13">
        <f t="shared" si="37"/>
        <v>1005</v>
      </c>
      <c r="AK204" s="13">
        <f t="shared" si="38"/>
        <v>153</v>
      </c>
      <c r="AL204" s="13">
        <v>16</v>
      </c>
      <c r="AM204" s="13">
        <v>8</v>
      </c>
      <c r="AN204" s="38">
        <f t="shared" si="39"/>
        <v>5</v>
      </c>
    </row>
    <row r="205" spans="1:40" ht="15" customHeight="1">
      <c r="A205" s="89" t="s">
        <v>118</v>
      </c>
      <c r="B205" s="89" t="s">
        <v>119</v>
      </c>
      <c r="C205" s="89" t="s">
        <v>934</v>
      </c>
      <c r="D205" s="89" t="s">
        <v>935</v>
      </c>
      <c r="E205" s="89" t="s">
        <v>882</v>
      </c>
      <c r="F205" s="89" t="s">
        <v>883</v>
      </c>
      <c r="G205" s="89" t="s">
        <v>1</v>
      </c>
      <c r="H205" s="89" t="s">
        <v>98</v>
      </c>
      <c r="I205" s="104" t="s">
        <v>48</v>
      </c>
      <c r="J205" s="99" t="s">
        <v>86</v>
      </c>
      <c r="K205" s="90"/>
      <c r="L205" s="99"/>
      <c r="M205" s="90"/>
      <c r="N205" s="102" t="s">
        <v>970</v>
      </c>
      <c r="O205" s="102" t="s">
        <v>971</v>
      </c>
      <c r="P205" s="102" t="s">
        <v>972</v>
      </c>
      <c r="Q205" s="99" t="s">
        <v>48</v>
      </c>
      <c r="R205" s="89"/>
      <c r="S205" s="146" t="s">
        <v>1183</v>
      </c>
      <c r="T205" s="253"/>
      <c r="U205" s="169">
        <v>0</v>
      </c>
      <c r="V205" s="169">
        <v>0</v>
      </c>
      <c r="W205" s="48" t="str">
        <f t="shared" si="33"/>
        <v>BILLING</v>
      </c>
      <c r="X205" s="13" t="str">
        <f t="shared" si="34"/>
        <v>深港联通</v>
      </c>
      <c r="Y205" s="37" t="str">
        <f t="shared" si="35"/>
        <v>0</v>
      </c>
      <c r="Z205" s="167"/>
      <c r="AG205" s="48" t="s">
        <v>14</v>
      </c>
      <c r="AH205" s="48" t="s">
        <v>4</v>
      </c>
      <c r="AI205" s="13">
        <f t="shared" si="36"/>
        <v>0</v>
      </c>
      <c r="AJ205" s="13">
        <f t="shared" si="37"/>
        <v>0</v>
      </c>
      <c r="AK205" s="13">
        <f t="shared" si="38"/>
        <v>0</v>
      </c>
      <c r="AL205" s="13">
        <v>3</v>
      </c>
      <c r="AM205" s="13">
        <v>3</v>
      </c>
      <c r="AN205" s="38">
        <f t="shared" si="39"/>
        <v>0</v>
      </c>
    </row>
    <row r="206" spans="1:40" ht="15" customHeight="1">
      <c r="A206" s="89" t="s">
        <v>118</v>
      </c>
      <c r="B206" s="89" t="s">
        <v>119</v>
      </c>
      <c r="C206" s="89" t="s">
        <v>934</v>
      </c>
      <c r="D206" s="89" t="s">
        <v>935</v>
      </c>
      <c r="E206" s="89" t="s">
        <v>873</v>
      </c>
      <c r="F206" s="89" t="s">
        <v>874</v>
      </c>
      <c r="G206" s="89" t="s">
        <v>1</v>
      </c>
      <c r="H206" s="89" t="s">
        <v>875</v>
      </c>
      <c r="I206" s="104" t="s">
        <v>48</v>
      </c>
      <c r="J206" s="99" t="s">
        <v>86</v>
      </c>
      <c r="K206" s="90"/>
      <c r="L206" s="99"/>
      <c r="M206" s="90"/>
      <c r="N206" s="102" t="s">
        <v>970</v>
      </c>
      <c r="O206" s="102" t="s">
        <v>971</v>
      </c>
      <c r="P206" s="102" t="s">
        <v>972</v>
      </c>
      <c r="Q206" s="99" t="s">
        <v>48</v>
      </c>
      <c r="R206" s="89"/>
      <c r="S206" s="146" t="s">
        <v>1183</v>
      </c>
      <c r="T206" s="253"/>
      <c r="U206" s="169">
        <v>0</v>
      </c>
      <c r="V206" s="169">
        <v>0</v>
      </c>
      <c r="W206" s="48" t="str">
        <f t="shared" si="33"/>
        <v>BILLING</v>
      </c>
      <c r="X206" s="13" t="str">
        <f t="shared" si="34"/>
        <v>深港联通</v>
      </c>
      <c r="Y206" s="37" t="str">
        <f t="shared" si="35"/>
        <v>0</v>
      </c>
      <c r="Z206" s="167"/>
      <c r="AG206" s="48" t="s">
        <v>14</v>
      </c>
      <c r="AH206" s="48" t="s">
        <v>3</v>
      </c>
      <c r="AI206" s="13">
        <f t="shared" si="36"/>
        <v>0</v>
      </c>
      <c r="AJ206" s="13">
        <f t="shared" si="37"/>
        <v>104</v>
      </c>
      <c r="AK206" s="13">
        <f t="shared" si="38"/>
        <v>0</v>
      </c>
      <c r="AL206" s="13">
        <v>0</v>
      </c>
      <c r="AM206" s="13">
        <v>0</v>
      </c>
      <c r="AN206" s="38" t="str">
        <f t="shared" si="39"/>
        <v>-</v>
      </c>
    </row>
    <row r="207" spans="1:40" ht="15" customHeight="1">
      <c r="A207" s="89" t="s">
        <v>118</v>
      </c>
      <c r="B207" s="89" t="s">
        <v>119</v>
      </c>
      <c r="C207" s="89" t="s">
        <v>934</v>
      </c>
      <c r="D207" s="89" t="s">
        <v>935</v>
      </c>
      <c r="E207" s="89" t="s">
        <v>938</v>
      </c>
      <c r="F207" s="89" t="s">
        <v>872</v>
      </c>
      <c r="G207" s="89" t="s">
        <v>1</v>
      </c>
      <c r="H207" s="89" t="s">
        <v>937</v>
      </c>
      <c r="I207" s="104" t="s">
        <v>48</v>
      </c>
      <c r="J207" s="99" t="s">
        <v>86</v>
      </c>
      <c r="K207" s="90"/>
      <c r="L207" s="99"/>
      <c r="M207" s="90"/>
      <c r="N207" s="102" t="s">
        <v>970</v>
      </c>
      <c r="O207" s="102" t="s">
        <v>971</v>
      </c>
      <c r="P207" s="102" t="s">
        <v>972</v>
      </c>
      <c r="Q207" s="99" t="s">
        <v>48</v>
      </c>
      <c r="R207" s="89"/>
      <c r="S207" s="146" t="s">
        <v>1183</v>
      </c>
      <c r="T207" s="253"/>
      <c r="U207" s="169">
        <v>0</v>
      </c>
      <c r="V207" s="169">
        <v>0</v>
      </c>
      <c r="W207" s="48" t="str">
        <f t="shared" si="33"/>
        <v>BILLING</v>
      </c>
      <c r="X207" s="13" t="str">
        <f t="shared" si="34"/>
        <v>深港联通</v>
      </c>
      <c r="Y207" s="37" t="str">
        <f t="shared" si="35"/>
        <v>0</v>
      </c>
      <c r="Z207" s="167"/>
      <c r="AG207" s="48" t="s">
        <v>14</v>
      </c>
      <c r="AH207" s="48" t="s">
        <v>496</v>
      </c>
      <c r="AI207" s="13">
        <f t="shared" si="36"/>
        <v>0</v>
      </c>
      <c r="AJ207" s="13">
        <f t="shared" si="37"/>
        <v>0</v>
      </c>
      <c r="AK207" s="13">
        <f t="shared" si="38"/>
        <v>0</v>
      </c>
      <c r="AL207" s="13">
        <v>0</v>
      </c>
      <c r="AM207" s="13">
        <v>0</v>
      </c>
      <c r="AN207" s="38" t="str">
        <f t="shared" si="39"/>
        <v>-</v>
      </c>
    </row>
    <row r="208" spans="1:40" ht="15" customHeight="1">
      <c r="A208" s="89" t="s">
        <v>118</v>
      </c>
      <c r="B208" s="89" t="s">
        <v>119</v>
      </c>
      <c r="C208" s="89" t="s">
        <v>934</v>
      </c>
      <c r="D208" s="89" t="s">
        <v>935</v>
      </c>
      <c r="E208" s="89" t="s">
        <v>939</v>
      </c>
      <c r="F208" s="89" t="s">
        <v>885</v>
      </c>
      <c r="G208" s="89" t="s">
        <v>1</v>
      </c>
      <c r="H208" s="89" t="s">
        <v>937</v>
      </c>
      <c r="I208" s="104" t="s">
        <v>48</v>
      </c>
      <c r="J208" s="99" t="s">
        <v>86</v>
      </c>
      <c r="K208" s="90"/>
      <c r="L208" s="99"/>
      <c r="M208" s="90"/>
      <c r="N208" s="102" t="s">
        <v>970</v>
      </c>
      <c r="O208" s="102" t="s">
        <v>971</v>
      </c>
      <c r="P208" s="102" t="s">
        <v>972</v>
      </c>
      <c r="Q208" s="99" t="s">
        <v>48</v>
      </c>
      <c r="R208" s="89"/>
      <c r="S208" s="146" t="s">
        <v>1183</v>
      </c>
      <c r="T208" s="253"/>
      <c r="U208" s="169">
        <v>0</v>
      </c>
      <c r="V208" s="169">
        <v>0</v>
      </c>
      <c r="W208" s="48" t="str">
        <f t="shared" si="33"/>
        <v>BILLING</v>
      </c>
      <c r="X208" s="13" t="str">
        <f t="shared" si="34"/>
        <v>深港联通</v>
      </c>
      <c r="Y208" s="37" t="str">
        <f t="shared" si="35"/>
        <v>0</v>
      </c>
      <c r="Z208" s="167"/>
      <c r="AG208" s="48" t="s">
        <v>14</v>
      </c>
      <c r="AH208" s="48" t="s">
        <v>0</v>
      </c>
      <c r="AI208" s="13">
        <f t="shared" si="36"/>
        <v>0</v>
      </c>
      <c r="AJ208" s="13">
        <f t="shared" si="37"/>
        <v>0</v>
      </c>
      <c r="AK208" s="13">
        <f t="shared" si="38"/>
        <v>0</v>
      </c>
      <c r="AL208" s="13">
        <v>0</v>
      </c>
      <c r="AM208" s="13">
        <v>0</v>
      </c>
      <c r="AN208" s="38" t="str">
        <f t="shared" si="39"/>
        <v>-</v>
      </c>
    </row>
    <row r="209" spans="1:40" ht="15" customHeight="1">
      <c r="A209" s="89" t="s">
        <v>118</v>
      </c>
      <c r="B209" s="89" t="s">
        <v>119</v>
      </c>
      <c r="C209" s="89" t="s">
        <v>934</v>
      </c>
      <c r="D209" s="89" t="s">
        <v>935</v>
      </c>
      <c r="E209" s="89" t="s">
        <v>942</v>
      </c>
      <c r="F209" s="89" t="s">
        <v>869</v>
      </c>
      <c r="G209" s="89" t="s">
        <v>1</v>
      </c>
      <c r="H209" s="89" t="s">
        <v>722</v>
      </c>
      <c r="I209" s="104" t="s">
        <v>48</v>
      </c>
      <c r="J209" s="99" t="s">
        <v>86</v>
      </c>
      <c r="K209" s="90"/>
      <c r="L209" s="99"/>
      <c r="M209" s="90"/>
      <c r="N209" s="102" t="s">
        <v>970</v>
      </c>
      <c r="O209" s="102" t="s">
        <v>971</v>
      </c>
      <c r="P209" s="102" t="s">
        <v>972</v>
      </c>
      <c r="Q209" s="99" t="s">
        <v>48</v>
      </c>
      <c r="R209" s="89"/>
      <c r="S209" s="146" t="s">
        <v>1183</v>
      </c>
      <c r="T209" s="253"/>
      <c r="U209" s="169">
        <v>0</v>
      </c>
      <c r="V209" s="169">
        <v>0</v>
      </c>
      <c r="W209" s="48" t="str">
        <f t="shared" si="33"/>
        <v>BILLING</v>
      </c>
      <c r="X209" s="13" t="str">
        <f t="shared" si="34"/>
        <v>深港联通</v>
      </c>
      <c r="Y209" s="37" t="str">
        <f t="shared" si="35"/>
        <v>0</v>
      </c>
      <c r="Z209" s="167"/>
      <c r="AG209" s="48" t="s">
        <v>14</v>
      </c>
      <c r="AH209" s="48" t="s">
        <v>1</v>
      </c>
      <c r="AI209" s="13">
        <f t="shared" si="36"/>
        <v>0</v>
      </c>
      <c r="AJ209" s="13">
        <f t="shared" si="37"/>
        <v>0</v>
      </c>
      <c r="AK209" s="13">
        <f t="shared" si="38"/>
        <v>0</v>
      </c>
      <c r="AL209" s="13">
        <v>2</v>
      </c>
      <c r="AM209" s="13">
        <v>2</v>
      </c>
      <c r="AN209" s="38">
        <f t="shared" si="39"/>
        <v>0</v>
      </c>
    </row>
    <row r="210" spans="1:40" ht="15" customHeight="1">
      <c r="A210" s="89" t="s">
        <v>118</v>
      </c>
      <c r="B210" s="89" t="s">
        <v>119</v>
      </c>
      <c r="C210" s="89" t="s">
        <v>934</v>
      </c>
      <c r="D210" s="89" t="s">
        <v>935</v>
      </c>
      <c r="E210" s="89" t="s">
        <v>886</v>
      </c>
      <c r="F210" s="89" t="s">
        <v>887</v>
      </c>
      <c r="G210" s="89" t="s">
        <v>1</v>
      </c>
      <c r="H210" s="89" t="s">
        <v>867</v>
      </c>
      <c r="I210" s="104" t="s">
        <v>48</v>
      </c>
      <c r="J210" s="99" t="s">
        <v>86</v>
      </c>
      <c r="K210" s="90"/>
      <c r="L210" s="99"/>
      <c r="M210" s="90"/>
      <c r="N210" s="102" t="s">
        <v>970</v>
      </c>
      <c r="O210" s="102" t="s">
        <v>971</v>
      </c>
      <c r="P210" s="102" t="s">
        <v>972</v>
      </c>
      <c r="Q210" s="99" t="s">
        <v>48</v>
      </c>
      <c r="R210" s="89"/>
      <c r="S210" s="146" t="s">
        <v>1183</v>
      </c>
      <c r="T210" s="253"/>
      <c r="U210" s="169">
        <v>0</v>
      </c>
      <c r="V210" s="169">
        <v>0</v>
      </c>
      <c r="W210" s="48" t="str">
        <f t="shared" si="33"/>
        <v>BILLING</v>
      </c>
      <c r="X210" s="13" t="str">
        <f t="shared" si="34"/>
        <v>深港联通</v>
      </c>
      <c r="Y210" s="37" t="str">
        <f t="shared" si="35"/>
        <v>0</v>
      </c>
      <c r="Z210" s="167"/>
      <c r="AG210" s="48" t="s">
        <v>433</v>
      </c>
      <c r="AH210" s="48" t="s">
        <v>5</v>
      </c>
      <c r="AI210" s="13">
        <f t="shared" si="36"/>
        <v>0</v>
      </c>
      <c r="AJ210" s="13">
        <f t="shared" si="37"/>
        <v>0</v>
      </c>
      <c r="AK210" s="13">
        <f t="shared" si="38"/>
        <v>0</v>
      </c>
      <c r="AL210" s="13">
        <v>0</v>
      </c>
      <c r="AM210" s="13">
        <v>0</v>
      </c>
      <c r="AN210" s="38" t="str">
        <f t="shared" si="39"/>
        <v>-</v>
      </c>
    </row>
    <row r="211" spans="1:40" ht="15" customHeight="1">
      <c r="A211" s="89" t="s">
        <v>118</v>
      </c>
      <c r="B211" s="89" t="s">
        <v>119</v>
      </c>
      <c r="C211" s="89" t="s">
        <v>934</v>
      </c>
      <c r="D211" s="89" t="s">
        <v>935</v>
      </c>
      <c r="E211" s="89" t="s">
        <v>946</v>
      </c>
      <c r="F211" s="89" t="s">
        <v>889</v>
      </c>
      <c r="G211" s="89" t="s">
        <v>1</v>
      </c>
      <c r="H211" s="89" t="s">
        <v>937</v>
      </c>
      <c r="I211" s="104" t="s">
        <v>48</v>
      </c>
      <c r="J211" s="99" t="s">
        <v>86</v>
      </c>
      <c r="K211" s="90"/>
      <c r="L211" s="99"/>
      <c r="M211" s="90"/>
      <c r="N211" s="102" t="s">
        <v>970</v>
      </c>
      <c r="O211" s="102" t="s">
        <v>971</v>
      </c>
      <c r="P211" s="102" t="s">
        <v>972</v>
      </c>
      <c r="Q211" s="99" t="s">
        <v>48</v>
      </c>
      <c r="R211" s="89"/>
      <c r="S211" s="146" t="s">
        <v>1183</v>
      </c>
      <c r="T211" s="253"/>
      <c r="U211" s="169">
        <v>0</v>
      </c>
      <c r="V211" s="169">
        <v>0</v>
      </c>
      <c r="W211" s="48" t="str">
        <f t="shared" si="33"/>
        <v>BILLING</v>
      </c>
      <c r="X211" s="13" t="str">
        <f t="shared" si="34"/>
        <v>深港联通</v>
      </c>
      <c r="Y211" s="37" t="str">
        <f t="shared" si="35"/>
        <v>0</v>
      </c>
      <c r="Z211" s="167"/>
      <c r="AG211" s="48" t="s">
        <v>433</v>
      </c>
      <c r="AH211" s="48" t="s">
        <v>0</v>
      </c>
      <c r="AI211" s="13">
        <f t="shared" si="36"/>
        <v>0</v>
      </c>
      <c r="AJ211" s="13">
        <f t="shared" si="37"/>
        <v>0</v>
      </c>
      <c r="AK211" s="13">
        <f t="shared" si="38"/>
        <v>0</v>
      </c>
      <c r="AL211" s="13">
        <v>0</v>
      </c>
      <c r="AM211" s="13">
        <v>0</v>
      </c>
      <c r="AN211" s="38" t="str">
        <f t="shared" si="39"/>
        <v>-</v>
      </c>
    </row>
    <row r="212" spans="1:40" ht="15" customHeight="1">
      <c r="A212" s="89" t="s">
        <v>118</v>
      </c>
      <c r="B212" s="89" t="s">
        <v>119</v>
      </c>
      <c r="C212" s="89" t="s">
        <v>857</v>
      </c>
      <c r="D212" s="89" t="s">
        <v>858</v>
      </c>
      <c r="E212" s="89" t="s">
        <v>859</v>
      </c>
      <c r="F212" s="89" t="s">
        <v>860</v>
      </c>
      <c r="G212" s="89" t="s">
        <v>1</v>
      </c>
      <c r="H212" s="89" t="s">
        <v>861</v>
      </c>
      <c r="I212" s="104" t="s">
        <v>48</v>
      </c>
      <c r="J212" s="99" t="s">
        <v>86</v>
      </c>
      <c r="K212" s="90"/>
      <c r="L212" s="99"/>
      <c r="M212" s="90"/>
      <c r="N212" s="102" t="s">
        <v>970</v>
      </c>
      <c r="O212" s="102" t="s">
        <v>971</v>
      </c>
      <c r="P212" s="102" t="s">
        <v>972</v>
      </c>
      <c r="Q212" s="99" t="s">
        <v>48</v>
      </c>
      <c r="R212" s="89"/>
      <c r="S212" s="146" t="s">
        <v>1183</v>
      </c>
      <c r="T212" s="253"/>
      <c r="U212" s="169">
        <v>0</v>
      </c>
      <c r="V212" s="169">
        <v>0</v>
      </c>
      <c r="W212" s="48" t="str">
        <f t="shared" si="33"/>
        <v>BILLING</v>
      </c>
      <c r="X212" s="13" t="str">
        <f t="shared" si="34"/>
        <v>深港联通</v>
      </c>
      <c r="Y212" s="37" t="str">
        <f t="shared" si="35"/>
        <v>0</v>
      </c>
      <c r="Z212" s="167"/>
      <c r="AG212" s="48" t="s">
        <v>9</v>
      </c>
      <c r="AH212" s="48" t="s">
        <v>4</v>
      </c>
      <c r="AI212" s="13">
        <f t="shared" si="36"/>
        <v>0</v>
      </c>
      <c r="AJ212" s="13">
        <f t="shared" si="37"/>
        <v>0</v>
      </c>
      <c r="AK212" s="13">
        <f t="shared" si="38"/>
        <v>0</v>
      </c>
      <c r="AL212" s="13">
        <v>0</v>
      </c>
      <c r="AM212" s="13">
        <v>0</v>
      </c>
      <c r="AN212" s="38" t="str">
        <f t="shared" si="39"/>
        <v>-</v>
      </c>
    </row>
    <row r="213" spans="1:40" ht="15" customHeight="1">
      <c r="A213" s="89" t="s">
        <v>118</v>
      </c>
      <c r="B213" s="89" t="s">
        <v>119</v>
      </c>
      <c r="C213" s="89" t="s">
        <v>864</v>
      </c>
      <c r="D213" s="89" t="s">
        <v>1</v>
      </c>
      <c r="E213" s="89" t="s">
        <v>871</v>
      </c>
      <c r="F213" s="89" t="s">
        <v>872</v>
      </c>
      <c r="G213" s="89" t="s">
        <v>1</v>
      </c>
      <c r="H213" s="89" t="s">
        <v>867</v>
      </c>
      <c r="I213" s="104" t="s">
        <v>48</v>
      </c>
      <c r="J213" s="99" t="s">
        <v>86</v>
      </c>
      <c r="K213" s="90"/>
      <c r="L213" s="99"/>
      <c r="M213" s="90"/>
      <c r="N213" s="102" t="s">
        <v>970</v>
      </c>
      <c r="O213" s="102" t="s">
        <v>971</v>
      </c>
      <c r="P213" s="102" t="s">
        <v>972</v>
      </c>
      <c r="Q213" s="99" t="s">
        <v>48</v>
      </c>
      <c r="R213" s="89"/>
      <c r="S213" s="146" t="s">
        <v>1183</v>
      </c>
      <c r="T213" s="253"/>
      <c r="U213" s="169">
        <v>0</v>
      </c>
      <c r="V213" s="169">
        <v>0</v>
      </c>
      <c r="W213" s="48" t="str">
        <f t="shared" si="33"/>
        <v>BILLING</v>
      </c>
      <c r="X213" s="13" t="str">
        <f t="shared" si="34"/>
        <v>深港联通</v>
      </c>
      <c r="Y213" s="37" t="str">
        <f t="shared" si="35"/>
        <v>0</v>
      </c>
      <c r="Z213" s="167"/>
      <c r="AG213" s="48" t="s">
        <v>9</v>
      </c>
      <c r="AH213" s="48" t="s">
        <v>449</v>
      </c>
      <c r="AI213" s="13">
        <f t="shared" si="36"/>
        <v>0</v>
      </c>
      <c r="AJ213" s="13">
        <f t="shared" si="37"/>
        <v>0</v>
      </c>
      <c r="AK213" s="13">
        <f t="shared" si="38"/>
        <v>0</v>
      </c>
      <c r="AL213" s="13">
        <v>0</v>
      </c>
      <c r="AM213" s="13">
        <v>0</v>
      </c>
      <c r="AN213" s="38" t="str">
        <f t="shared" si="39"/>
        <v>-</v>
      </c>
    </row>
    <row r="214" spans="1:40" ht="15" customHeight="1">
      <c r="A214" s="89" t="s">
        <v>118</v>
      </c>
      <c r="B214" s="89" t="s">
        <v>119</v>
      </c>
      <c r="C214" s="89" t="s">
        <v>864</v>
      </c>
      <c r="D214" s="89" t="s">
        <v>1</v>
      </c>
      <c r="E214" s="89" t="s">
        <v>884</v>
      </c>
      <c r="F214" s="89" t="s">
        <v>885</v>
      </c>
      <c r="G214" s="89" t="s">
        <v>1</v>
      </c>
      <c r="H214" s="89" t="s">
        <v>867</v>
      </c>
      <c r="I214" s="104" t="s">
        <v>48</v>
      </c>
      <c r="J214" s="99" t="s">
        <v>86</v>
      </c>
      <c r="K214" s="90"/>
      <c r="L214" s="99"/>
      <c r="M214" s="90"/>
      <c r="N214" s="102" t="s">
        <v>970</v>
      </c>
      <c r="O214" s="102" t="s">
        <v>971</v>
      </c>
      <c r="P214" s="102" t="s">
        <v>972</v>
      </c>
      <c r="Q214" s="99" t="s">
        <v>48</v>
      </c>
      <c r="R214" s="89"/>
      <c r="S214" s="146" t="s">
        <v>1183</v>
      </c>
      <c r="T214" s="253"/>
      <c r="U214" s="169">
        <v>0</v>
      </c>
      <c r="V214" s="169">
        <v>0</v>
      </c>
      <c r="W214" s="48" t="str">
        <f t="shared" si="33"/>
        <v>BILLING</v>
      </c>
      <c r="X214" s="13" t="str">
        <f t="shared" si="34"/>
        <v>深港联通</v>
      </c>
      <c r="Y214" s="37" t="str">
        <f t="shared" si="35"/>
        <v>0</v>
      </c>
      <c r="Z214" s="167"/>
      <c r="AG214" s="48" t="s">
        <v>9</v>
      </c>
      <c r="AH214" s="48" t="s">
        <v>0</v>
      </c>
      <c r="AI214" s="13">
        <f t="shared" si="36"/>
        <v>0</v>
      </c>
      <c r="AJ214" s="13">
        <f t="shared" si="37"/>
        <v>0</v>
      </c>
      <c r="AK214" s="13">
        <f t="shared" si="38"/>
        <v>0</v>
      </c>
      <c r="AL214" s="13">
        <v>0</v>
      </c>
      <c r="AM214" s="13">
        <v>0</v>
      </c>
      <c r="AN214" s="38" t="str">
        <f t="shared" si="39"/>
        <v>-</v>
      </c>
    </row>
    <row r="215" spans="1:40" ht="15" customHeight="1">
      <c r="A215" s="89" t="s">
        <v>118</v>
      </c>
      <c r="B215" s="89" t="s">
        <v>119</v>
      </c>
      <c r="C215" s="89" t="s">
        <v>864</v>
      </c>
      <c r="D215" s="89" t="s">
        <v>1</v>
      </c>
      <c r="E215" s="89" t="s">
        <v>859</v>
      </c>
      <c r="F215" s="89" t="s">
        <v>860</v>
      </c>
      <c r="G215" s="89" t="s">
        <v>1</v>
      </c>
      <c r="H215" s="89" t="s">
        <v>861</v>
      </c>
      <c r="I215" s="104" t="s">
        <v>48</v>
      </c>
      <c r="J215" s="99" t="s">
        <v>86</v>
      </c>
      <c r="K215" s="90"/>
      <c r="L215" s="99"/>
      <c r="M215" s="90"/>
      <c r="N215" s="102" t="s">
        <v>970</v>
      </c>
      <c r="O215" s="102" t="s">
        <v>971</v>
      </c>
      <c r="P215" s="102" t="s">
        <v>972</v>
      </c>
      <c r="Q215" s="99" t="s">
        <v>48</v>
      </c>
      <c r="R215" s="89"/>
      <c r="S215" s="146" t="s">
        <v>1183</v>
      </c>
      <c r="T215" s="253"/>
      <c r="U215" s="169">
        <v>0</v>
      </c>
      <c r="V215" s="169">
        <v>0</v>
      </c>
      <c r="W215" s="48" t="str">
        <f t="shared" si="33"/>
        <v>BILLING</v>
      </c>
      <c r="X215" s="13" t="str">
        <f t="shared" si="34"/>
        <v>深港联通</v>
      </c>
      <c r="Y215" s="37" t="str">
        <f t="shared" si="35"/>
        <v>0</v>
      </c>
      <c r="Z215" s="167"/>
      <c r="AG215" s="48" t="s">
        <v>9</v>
      </c>
      <c r="AH215" s="48" t="s">
        <v>5</v>
      </c>
      <c r="AI215" s="13">
        <f t="shared" si="36"/>
        <v>0</v>
      </c>
      <c r="AJ215" s="13">
        <f t="shared" si="37"/>
        <v>0</v>
      </c>
      <c r="AK215" s="13">
        <f t="shared" si="38"/>
        <v>0</v>
      </c>
      <c r="AL215" s="13">
        <v>0</v>
      </c>
      <c r="AM215" s="13">
        <v>0</v>
      </c>
      <c r="AN215" s="38" t="str">
        <f t="shared" si="39"/>
        <v>-</v>
      </c>
    </row>
    <row r="216" spans="1:40" ht="15" customHeight="1">
      <c r="A216" s="89" t="s">
        <v>118</v>
      </c>
      <c r="B216" s="89" t="s">
        <v>119</v>
      </c>
      <c r="C216" s="89" t="s">
        <v>864</v>
      </c>
      <c r="D216" s="89" t="s">
        <v>1</v>
      </c>
      <c r="E216" s="89" t="s">
        <v>1330</v>
      </c>
      <c r="F216" s="89" t="s">
        <v>973</v>
      </c>
      <c r="G216" s="89" t="s">
        <v>1</v>
      </c>
      <c r="H216" s="89" t="s">
        <v>974</v>
      </c>
      <c r="I216" s="104" t="s">
        <v>48</v>
      </c>
      <c r="J216" s="99" t="s">
        <v>86</v>
      </c>
      <c r="K216" s="90"/>
      <c r="L216" s="99"/>
      <c r="M216" s="90"/>
      <c r="N216" s="102" t="s">
        <v>970</v>
      </c>
      <c r="O216" s="102" t="s">
        <v>971</v>
      </c>
      <c r="P216" s="102" t="s">
        <v>972</v>
      </c>
      <c r="Q216" s="99" t="s">
        <v>48</v>
      </c>
      <c r="R216" s="89"/>
      <c r="S216" s="146" t="s">
        <v>1183</v>
      </c>
      <c r="T216" s="253"/>
      <c r="U216" s="169">
        <v>0</v>
      </c>
      <c r="V216" s="169">
        <v>0</v>
      </c>
      <c r="W216" s="48" t="str">
        <f t="shared" si="33"/>
        <v>BILLING</v>
      </c>
      <c r="X216" s="13" t="str">
        <f t="shared" si="34"/>
        <v>深港联通</v>
      </c>
      <c r="Y216" s="37" t="str">
        <f t="shared" si="35"/>
        <v>0</v>
      </c>
      <c r="Z216" s="167"/>
      <c r="AG216" s="48" t="s">
        <v>9</v>
      </c>
      <c r="AH216" s="48" t="s">
        <v>2</v>
      </c>
      <c r="AI216" s="13">
        <f t="shared" si="36"/>
        <v>0</v>
      </c>
      <c r="AJ216" s="13">
        <f t="shared" si="37"/>
        <v>0</v>
      </c>
      <c r="AK216" s="13">
        <f t="shared" si="38"/>
        <v>0</v>
      </c>
      <c r="AL216" s="13">
        <v>0</v>
      </c>
      <c r="AM216" s="13">
        <v>0</v>
      </c>
      <c r="AN216" s="38" t="str">
        <f t="shared" si="39"/>
        <v>-</v>
      </c>
    </row>
    <row r="217" spans="1:40" ht="15" customHeight="1">
      <c r="A217" s="89" t="s">
        <v>118</v>
      </c>
      <c r="B217" s="89" t="s">
        <v>119</v>
      </c>
      <c r="C217" s="89" t="s">
        <v>864</v>
      </c>
      <c r="D217" s="89" t="s">
        <v>1</v>
      </c>
      <c r="E217" s="89" t="s">
        <v>886</v>
      </c>
      <c r="F217" s="89" t="s">
        <v>887</v>
      </c>
      <c r="G217" s="89" t="s">
        <v>1</v>
      </c>
      <c r="H217" s="89" t="s">
        <v>867</v>
      </c>
      <c r="I217" s="104" t="s">
        <v>48</v>
      </c>
      <c r="J217" s="99" t="s">
        <v>86</v>
      </c>
      <c r="K217" s="90"/>
      <c r="L217" s="99"/>
      <c r="M217" s="90"/>
      <c r="N217" s="102" t="s">
        <v>970</v>
      </c>
      <c r="O217" s="102" t="s">
        <v>971</v>
      </c>
      <c r="P217" s="102" t="s">
        <v>972</v>
      </c>
      <c r="Q217" s="99" t="s">
        <v>48</v>
      </c>
      <c r="R217" s="89"/>
      <c r="S217" s="146" t="s">
        <v>1183</v>
      </c>
      <c r="T217" s="253"/>
      <c r="U217" s="169">
        <v>0</v>
      </c>
      <c r="V217" s="169">
        <v>0</v>
      </c>
      <c r="W217" s="48" t="str">
        <f t="shared" si="33"/>
        <v>BILLING</v>
      </c>
      <c r="X217" s="13" t="str">
        <f t="shared" si="34"/>
        <v>深港联通</v>
      </c>
      <c r="Y217" s="37" t="str">
        <f t="shared" si="35"/>
        <v>0</v>
      </c>
      <c r="Z217" s="167"/>
      <c r="AG217" s="48" t="s">
        <v>486</v>
      </c>
      <c r="AH217" s="48" t="s">
        <v>5</v>
      </c>
      <c r="AI217" s="13">
        <f t="shared" si="36"/>
        <v>0</v>
      </c>
      <c r="AJ217" s="13">
        <f t="shared" si="37"/>
        <v>0</v>
      </c>
      <c r="AK217" s="13">
        <f t="shared" si="38"/>
        <v>0</v>
      </c>
      <c r="AL217" s="13">
        <v>0</v>
      </c>
      <c r="AM217" s="13">
        <v>0</v>
      </c>
      <c r="AN217" s="38" t="str">
        <f t="shared" si="39"/>
        <v>-</v>
      </c>
    </row>
    <row r="218" spans="1:40" ht="15" customHeight="1">
      <c r="A218" s="89" t="s">
        <v>118</v>
      </c>
      <c r="B218" s="89" t="s">
        <v>119</v>
      </c>
      <c r="C218" s="89" t="s">
        <v>864</v>
      </c>
      <c r="D218" s="89" t="s">
        <v>1</v>
      </c>
      <c r="E218" s="89" t="s">
        <v>880</v>
      </c>
      <c r="F218" s="89" t="s">
        <v>881</v>
      </c>
      <c r="G218" s="89" t="s">
        <v>1</v>
      </c>
      <c r="H218" s="89" t="s">
        <v>867</v>
      </c>
      <c r="I218" s="104" t="s">
        <v>48</v>
      </c>
      <c r="J218" s="99" t="s">
        <v>86</v>
      </c>
      <c r="K218" s="90"/>
      <c r="L218" s="99"/>
      <c r="M218" s="90"/>
      <c r="N218" s="102" t="s">
        <v>970</v>
      </c>
      <c r="O218" s="102" t="s">
        <v>971</v>
      </c>
      <c r="P218" s="102" t="s">
        <v>972</v>
      </c>
      <c r="Q218" s="99" t="s">
        <v>48</v>
      </c>
      <c r="R218" s="89"/>
      <c r="S218" s="146" t="s">
        <v>1183</v>
      </c>
      <c r="T218" s="253"/>
      <c r="U218" s="169">
        <v>0</v>
      </c>
      <c r="V218" s="169">
        <v>0</v>
      </c>
      <c r="W218" s="48" t="str">
        <f t="shared" si="33"/>
        <v>BILLING</v>
      </c>
      <c r="X218" s="13" t="str">
        <f t="shared" si="34"/>
        <v>深港联通</v>
      </c>
      <c r="Y218" s="37" t="str">
        <f t="shared" si="35"/>
        <v>0</v>
      </c>
      <c r="Z218" s="167"/>
      <c r="AG218" s="48" t="s">
        <v>486</v>
      </c>
      <c r="AH218" s="48" t="s">
        <v>2</v>
      </c>
      <c r="AI218" s="13">
        <f t="shared" si="36"/>
        <v>0</v>
      </c>
      <c r="AJ218" s="13">
        <f t="shared" si="37"/>
        <v>0</v>
      </c>
      <c r="AK218" s="13">
        <f t="shared" si="38"/>
        <v>0</v>
      </c>
      <c r="AL218" s="13">
        <v>0</v>
      </c>
      <c r="AM218" s="13">
        <v>0</v>
      </c>
      <c r="AN218" s="38" t="str">
        <f t="shared" si="39"/>
        <v>-</v>
      </c>
    </row>
    <row r="219" spans="1:40" ht="15" customHeight="1">
      <c r="A219" s="89" t="s">
        <v>118</v>
      </c>
      <c r="B219" s="89" t="s">
        <v>119</v>
      </c>
      <c r="C219" s="89" t="s">
        <v>864</v>
      </c>
      <c r="D219" s="89" t="s">
        <v>1</v>
      </c>
      <c r="E219" s="89" t="s">
        <v>878</v>
      </c>
      <c r="F219" s="89" t="s">
        <v>879</v>
      </c>
      <c r="G219" s="89" t="s">
        <v>1</v>
      </c>
      <c r="H219" s="89" t="s">
        <v>867</v>
      </c>
      <c r="I219" s="104" t="s">
        <v>48</v>
      </c>
      <c r="J219" s="99" t="s">
        <v>86</v>
      </c>
      <c r="K219" s="90"/>
      <c r="L219" s="99"/>
      <c r="M219" s="90"/>
      <c r="N219" s="102" t="s">
        <v>970</v>
      </c>
      <c r="O219" s="102" t="s">
        <v>971</v>
      </c>
      <c r="P219" s="102" t="s">
        <v>972</v>
      </c>
      <c r="Q219" s="99" t="s">
        <v>48</v>
      </c>
      <c r="R219" s="89"/>
      <c r="S219" s="146" t="s">
        <v>1183</v>
      </c>
      <c r="T219" s="253"/>
      <c r="U219" s="169">
        <v>0</v>
      </c>
      <c r="V219" s="169">
        <v>0</v>
      </c>
      <c r="W219" s="48" t="str">
        <f t="shared" si="33"/>
        <v>BILLING</v>
      </c>
      <c r="X219" s="13" t="str">
        <f t="shared" si="34"/>
        <v>深港联通</v>
      </c>
      <c r="Y219" s="37" t="str">
        <f t="shared" si="35"/>
        <v>0</v>
      </c>
      <c r="Z219" s="167"/>
      <c r="AG219" s="48" t="s">
        <v>486</v>
      </c>
      <c r="AH219" s="48" t="s">
        <v>6</v>
      </c>
      <c r="AI219" s="13">
        <f t="shared" si="36"/>
        <v>0</v>
      </c>
      <c r="AJ219" s="13">
        <f t="shared" si="37"/>
        <v>0</v>
      </c>
      <c r="AK219" s="13">
        <f t="shared" si="38"/>
        <v>0</v>
      </c>
      <c r="AL219" s="13">
        <v>0</v>
      </c>
      <c r="AM219" s="13">
        <v>0</v>
      </c>
      <c r="AN219" s="38" t="str">
        <f t="shared" si="39"/>
        <v>-</v>
      </c>
    </row>
    <row r="220" spans="1:40" ht="15" customHeight="1">
      <c r="A220" s="89" t="s">
        <v>118</v>
      </c>
      <c r="B220" s="89" t="s">
        <v>119</v>
      </c>
      <c r="C220" s="89" t="s">
        <v>864</v>
      </c>
      <c r="D220" s="89" t="s">
        <v>1</v>
      </c>
      <c r="E220" s="89" t="s">
        <v>865</v>
      </c>
      <c r="F220" s="89" t="s">
        <v>866</v>
      </c>
      <c r="G220" s="89" t="s">
        <v>1</v>
      </c>
      <c r="H220" s="89" t="s">
        <v>867</v>
      </c>
      <c r="I220" s="104" t="s">
        <v>48</v>
      </c>
      <c r="J220" s="99" t="s">
        <v>86</v>
      </c>
      <c r="K220" s="90"/>
      <c r="L220" s="99"/>
      <c r="M220" s="90"/>
      <c r="N220" s="102" t="s">
        <v>970</v>
      </c>
      <c r="O220" s="102" t="s">
        <v>971</v>
      </c>
      <c r="P220" s="102" t="s">
        <v>972</v>
      </c>
      <c r="Q220" s="99" t="s">
        <v>48</v>
      </c>
      <c r="R220" s="89"/>
      <c r="S220" s="146" t="s">
        <v>1183</v>
      </c>
      <c r="T220" s="253"/>
      <c r="U220" s="169">
        <v>0</v>
      </c>
      <c r="V220" s="169">
        <v>0</v>
      </c>
      <c r="W220" s="48" t="str">
        <f t="shared" si="33"/>
        <v>BILLING</v>
      </c>
      <c r="X220" s="13" t="str">
        <f t="shared" si="34"/>
        <v>深港联通</v>
      </c>
      <c r="Y220" s="37" t="str">
        <f t="shared" si="35"/>
        <v>0</v>
      </c>
      <c r="Z220" s="167"/>
      <c r="AG220" s="48" t="s">
        <v>486</v>
      </c>
      <c r="AH220" s="48" t="s">
        <v>4</v>
      </c>
      <c r="AI220" s="13">
        <f t="shared" si="36"/>
        <v>0</v>
      </c>
      <c r="AJ220" s="13">
        <f t="shared" si="37"/>
        <v>0</v>
      </c>
      <c r="AK220" s="13">
        <f t="shared" si="38"/>
        <v>0</v>
      </c>
      <c r="AL220" s="13">
        <v>0</v>
      </c>
      <c r="AM220" s="13">
        <v>0</v>
      </c>
      <c r="AN220" s="38" t="str">
        <f t="shared" si="39"/>
        <v>-</v>
      </c>
    </row>
    <row r="221" spans="1:40" ht="15" customHeight="1">
      <c r="A221" s="89" t="s">
        <v>118</v>
      </c>
      <c r="B221" s="89" t="s">
        <v>119</v>
      </c>
      <c r="C221" s="89" t="s">
        <v>864</v>
      </c>
      <c r="D221" s="89" t="s">
        <v>1</v>
      </c>
      <c r="E221" s="89" t="s">
        <v>882</v>
      </c>
      <c r="F221" s="89" t="s">
        <v>883</v>
      </c>
      <c r="G221" s="89" t="s">
        <v>1</v>
      </c>
      <c r="H221" s="89" t="s">
        <v>98</v>
      </c>
      <c r="I221" s="104" t="s">
        <v>48</v>
      </c>
      <c r="J221" s="99" t="s">
        <v>86</v>
      </c>
      <c r="K221" s="90"/>
      <c r="L221" s="99"/>
      <c r="M221" s="90"/>
      <c r="N221" s="90" t="s">
        <v>970</v>
      </c>
      <c r="O221" s="90" t="s">
        <v>971</v>
      </c>
      <c r="P221" s="90" t="s">
        <v>972</v>
      </c>
      <c r="Q221" s="99" t="s">
        <v>48</v>
      </c>
      <c r="R221" s="89"/>
      <c r="S221" s="146" t="s">
        <v>1183</v>
      </c>
      <c r="T221" s="253"/>
      <c r="U221" s="169">
        <v>0</v>
      </c>
      <c r="V221" s="169">
        <v>0</v>
      </c>
      <c r="W221" s="48" t="str">
        <f t="shared" si="33"/>
        <v>BILLING</v>
      </c>
      <c r="X221" s="13" t="str">
        <f t="shared" si="34"/>
        <v>深港联通</v>
      </c>
      <c r="Y221" s="37" t="str">
        <f t="shared" si="35"/>
        <v>0</v>
      </c>
      <c r="Z221" s="167"/>
      <c r="AG221" s="48" t="s">
        <v>486</v>
      </c>
      <c r="AH221" s="48" t="s">
        <v>0</v>
      </c>
      <c r="AI221" s="13">
        <f t="shared" si="36"/>
        <v>0</v>
      </c>
      <c r="AJ221" s="13">
        <f t="shared" si="37"/>
        <v>0</v>
      </c>
      <c r="AK221" s="13">
        <f t="shared" si="38"/>
        <v>0</v>
      </c>
      <c r="AL221" s="13">
        <v>0</v>
      </c>
      <c r="AM221" s="13">
        <v>0</v>
      </c>
      <c r="AN221" s="38" t="str">
        <f t="shared" si="39"/>
        <v>-</v>
      </c>
    </row>
    <row r="222" spans="1:40" ht="15" customHeight="1">
      <c r="A222" s="89" t="s">
        <v>118</v>
      </c>
      <c r="B222" s="89" t="s">
        <v>119</v>
      </c>
      <c r="C222" s="89" t="s">
        <v>864</v>
      </c>
      <c r="D222" s="89" t="s">
        <v>1</v>
      </c>
      <c r="E222" s="89" t="s">
        <v>873</v>
      </c>
      <c r="F222" s="89" t="s">
        <v>874</v>
      </c>
      <c r="G222" s="89" t="s">
        <v>1</v>
      </c>
      <c r="H222" s="89" t="s">
        <v>875</v>
      </c>
      <c r="I222" s="104" t="s">
        <v>48</v>
      </c>
      <c r="J222" s="99" t="s">
        <v>86</v>
      </c>
      <c r="K222" s="90"/>
      <c r="L222" s="99"/>
      <c r="M222" s="90"/>
      <c r="N222" s="90" t="s">
        <v>970</v>
      </c>
      <c r="O222" s="90" t="s">
        <v>971</v>
      </c>
      <c r="P222" s="90" t="s">
        <v>972</v>
      </c>
      <c r="Q222" s="99" t="s">
        <v>48</v>
      </c>
      <c r="R222" s="89"/>
      <c r="S222" s="146" t="s">
        <v>1183</v>
      </c>
      <c r="T222" s="253"/>
      <c r="U222" s="169">
        <v>0</v>
      </c>
      <c r="V222" s="169">
        <v>0</v>
      </c>
      <c r="W222" s="48" t="str">
        <f t="shared" si="33"/>
        <v>BILLING</v>
      </c>
      <c r="X222" s="13" t="str">
        <f t="shared" si="34"/>
        <v>深港联通</v>
      </c>
      <c r="Y222" s="37" t="str">
        <f t="shared" si="35"/>
        <v>0</v>
      </c>
      <c r="Z222" s="167"/>
      <c r="AG222" s="48" t="s">
        <v>486</v>
      </c>
      <c r="AH222" s="48" t="s">
        <v>1</v>
      </c>
      <c r="AI222" s="13">
        <f t="shared" si="36"/>
        <v>41</v>
      </c>
      <c r="AJ222" s="13">
        <f t="shared" si="37"/>
        <v>0</v>
      </c>
      <c r="AK222" s="13">
        <f t="shared" si="38"/>
        <v>0</v>
      </c>
      <c r="AL222" s="13">
        <v>0</v>
      </c>
      <c r="AM222" s="13">
        <v>0</v>
      </c>
      <c r="AN222" s="38" t="str">
        <f t="shared" si="39"/>
        <v>-</v>
      </c>
    </row>
    <row r="223" spans="1:40" ht="15" customHeight="1">
      <c r="A223" s="89" t="s">
        <v>118</v>
      </c>
      <c r="B223" s="89" t="s">
        <v>119</v>
      </c>
      <c r="C223" s="89" t="s">
        <v>864</v>
      </c>
      <c r="D223" s="89" t="s">
        <v>1</v>
      </c>
      <c r="E223" s="89" t="s">
        <v>888</v>
      </c>
      <c r="F223" s="89" t="s">
        <v>889</v>
      </c>
      <c r="G223" s="89" t="s">
        <v>1</v>
      </c>
      <c r="H223" s="89" t="s">
        <v>867</v>
      </c>
      <c r="I223" s="104" t="s">
        <v>48</v>
      </c>
      <c r="J223" s="99" t="s">
        <v>86</v>
      </c>
      <c r="K223" s="90"/>
      <c r="L223" s="99"/>
      <c r="M223" s="90"/>
      <c r="N223" s="102" t="s">
        <v>970</v>
      </c>
      <c r="O223" s="102" t="s">
        <v>971</v>
      </c>
      <c r="P223" s="102" t="s">
        <v>972</v>
      </c>
      <c r="Q223" s="99" t="s">
        <v>48</v>
      </c>
      <c r="R223" s="89"/>
      <c r="S223" s="146" t="s">
        <v>1183</v>
      </c>
      <c r="T223" s="253"/>
      <c r="U223" s="169">
        <v>0</v>
      </c>
      <c r="V223" s="169">
        <v>0</v>
      </c>
      <c r="W223" s="48" t="str">
        <f t="shared" si="33"/>
        <v>BILLING</v>
      </c>
      <c r="X223" s="13" t="str">
        <f t="shared" si="34"/>
        <v>深港联通</v>
      </c>
      <c r="Y223" s="37" t="str">
        <f t="shared" si="35"/>
        <v>0</v>
      </c>
      <c r="Z223" s="167"/>
      <c r="AG223" s="48" t="s">
        <v>333</v>
      </c>
      <c r="AH223" s="48" t="s">
        <v>265</v>
      </c>
      <c r="AI223" s="13">
        <f t="shared" si="36"/>
        <v>0</v>
      </c>
      <c r="AJ223" s="13">
        <f t="shared" si="37"/>
        <v>0</v>
      </c>
      <c r="AK223" s="13">
        <f t="shared" si="38"/>
        <v>0</v>
      </c>
      <c r="AL223" s="13">
        <v>0</v>
      </c>
      <c r="AM223" s="13">
        <v>0</v>
      </c>
      <c r="AN223" s="38" t="str">
        <f t="shared" si="39"/>
        <v>-</v>
      </c>
    </row>
    <row r="224" spans="1:40" ht="15" customHeight="1">
      <c r="A224" s="89" t="s">
        <v>93</v>
      </c>
      <c r="B224" s="89" t="s">
        <v>12</v>
      </c>
      <c r="C224" s="89" t="s">
        <v>165</v>
      </c>
      <c r="D224" s="89" t="s">
        <v>166</v>
      </c>
      <c r="E224" s="89" t="s">
        <v>1297</v>
      </c>
      <c r="F224" s="89" t="s">
        <v>874</v>
      </c>
      <c r="G224" s="89" t="s">
        <v>1</v>
      </c>
      <c r="H224" s="89" t="s">
        <v>904</v>
      </c>
      <c r="I224" s="89" t="s">
        <v>48</v>
      </c>
      <c r="J224" s="99" t="s">
        <v>1292</v>
      </c>
      <c r="K224" s="90"/>
      <c r="L224" s="90"/>
      <c r="M224" s="90"/>
      <c r="N224" s="89" t="s">
        <v>1349</v>
      </c>
      <c r="O224" s="90" t="s">
        <v>947</v>
      </c>
      <c r="P224" s="90" t="s">
        <v>948</v>
      </c>
      <c r="Q224" s="90" t="s">
        <v>48</v>
      </c>
      <c r="R224" s="89"/>
      <c r="S224" s="146" t="s">
        <v>1183</v>
      </c>
      <c r="T224" s="253">
        <v>17</v>
      </c>
      <c r="U224" s="169">
        <v>0</v>
      </c>
      <c r="V224" s="169">
        <v>0</v>
      </c>
      <c r="W224" s="48" t="str">
        <f t="shared" si="33"/>
        <v>BILLING</v>
      </c>
      <c r="X224" s="13" t="str">
        <f t="shared" si="34"/>
        <v>黑龙江移动</v>
      </c>
      <c r="Y224" s="37" t="str">
        <f t="shared" si="35"/>
        <v>0</v>
      </c>
      <c r="Z224" s="167"/>
      <c r="AG224" s="48" t="s">
        <v>501</v>
      </c>
      <c r="AH224" s="48" t="s">
        <v>1549</v>
      </c>
      <c r="AI224" s="13">
        <f t="shared" si="36"/>
        <v>0</v>
      </c>
      <c r="AJ224" s="13">
        <f t="shared" si="37"/>
        <v>0</v>
      </c>
      <c r="AK224" s="13">
        <f t="shared" si="38"/>
        <v>0</v>
      </c>
      <c r="AL224" s="13">
        <v>0</v>
      </c>
      <c r="AM224" s="13">
        <v>0</v>
      </c>
      <c r="AN224" s="38" t="str">
        <f t="shared" si="39"/>
        <v>-</v>
      </c>
    </row>
    <row r="225" spans="1:40" ht="15" customHeight="1">
      <c r="A225" s="89" t="s">
        <v>93</v>
      </c>
      <c r="B225" s="89" t="s">
        <v>12</v>
      </c>
      <c r="C225" s="89" t="s">
        <v>165</v>
      </c>
      <c r="D225" s="89" t="s">
        <v>166</v>
      </c>
      <c r="E225" s="89" t="s">
        <v>949</v>
      </c>
      <c r="F225" s="89" t="s">
        <v>874</v>
      </c>
      <c r="G225" s="89" t="s">
        <v>1</v>
      </c>
      <c r="H225" s="89" t="s">
        <v>903</v>
      </c>
      <c r="I225" s="89" t="s">
        <v>48</v>
      </c>
      <c r="J225" s="99" t="s">
        <v>1292</v>
      </c>
      <c r="K225" s="90"/>
      <c r="L225" s="90"/>
      <c r="M225" s="90"/>
      <c r="N225" s="89" t="s">
        <v>1349</v>
      </c>
      <c r="O225" s="90" t="s">
        <v>947</v>
      </c>
      <c r="P225" s="90" t="s">
        <v>948</v>
      </c>
      <c r="Q225" s="90" t="s">
        <v>48</v>
      </c>
      <c r="R225" s="89"/>
      <c r="S225" s="146" t="s">
        <v>1183</v>
      </c>
      <c r="T225" s="253"/>
      <c r="U225" s="169">
        <v>0</v>
      </c>
      <c r="V225" s="169">
        <v>0</v>
      </c>
      <c r="W225" s="48" t="str">
        <f t="shared" si="33"/>
        <v>BILLING</v>
      </c>
      <c r="X225" s="13" t="str">
        <f t="shared" si="34"/>
        <v>黑龙江移动</v>
      </c>
      <c r="Y225" s="37" t="str">
        <f t="shared" si="35"/>
        <v>0</v>
      </c>
      <c r="Z225" s="167"/>
      <c r="AG225" s="48" t="s">
        <v>501</v>
      </c>
      <c r="AH225" s="48" t="s">
        <v>503</v>
      </c>
      <c r="AI225" s="13">
        <f t="shared" si="36"/>
        <v>0</v>
      </c>
      <c r="AJ225" s="13">
        <f t="shared" si="37"/>
        <v>0</v>
      </c>
      <c r="AK225" s="13">
        <f t="shared" si="38"/>
        <v>0</v>
      </c>
      <c r="AL225" s="13">
        <v>0</v>
      </c>
      <c r="AM225" s="13">
        <v>0</v>
      </c>
      <c r="AN225" s="38" t="str">
        <f t="shared" si="39"/>
        <v>-</v>
      </c>
    </row>
    <row r="226" spans="1:40" ht="15" customHeight="1">
      <c r="A226" s="89" t="s">
        <v>93</v>
      </c>
      <c r="B226" s="89" t="s">
        <v>12</v>
      </c>
      <c r="C226" s="89" t="s">
        <v>165</v>
      </c>
      <c r="D226" s="89" t="s">
        <v>166</v>
      </c>
      <c r="E226" s="89" t="s">
        <v>859</v>
      </c>
      <c r="F226" s="89" t="s">
        <v>860</v>
      </c>
      <c r="G226" s="89" t="s">
        <v>1</v>
      </c>
      <c r="H226" s="89" t="s">
        <v>861</v>
      </c>
      <c r="I226" s="89" t="s">
        <v>48</v>
      </c>
      <c r="J226" s="99" t="s">
        <v>1292</v>
      </c>
      <c r="K226" s="90"/>
      <c r="L226" s="90"/>
      <c r="M226" s="90"/>
      <c r="N226" s="89" t="s">
        <v>1349</v>
      </c>
      <c r="O226" s="90" t="s">
        <v>947</v>
      </c>
      <c r="P226" s="90" t="s">
        <v>948</v>
      </c>
      <c r="Q226" s="90" t="s">
        <v>48</v>
      </c>
      <c r="R226" s="89"/>
      <c r="S226" s="146" t="s">
        <v>1183</v>
      </c>
      <c r="T226" s="253"/>
      <c r="U226" s="169">
        <v>0</v>
      </c>
      <c r="V226" s="169">
        <v>0</v>
      </c>
      <c r="W226" s="48" t="str">
        <f t="shared" si="33"/>
        <v>BILLING</v>
      </c>
      <c r="X226" s="13" t="str">
        <f t="shared" si="34"/>
        <v>黑龙江移动</v>
      </c>
      <c r="Y226" s="37" t="str">
        <f t="shared" si="35"/>
        <v>0</v>
      </c>
      <c r="Z226" s="167"/>
      <c r="AG226" s="48" t="s">
        <v>501</v>
      </c>
      <c r="AH226" s="48" t="s">
        <v>449</v>
      </c>
      <c r="AI226" s="13">
        <f t="shared" si="36"/>
        <v>0</v>
      </c>
      <c r="AJ226" s="13">
        <f t="shared" si="37"/>
        <v>0</v>
      </c>
      <c r="AK226" s="13">
        <f t="shared" si="38"/>
        <v>0</v>
      </c>
      <c r="AL226" s="13">
        <v>0</v>
      </c>
      <c r="AM226" s="13">
        <v>0</v>
      </c>
      <c r="AN226" s="38" t="str">
        <f t="shared" si="39"/>
        <v>-</v>
      </c>
    </row>
    <row r="227" spans="1:40" ht="15" customHeight="1">
      <c r="A227" s="89" t="s">
        <v>93</v>
      </c>
      <c r="B227" s="89" t="s">
        <v>12</v>
      </c>
      <c r="C227" s="89" t="s">
        <v>165</v>
      </c>
      <c r="D227" s="89" t="s">
        <v>166</v>
      </c>
      <c r="E227" s="89" t="s">
        <v>905</v>
      </c>
      <c r="F227" s="89" t="s">
        <v>860</v>
      </c>
      <c r="G227" s="89" t="s">
        <v>1</v>
      </c>
      <c r="H227" s="89" t="s">
        <v>906</v>
      </c>
      <c r="I227" s="89" t="s">
        <v>48</v>
      </c>
      <c r="J227" s="99" t="s">
        <v>1292</v>
      </c>
      <c r="K227" s="90"/>
      <c r="L227" s="90"/>
      <c r="M227" s="90"/>
      <c r="N227" s="89" t="s">
        <v>1349</v>
      </c>
      <c r="O227" s="90" t="s">
        <v>947</v>
      </c>
      <c r="P227" s="90" t="s">
        <v>948</v>
      </c>
      <c r="Q227" s="90" t="s">
        <v>48</v>
      </c>
      <c r="R227" s="89"/>
      <c r="S227" s="146" t="s">
        <v>1183</v>
      </c>
      <c r="T227" s="253"/>
      <c r="U227" s="169">
        <v>0</v>
      </c>
      <c r="V227" s="169">
        <v>0</v>
      </c>
      <c r="W227" s="48" t="str">
        <f t="shared" si="33"/>
        <v>BILLING</v>
      </c>
      <c r="X227" s="13" t="str">
        <f t="shared" si="34"/>
        <v>黑龙江移动</v>
      </c>
      <c r="Y227" s="37" t="str">
        <f t="shared" si="35"/>
        <v>0</v>
      </c>
      <c r="Z227" s="167"/>
      <c r="AG227" s="48" t="s">
        <v>336</v>
      </c>
      <c r="AH227" s="48" t="s">
        <v>494</v>
      </c>
      <c r="AI227" s="13">
        <f t="shared" si="36"/>
        <v>0</v>
      </c>
      <c r="AJ227" s="13">
        <f t="shared" si="37"/>
        <v>0</v>
      </c>
      <c r="AK227" s="13">
        <f t="shared" si="38"/>
        <v>0</v>
      </c>
      <c r="AL227" s="13">
        <v>0</v>
      </c>
      <c r="AM227" s="13">
        <v>0</v>
      </c>
      <c r="AN227" s="38" t="str">
        <f t="shared" si="39"/>
        <v>-</v>
      </c>
    </row>
    <row r="228" spans="1:40" ht="15" customHeight="1">
      <c r="A228" s="89" t="s">
        <v>93</v>
      </c>
      <c r="B228" s="89" t="s">
        <v>12</v>
      </c>
      <c r="C228" s="89" t="s">
        <v>165</v>
      </c>
      <c r="D228" s="89" t="s">
        <v>166</v>
      </c>
      <c r="E228" s="89" t="s">
        <v>886</v>
      </c>
      <c r="F228" s="89" t="s">
        <v>887</v>
      </c>
      <c r="G228" s="89" t="s">
        <v>1</v>
      </c>
      <c r="H228" s="89" t="s">
        <v>867</v>
      </c>
      <c r="I228" s="89" t="s">
        <v>48</v>
      </c>
      <c r="J228" s="99" t="s">
        <v>1292</v>
      </c>
      <c r="K228" s="90"/>
      <c r="L228" s="90"/>
      <c r="M228" s="90"/>
      <c r="N228" s="89" t="s">
        <v>1349</v>
      </c>
      <c r="O228" s="90" t="s">
        <v>947</v>
      </c>
      <c r="P228" s="90" t="s">
        <v>948</v>
      </c>
      <c r="Q228" s="90" t="s">
        <v>48</v>
      </c>
      <c r="R228" s="89"/>
      <c r="S228" s="146" t="s">
        <v>1183</v>
      </c>
      <c r="T228" s="253"/>
      <c r="U228" s="169">
        <v>0</v>
      </c>
      <c r="V228" s="169">
        <v>0</v>
      </c>
      <c r="W228" s="48" t="str">
        <f t="shared" si="33"/>
        <v>BILLING</v>
      </c>
      <c r="X228" s="13" t="str">
        <f t="shared" si="34"/>
        <v>黑龙江移动</v>
      </c>
      <c r="Y228" s="37" t="str">
        <f t="shared" si="35"/>
        <v>0</v>
      </c>
      <c r="Z228" s="167"/>
      <c r="AG228" s="48" t="s">
        <v>336</v>
      </c>
      <c r="AH228" s="48" t="s">
        <v>265</v>
      </c>
      <c r="AI228" s="13">
        <f t="shared" si="36"/>
        <v>1</v>
      </c>
      <c r="AJ228" s="13">
        <f t="shared" si="37"/>
        <v>0</v>
      </c>
      <c r="AK228" s="13">
        <f t="shared" si="38"/>
        <v>0</v>
      </c>
      <c r="AL228" s="13">
        <v>0</v>
      </c>
      <c r="AM228" s="13">
        <v>0</v>
      </c>
      <c r="AN228" s="38" t="str">
        <f t="shared" si="39"/>
        <v>-</v>
      </c>
    </row>
    <row r="229" spans="1:40" ht="15" customHeight="1">
      <c r="A229" s="89" t="s">
        <v>93</v>
      </c>
      <c r="B229" s="89" t="s">
        <v>12</v>
      </c>
      <c r="C229" s="89" t="s">
        <v>165</v>
      </c>
      <c r="D229" s="89" t="s">
        <v>166</v>
      </c>
      <c r="E229" s="89" t="s">
        <v>882</v>
      </c>
      <c r="F229" s="89" t="s">
        <v>883</v>
      </c>
      <c r="G229" s="89" t="s">
        <v>1</v>
      </c>
      <c r="H229" s="89" t="s">
        <v>98</v>
      </c>
      <c r="I229" s="89" t="s">
        <v>48</v>
      </c>
      <c r="J229" s="99" t="s">
        <v>1292</v>
      </c>
      <c r="K229" s="90"/>
      <c r="L229" s="90"/>
      <c r="M229" s="90"/>
      <c r="N229" s="89" t="s">
        <v>1349</v>
      </c>
      <c r="O229" s="90" t="s">
        <v>947</v>
      </c>
      <c r="P229" s="90" t="s">
        <v>948</v>
      </c>
      <c r="Q229" s="90" t="s">
        <v>48</v>
      </c>
      <c r="R229" s="89"/>
      <c r="S229" s="146" t="s">
        <v>1183</v>
      </c>
      <c r="T229" s="253"/>
      <c r="U229" s="169">
        <v>0</v>
      </c>
      <c r="V229" s="169">
        <v>0</v>
      </c>
      <c r="W229" s="48" t="str">
        <f t="shared" si="33"/>
        <v>BILLING</v>
      </c>
      <c r="X229" s="13" t="str">
        <f t="shared" si="34"/>
        <v>黑龙江移动</v>
      </c>
      <c r="Y229" s="37" t="str">
        <f t="shared" si="35"/>
        <v>0</v>
      </c>
      <c r="Z229" s="167"/>
      <c r="AG229" s="48" t="s">
        <v>336</v>
      </c>
      <c r="AH229" s="48" t="s">
        <v>2</v>
      </c>
      <c r="AI229" s="13">
        <f t="shared" si="36"/>
        <v>0</v>
      </c>
      <c r="AJ229" s="13">
        <f t="shared" si="37"/>
        <v>0</v>
      </c>
      <c r="AK229" s="13">
        <f t="shared" si="38"/>
        <v>0</v>
      </c>
      <c r="AL229" s="13">
        <v>0</v>
      </c>
      <c r="AM229" s="13">
        <v>0</v>
      </c>
      <c r="AN229" s="38" t="str">
        <f t="shared" si="39"/>
        <v>-</v>
      </c>
    </row>
    <row r="230" spans="1:40" ht="15" customHeight="1">
      <c r="A230" s="89" t="s">
        <v>93</v>
      </c>
      <c r="B230" s="89" t="s">
        <v>12</v>
      </c>
      <c r="C230" s="89" t="s">
        <v>165</v>
      </c>
      <c r="D230" s="89" t="s">
        <v>166</v>
      </c>
      <c r="E230" s="89" t="s">
        <v>940</v>
      </c>
      <c r="F230" s="89" t="s">
        <v>941</v>
      </c>
      <c r="G230" s="89" t="s">
        <v>1</v>
      </c>
      <c r="H230" s="89" t="s">
        <v>98</v>
      </c>
      <c r="I230" s="89" t="s">
        <v>48</v>
      </c>
      <c r="J230" s="99" t="s">
        <v>1292</v>
      </c>
      <c r="K230" s="90"/>
      <c r="L230" s="90"/>
      <c r="M230" s="90"/>
      <c r="N230" s="89" t="s">
        <v>1349</v>
      </c>
      <c r="O230" s="90" t="s">
        <v>947</v>
      </c>
      <c r="P230" s="90" t="s">
        <v>948</v>
      </c>
      <c r="Q230" s="90" t="s">
        <v>48</v>
      </c>
      <c r="R230" s="89"/>
      <c r="S230" s="146" t="s">
        <v>1183</v>
      </c>
      <c r="T230" s="253"/>
      <c r="U230" s="169">
        <v>0</v>
      </c>
      <c r="V230" s="169">
        <v>0</v>
      </c>
      <c r="W230" s="48" t="str">
        <f t="shared" si="33"/>
        <v>BILLING</v>
      </c>
      <c r="X230" s="13" t="str">
        <f t="shared" si="34"/>
        <v>黑龙江移动</v>
      </c>
      <c r="Y230" s="37" t="str">
        <f t="shared" si="35"/>
        <v>0</v>
      </c>
      <c r="Z230" s="167"/>
      <c r="AG230" s="48" t="s">
        <v>336</v>
      </c>
      <c r="AH230" s="48" t="s">
        <v>0</v>
      </c>
      <c r="AI230" s="13">
        <f t="shared" si="36"/>
        <v>0</v>
      </c>
      <c r="AJ230" s="13">
        <f t="shared" si="37"/>
        <v>0</v>
      </c>
      <c r="AK230" s="13">
        <f t="shared" si="38"/>
        <v>0</v>
      </c>
      <c r="AL230" s="13">
        <v>0</v>
      </c>
      <c r="AM230" s="13">
        <v>0</v>
      </c>
      <c r="AN230" s="38" t="str">
        <f t="shared" si="39"/>
        <v>-</v>
      </c>
    </row>
    <row r="231" spans="1:40" ht="15" customHeight="1">
      <c r="A231" s="89" t="s">
        <v>93</v>
      </c>
      <c r="B231" s="89" t="s">
        <v>12</v>
      </c>
      <c r="C231" s="89" t="s">
        <v>165</v>
      </c>
      <c r="D231" s="89" t="s">
        <v>166</v>
      </c>
      <c r="E231" s="89" t="s">
        <v>942</v>
      </c>
      <c r="F231" s="89" t="s">
        <v>869</v>
      </c>
      <c r="G231" s="89" t="s">
        <v>1</v>
      </c>
      <c r="H231" s="89" t="s">
        <v>722</v>
      </c>
      <c r="I231" s="89" t="s">
        <v>48</v>
      </c>
      <c r="J231" s="99" t="s">
        <v>1292</v>
      </c>
      <c r="K231" s="90"/>
      <c r="L231" s="90"/>
      <c r="M231" s="90"/>
      <c r="N231" s="89" t="s">
        <v>1349</v>
      </c>
      <c r="O231" s="90" t="s">
        <v>947</v>
      </c>
      <c r="P231" s="90" t="s">
        <v>948</v>
      </c>
      <c r="Q231" s="90" t="s">
        <v>48</v>
      </c>
      <c r="R231" s="89"/>
      <c r="S231" s="146" t="s">
        <v>1183</v>
      </c>
      <c r="T231" s="253"/>
      <c r="U231" s="169">
        <v>0</v>
      </c>
      <c r="V231" s="169">
        <v>0</v>
      </c>
      <c r="W231" s="48" t="str">
        <f t="shared" si="33"/>
        <v>BILLING</v>
      </c>
      <c r="X231" s="13" t="str">
        <f t="shared" si="34"/>
        <v>黑龙江移动</v>
      </c>
      <c r="Y231" s="37" t="str">
        <f t="shared" si="35"/>
        <v>0</v>
      </c>
      <c r="Z231" s="167"/>
      <c r="AG231" s="48" t="s">
        <v>240</v>
      </c>
      <c r="AH231" s="48" t="s">
        <v>0</v>
      </c>
      <c r="AI231" s="13">
        <f t="shared" si="36"/>
        <v>0</v>
      </c>
      <c r="AJ231" s="13">
        <f t="shared" si="37"/>
        <v>0</v>
      </c>
      <c r="AK231" s="13">
        <f t="shared" si="38"/>
        <v>0</v>
      </c>
      <c r="AL231" s="13">
        <v>0</v>
      </c>
      <c r="AM231" s="13">
        <v>0</v>
      </c>
      <c r="AN231" s="38" t="str">
        <f t="shared" si="39"/>
        <v>-</v>
      </c>
    </row>
    <row r="232" spans="1:40" ht="15" customHeight="1">
      <c r="A232" s="89" t="s">
        <v>93</v>
      </c>
      <c r="B232" s="89" t="s">
        <v>12</v>
      </c>
      <c r="C232" s="89" t="s">
        <v>165</v>
      </c>
      <c r="D232" s="89" t="s">
        <v>166</v>
      </c>
      <c r="E232" s="89" t="s">
        <v>878</v>
      </c>
      <c r="F232" s="89" t="s">
        <v>879</v>
      </c>
      <c r="G232" s="89" t="s">
        <v>1</v>
      </c>
      <c r="H232" s="89" t="s">
        <v>867</v>
      </c>
      <c r="I232" s="104" t="s">
        <v>1296</v>
      </c>
      <c r="J232" s="99" t="s">
        <v>1292</v>
      </c>
      <c r="K232" s="90"/>
      <c r="L232" s="90"/>
      <c r="M232" s="90"/>
      <c r="N232" s="110" t="s">
        <v>952</v>
      </c>
      <c r="O232" s="110" t="s">
        <v>953</v>
      </c>
      <c r="P232" s="110" t="s">
        <v>954</v>
      </c>
      <c r="Q232" s="90" t="s">
        <v>48</v>
      </c>
      <c r="R232" s="89"/>
      <c r="S232" s="146" t="s">
        <v>1183</v>
      </c>
      <c r="T232" s="169">
        <v>3</v>
      </c>
      <c r="U232" s="169">
        <v>0</v>
      </c>
      <c r="V232" s="169">
        <v>0</v>
      </c>
      <c r="W232" s="48" t="str">
        <f t="shared" si="33"/>
        <v>BILLING</v>
      </c>
      <c r="X232" s="13" t="str">
        <f t="shared" si="34"/>
        <v>黑龙江移动</v>
      </c>
      <c r="Y232" s="37" t="str">
        <f t="shared" si="35"/>
        <v>0</v>
      </c>
      <c r="Z232" s="167"/>
      <c r="AG232" s="48" t="s">
        <v>240</v>
      </c>
      <c r="AH232" s="48" t="s">
        <v>5</v>
      </c>
      <c r="AI232" s="13">
        <f t="shared" si="36"/>
        <v>220</v>
      </c>
      <c r="AJ232" s="13">
        <f t="shared" si="37"/>
        <v>18</v>
      </c>
      <c r="AK232" s="13">
        <f t="shared" si="38"/>
        <v>0</v>
      </c>
      <c r="AL232" s="13">
        <v>1</v>
      </c>
      <c r="AM232" s="13">
        <v>0</v>
      </c>
      <c r="AN232" s="38">
        <f t="shared" si="39"/>
        <v>0</v>
      </c>
    </row>
    <row r="233" spans="1:40" ht="15" customHeight="1">
      <c r="A233" s="89" t="s">
        <v>93</v>
      </c>
      <c r="B233" s="89" t="s">
        <v>12</v>
      </c>
      <c r="C233" s="89" t="s">
        <v>165</v>
      </c>
      <c r="D233" s="89" t="s">
        <v>166</v>
      </c>
      <c r="E233" s="89" t="s">
        <v>876</v>
      </c>
      <c r="F233" s="89" t="s">
        <v>877</v>
      </c>
      <c r="G233" s="89" t="s">
        <v>1</v>
      </c>
      <c r="H233" s="89" t="s">
        <v>722</v>
      </c>
      <c r="I233" s="89" t="s">
        <v>48</v>
      </c>
      <c r="J233" s="99" t="s">
        <v>1292</v>
      </c>
      <c r="K233" s="90"/>
      <c r="L233" s="90"/>
      <c r="M233" s="90"/>
      <c r="N233" s="89" t="s">
        <v>1351</v>
      </c>
      <c r="O233" s="90" t="s">
        <v>947</v>
      </c>
      <c r="P233" s="90" t="s">
        <v>948</v>
      </c>
      <c r="Q233" s="90" t="s">
        <v>48</v>
      </c>
      <c r="R233" s="89"/>
      <c r="S233" s="146" t="s">
        <v>1183</v>
      </c>
      <c r="T233" s="253">
        <v>10</v>
      </c>
      <c r="U233" s="169">
        <v>0</v>
      </c>
      <c r="V233" s="169">
        <v>0</v>
      </c>
      <c r="W233" s="48" t="str">
        <f t="shared" si="33"/>
        <v>BILLING</v>
      </c>
      <c r="X233" s="13" t="str">
        <f t="shared" si="34"/>
        <v>黑龙江移动</v>
      </c>
      <c r="Y233" s="37" t="str">
        <f t="shared" si="35"/>
        <v>0</v>
      </c>
      <c r="Z233" s="167"/>
      <c r="AG233" s="48" t="s">
        <v>240</v>
      </c>
      <c r="AH233" s="48" t="s">
        <v>494</v>
      </c>
      <c r="AI233" s="13">
        <f t="shared" si="36"/>
        <v>1520</v>
      </c>
      <c r="AJ233" s="13">
        <f t="shared" si="37"/>
        <v>0</v>
      </c>
      <c r="AK233" s="13">
        <f t="shared" si="38"/>
        <v>0</v>
      </c>
      <c r="AL233" s="13">
        <v>3</v>
      </c>
      <c r="AM233" s="13">
        <v>1</v>
      </c>
      <c r="AN233" s="38">
        <f t="shared" si="39"/>
        <v>0</v>
      </c>
    </row>
    <row r="234" spans="1:40" ht="15" customHeight="1">
      <c r="A234" s="89" t="s">
        <v>93</v>
      </c>
      <c r="B234" s="89" t="s">
        <v>12</v>
      </c>
      <c r="C234" s="89" t="s">
        <v>165</v>
      </c>
      <c r="D234" s="89" t="s">
        <v>166</v>
      </c>
      <c r="E234" s="89" t="s">
        <v>865</v>
      </c>
      <c r="F234" s="89" t="s">
        <v>866</v>
      </c>
      <c r="G234" s="89" t="s">
        <v>1</v>
      </c>
      <c r="H234" s="89" t="s">
        <v>867</v>
      </c>
      <c r="I234" s="89" t="s">
        <v>48</v>
      </c>
      <c r="J234" s="108" t="s">
        <v>1296</v>
      </c>
      <c r="K234" s="109" t="s">
        <v>120</v>
      </c>
      <c r="L234" s="108" t="s">
        <v>1350</v>
      </c>
      <c r="M234" s="109" t="s">
        <v>521</v>
      </c>
      <c r="N234" s="89" t="s">
        <v>1351</v>
      </c>
      <c r="O234" s="90" t="s">
        <v>950</v>
      </c>
      <c r="P234" s="90" t="s">
        <v>948</v>
      </c>
      <c r="Q234" s="90" t="s">
        <v>48</v>
      </c>
      <c r="R234" s="89"/>
      <c r="S234" s="146" t="s">
        <v>1183</v>
      </c>
      <c r="T234" s="253"/>
      <c r="U234" s="169">
        <v>0</v>
      </c>
      <c r="V234" s="169">
        <v>0</v>
      </c>
      <c r="W234" s="48" t="str">
        <f t="shared" si="33"/>
        <v>BILLING</v>
      </c>
      <c r="X234" s="13" t="str">
        <f t="shared" si="34"/>
        <v>黑龙江移动</v>
      </c>
      <c r="Y234" s="37" t="str">
        <f t="shared" si="35"/>
        <v>0</v>
      </c>
      <c r="Z234" s="167"/>
      <c r="AG234" s="48" t="s">
        <v>240</v>
      </c>
      <c r="AH234" s="48" t="s">
        <v>495</v>
      </c>
      <c r="AI234" s="13">
        <f t="shared" si="36"/>
        <v>23</v>
      </c>
      <c r="AJ234" s="13">
        <f t="shared" si="37"/>
        <v>120</v>
      </c>
      <c r="AK234" s="13">
        <f t="shared" si="38"/>
        <v>117</v>
      </c>
      <c r="AL234" s="13">
        <v>6</v>
      </c>
      <c r="AM234" s="13">
        <v>2</v>
      </c>
      <c r="AN234" s="38">
        <f t="shared" si="39"/>
        <v>5</v>
      </c>
    </row>
    <row r="235" spans="1:40" ht="15" customHeight="1">
      <c r="A235" s="89" t="s">
        <v>93</v>
      </c>
      <c r="B235" s="89" t="s">
        <v>12</v>
      </c>
      <c r="C235" s="89" t="s">
        <v>165</v>
      </c>
      <c r="D235" s="89" t="s">
        <v>166</v>
      </c>
      <c r="E235" s="89" t="s">
        <v>884</v>
      </c>
      <c r="F235" s="89" t="s">
        <v>885</v>
      </c>
      <c r="G235" s="89" t="s">
        <v>1</v>
      </c>
      <c r="H235" s="89" t="s">
        <v>867</v>
      </c>
      <c r="I235" s="89" t="s">
        <v>48</v>
      </c>
      <c r="J235" s="108" t="s">
        <v>1296</v>
      </c>
      <c r="K235" s="109" t="s">
        <v>120</v>
      </c>
      <c r="L235" s="108" t="s">
        <v>1350</v>
      </c>
      <c r="M235" s="109" t="s">
        <v>521</v>
      </c>
      <c r="N235" s="89" t="s">
        <v>1351</v>
      </c>
      <c r="O235" s="90" t="s">
        <v>950</v>
      </c>
      <c r="P235" s="90" t="s">
        <v>951</v>
      </c>
      <c r="Q235" s="90" t="s">
        <v>48</v>
      </c>
      <c r="R235" s="89"/>
      <c r="S235" s="146" t="s">
        <v>1183</v>
      </c>
      <c r="T235" s="253"/>
      <c r="U235" s="169">
        <v>0</v>
      </c>
      <c r="V235" s="169">
        <v>0</v>
      </c>
      <c r="W235" s="48" t="str">
        <f t="shared" si="33"/>
        <v>BILLING</v>
      </c>
      <c r="X235" s="13" t="str">
        <f t="shared" si="34"/>
        <v>黑龙江移动</v>
      </c>
      <c r="Y235" s="37" t="str">
        <f t="shared" si="35"/>
        <v>0</v>
      </c>
      <c r="Z235" s="167"/>
      <c r="AG235" s="48" t="s">
        <v>240</v>
      </c>
      <c r="AH235" s="48" t="s">
        <v>2</v>
      </c>
      <c r="AI235" s="13">
        <f t="shared" si="36"/>
        <v>0</v>
      </c>
      <c r="AJ235" s="13">
        <f t="shared" si="37"/>
        <v>0</v>
      </c>
      <c r="AK235" s="13">
        <f t="shared" si="38"/>
        <v>0</v>
      </c>
      <c r="AL235" s="13">
        <v>0</v>
      </c>
      <c r="AM235" s="13">
        <v>0</v>
      </c>
      <c r="AN235" s="38" t="str">
        <f t="shared" si="39"/>
        <v>-</v>
      </c>
    </row>
    <row r="236" spans="1:40" ht="15" customHeight="1">
      <c r="A236" s="89" t="s">
        <v>93</v>
      </c>
      <c r="B236" s="89" t="s">
        <v>12</v>
      </c>
      <c r="C236" s="89" t="s">
        <v>165</v>
      </c>
      <c r="D236" s="89" t="s">
        <v>166</v>
      </c>
      <c r="E236" s="89" t="s">
        <v>880</v>
      </c>
      <c r="F236" s="89" t="s">
        <v>881</v>
      </c>
      <c r="G236" s="89" t="s">
        <v>1</v>
      </c>
      <c r="H236" s="89" t="s">
        <v>867</v>
      </c>
      <c r="I236" s="89" t="s">
        <v>48</v>
      </c>
      <c r="J236" s="108" t="s">
        <v>1296</v>
      </c>
      <c r="K236" s="109" t="s">
        <v>120</v>
      </c>
      <c r="L236" s="108" t="s">
        <v>1350</v>
      </c>
      <c r="M236" s="109" t="s">
        <v>521</v>
      </c>
      <c r="N236" s="89" t="s">
        <v>1351</v>
      </c>
      <c r="O236" s="90" t="s">
        <v>950</v>
      </c>
      <c r="P236" s="90" t="s">
        <v>951</v>
      </c>
      <c r="Q236" s="90" t="s">
        <v>48</v>
      </c>
      <c r="R236" s="89"/>
      <c r="S236" s="146" t="s">
        <v>1183</v>
      </c>
      <c r="T236" s="253"/>
      <c r="U236" s="169">
        <v>0</v>
      </c>
      <c r="V236" s="169">
        <v>0</v>
      </c>
      <c r="W236" s="48" t="str">
        <f t="shared" si="33"/>
        <v>BILLING</v>
      </c>
      <c r="X236" s="13" t="str">
        <f t="shared" si="34"/>
        <v>黑龙江移动</v>
      </c>
      <c r="Y236" s="37" t="str">
        <f t="shared" si="35"/>
        <v>0</v>
      </c>
      <c r="Z236" s="167"/>
      <c r="AG236" s="48" t="s">
        <v>240</v>
      </c>
      <c r="AH236" s="48" t="s">
        <v>449</v>
      </c>
      <c r="AI236" s="13">
        <f t="shared" si="36"/>
        <v>0</v>
      </c>
      <c r="AJ236" s="13">
        <f t="shared" si="37"/>
        <v>0</v>
      </c>
      <c r="AK236" s="13">
        <f t="shared" si="38"/>
        <v>0</v>
      </c>
      <c r="AL236" s="13">
        <v>0</v>
      </c>
      <c r="AM236" s="13">
        <v>0</v>
      </c>
      <c r="AN236" s="38" t="str">
        <f t="shared" si="39"/>
        <v>-</v>
      </c>
    </row>
    <row r="237" spans="1:40" ht="15" customHeight="1">
      <c r="A237" s="89" t="s">
        <v>93</v>
      </c>
      <c r="B237" s="89" t="s">
        <v>12</v>
      </c>
      <c r="C237" s="89" t="s">
        <v>165</v>
      </c>
      <c r="D237" s="89" t="s">
        <v>166</v>
      </c>
      <c r="E237" s="89" t="s">
        <v>871</v>
      </c>
      <c r="F237" s="89" t="s">
        <v>872</v>
      </c>
      <c r="G237" s="89" t="s">
        <v>1</v>
      </c>
      <c r="H237" s="89" t="s">
        <v>867</v>
      </c>
      <c r="I237" s="89" t="s">
        <v>48</v>
      </c>
      <c r="J237" s="108" t="s">
        <v>1296</v>
      </c>
      <c r="K237" s="109" t="s">
        <v>120</v>
      </c>
      <c r="L237" s="108" t="s">
        <v>1350</v>
      </c>
      <c r="M237" s="109" t="s">
        <v>521</v>
      </c>
      <c r="N237" s="89" t="s">
        <v>1351</v>
      </c>
      <c r="O237" s="90" t="s">
        <v>950</v>
      </c>
      <c r="P237" s="90" t="s">
        <v>951</v>
      </c>
      <c r="Q237" s="90" t="s">
        <v>48</v>
      </c>
      <c r="R237" s="89"/>
      <c r="S237" s="146" t="s">
        <v>1183</v>
      </c>
      <c r="T237" s="253"/>
      <c r="U237" s="169">
        <v>0</v>
      </c>
      <c r="V237" s="169">
        <v>0</v>
      </c>
      <c r="W237" s="48" t="str">
        <f t="shared" si="33"/>
        <v>BILLING</v>
      </c>
      <c r="X237" s="13" t="str">
        <f t="shared" si="34"/>
        <v>黑龙江移动</v>
      </c>
      <c r="Y237" s="37" t="str">
        <f t="shared" si="35"/>
        <v>0</v>
      </c>
      <c r="Z237" s="167"/>
      <c r="AG237" s="48" t="s">
        <v>240</v>
      </c>
      <c r="AH237" s="48" t="s">
        <v>4</v>
      </c>
      <c r="AI237" s="13">
        <f t="shared" si="36"/>
        <v>0</v>
      </c>
      <c r="AJ237" s="13">
        <f t="shared" si="37"/>
        <v>0</v>
      </c>
      <c r="AK237" s="13">
        <f t="shared" si="38"/>
        <v>0</v>
      </c>
      <c r="AL237" s="13">
        <v>0</v>
      </c>
      <c r="AM237" s="13">
        <v>0</v>
      </c>
      <c r="AN237" s="38" t="str">
        <f t="shared" si="39"/>
        <v>-</v>
      </c>
    </row>
    <row r="238" spans="1:40" ht="15" customHeight="1">
      <c r="A238" s="89" t="s">
        <v>93</v>
      </c>
      <c r="B238" s="89" t="s">
        <v>12</v>
      </c>
      <c r="C238" s="89" t="s">
        <v>165</v>
      </c>
      <c r="D238" s="89" t="s">
        <v>166</v>
      </c>
      <c r="E238" s="89" t="s">
        <v>888</v>
      </c>
      <c r="F238" s="89" t="s">
        <v>889</v>
      </c>
      <c r="G238" s="89" t="s">
        <v>1</v>
      </c>
      <c r="H238" s="89" t="s">
        <v>867</v>
      </c>
      <c r="I238" s="89" t="s">
        <v>48</v>
      </c>
      <c r="J238" s="108" t="s">
        <v>1296</v>
      </c>
      <c r="K238" s="109" t="s">
        <v>120</v>
      </c>
      <c r="L238" s="108" t="s">
        <v>1350</v>
      </c>
      <c r="M238" s="109" t="s">
        <v>521</v>
      </c>
      <c r="N238" s="89" t="s">
        <v>1351</v>
      </c>
      <c r="O238" s="90" t="s">
        <v>950</v>
      </c>
      <c r="P238" s="90" t="s">
        <v>951</v>
      </c>
      <c r="Q238" s="90" t="s">
        <v>48</v>
      </c>
      <c r="R238" s="89"/>
      <c r="S238" s="146" t="s">
        <v>1183</v>
      </c>
      <c r="T238" s="253"/>
      <c r="U238" s="169">
        <v>0</v>
      </c>
      <c r="V238" s="169">
        <v>0</v>
      </c>
      <c r="W238" s="48" t="str">
        <f t="shared" si="33"/>
        <v>BILLING</v>
      </c>
      <c r="X238" s="13" t="str">
        <f t="shared" si="34"/>
        <v>黑龙江移动</v>
      </c>
      <c r="Y238" s="37" t="str">
        <f t="shared" si="35"/>
        <v>0</v>
      </c>
      <c r="Z238" s="167"/>
      <c r="AG238" s="48" t="s">
        <v>240</v>
      </c>
      <c r="AH238" s="48" t="s">
        <v>3</v>
      </c>
      <c r="AI238" s="13">
        <f t="shared" si="36"/>
        <v>0</v>
      </c>
      <c r="AJ238" s="13">
        <f t="shared" si="37"/>
        <v>0</v>
      </c>
      <c r="AK238" s="13">
        <f t="shared" si="38"/>
        <v>0</v>
      </c>
      <c r="AL238" s="13">
        <v>0</v>
      </c>
      <c r="AM238" s="13">
        <v>0</v>
      </c>
      <c r="AN238" s="38" t="str">
        <f t="shared" si="39"/>
        <v>-</v>
      </c>
    </row>
    <row r="239" spans="1:40" ht="15" customHeight="1">
      <c r="A239" s="89" t="s">
        <v>216</v>
      </c>
      <c r="B239" s="89" t="s">
        <v>217</v>
      </c>
      <c r="C239" s="89" t="s">
        <v>165</v>
      </c>
      <c r="D239" s="89" t="s">
        <v>166</v>
      </c>
      <c r="E239" s="89" t="s">
        <v>871</v>
      </c>
      <c r="F239" s="89" t="s">
        <v>872</v>
      </c>
      <c r="G239" s="89" t="s">
        <v>1</v>
      </c>
      <c r="H239" s="89" t="s">
        <v>867</v>
      </c>
      <c r="I239" s="89" t="s">
        <v>48</v>
      </c>
      <c r="J239" s="99" t="s">
        <v>1286</v>
      </c>
      <c r="K239" s="90"/>
      <c r="L239" s="90"/>
      <c r="M239" s="90"/>
      <c r="N239" s="103" t="s">
        <v>1311</v>
      </c>
      <c r="O239" s="103" t="s">
        <v>1312</v>
      </c>
      <c r="P239" s="100" t="s">
        <v>956</v>
      </c>
      <c r="Q239" s="99" t="s">
        <v>1290</v>
      </c>
      <c r="R239" s="89"/>
      <c r="S239" s="146" t="s">
        <v>1183</v>
      </c>
      <c r="T239" s="253">
        <v>103</v>
      </c>
      <c r="U239" s="169">
        <v>0</v>
      </c>
      <c r="V239" s="169">
        <v>0</v>
      </c>
      <c r="W239" s="48" t="str">
        <f t="shared" si="33"/>
        <v>BILLING</v>
      </c>
      <c r="X239" s="13" t="str">
        <f t="shared" si="34"/>
        <v>吉林移动</v>
      </c>
      <c r="Y239" s="37" t="str">
        <f t="shared" si="35"/>
        <v>0</v>
      </c>
      <c r="Z239" s="167"/>
      <c r="AG239" s="48" t="s">
        <v>240</v>
      </c>
      <c r="AH239" s="48" t="s">
        <v>496</v>
      </c>
      <c r="AI239" s="13">
        <f t="shared" si="36"/>
        <v>0</v>
      </c>
      <c r="AJ239" s="13">
        <f t="shared" si="37"/>
        <v>0</v>
      </c>
      <c r="AK239" s="13">
        <f t="shared" si="38"/>
        <v>0</v>
      </c>
      <c r="AL239" s="13">
        <v>0</v>
      </c>
      <c r="AM239" s="13">
        <v>0</v>
      </c>
      <c r="AN239" s="38" t="str">
        <f t="shared" si="39"/>
        <v>-</v>
      </c>
    </row>
    <row r="240" spans="1:40" ht="15" customHeight="1">
      <c r="A240" s="89" t="s">
        <v>216</v>
      </c>
      <c r="B240" s="89" t="s">
        <v>217</v>
      </c>
      <c r="C240" s="89" t="s">
        <v>165</v>
      </c>
      <c r="D240" s="89" t="s">
        <v>166</v>
      </c>
      <c r="E240" s="89" t="s">
        <v>876</v>
      </c>
      <c r="F240" s="89" t="s">
        <v>877</v>
      </c>
      <c r="G240" s="89" t="s">
        <v>1</v>
      </c>
      <c r="H240" s="89" t="s">
        <v>722</v>
      </c>
      <c r="I240" s="89" t="s">
        <v>48</v>
      </c>
      <c r="J240" s="99" t="s">
        <v>1286</v>
      </c>
      <c r="K240" s="90"/>
      <c r="L240" s="90"/>
      <c r="M240" s="90"/>
      <c r="N240" s="100" t="s">
        <v>957</v>
      </c>
      <c r="O240" s="103" t="s">
        <v>1312</v>
      </c>
      <c r="P240" s="100" t="s">
        <v>956</v>
      </c>
      <c r="Q240" s="99" t="s">
        <v>1290</v>
      </c>
      <c r="R240" s="89"/>
      <c r="S240" s="146" t="s">
        <v>1183</v>
      </c>
      <c r="T240" s="253"/>
      <c r="U240" s="169">
        <v>0</v>
      </c>
      <c r="V240" s="169">
        <v>0</v>
      </c>
      <c r="W240" s="48" t="str">
        <f t="shared" si="33"/>
        <v>BILLING</v>
      </c>
      <c r="X240" s="13" t="str">
        <f t="shared" si="34"/>
        <v>吉林移动</v>
      </c>
      <c r="Y240" s="37" t="str">
        <f t="shared" si="35"/>
        <v>0</v>
      </c>
      <c r="Z240" s="167"/>
      <c r="AG240" s="48" t="s">
        <v>240</v>
      </c>
      <c r="AH240" s="48" t="s">
        <v>1</v>
      </c>
      <c r="AI240" s="13">
        <f t="shared" si="36"/>
        <v>236</v>
      </c>
      <c r="AJ240" s="13">
        <f t="shared" si="37"/>
        <v>87</v>
      </c>
      <c r="AK240" s="13">
        <f t="shared" si="38"/>
        <v>3</v>
      </c>
      <c r="AL240" s="13">
        <v>10</v>
      </c>
      <c r="AM240" s="13">
        <v>4</v>
      </c>
      <c r="AN240" s="38">
        <f t="shared" si="39"/>
        <v>0</v>
      </c>
    </row>
    <row r="241" spans="1:40" ht="15" customHeight="1">
      <c r="A241" s="89" t="s">
        <v>216</v>
      </c>
      <c r="B241" s="89" t="s">
        <v>217</v>
      </c>
      <c r="C241" s="89" t="s">
        <v>165</v>
      </c>
      <c r="D241" s="89" t="s">
        <v>166</v>
      </c>
      <c r="E241" s="89" t="s">
        <v>901</v>
      </c>
      <c r="F241" s="89" t="s">
        <v>879</v>
      </c>
      <c r="G241" s="89" t="s">
        <v>1</v>
      </c>
      <c r="H241" s="89" t="s">
        <v>894</v>
      </c>
      <c r="I241" s="89" t="s">
        <v>48</v>
      </c>
      <c r="J241" s="99" t="s">
        <v>1286</v>
      </c>
      <c r="K241" s="90"/>
      <c r="L241" s="90"/>
      <c r="M241" s="90"/>
      <c r="N241" s="100" t="s">
        <v>957</v>
      </c>
      <c r="O241" s="103" t="s">
        <v>1312</v>
      </c>
      <c r="P241" s="100" t="s">
        <v>956</v>
      </c>
      <c r="Q241" s="99" t="s">
        <v>1290</v>
      </c>
      <c r="R241" s="89"/>
      <c r="S241" s="146" t="s">
        <v>1183</v>
      </c>
      <c r="T241" s="253"/>
      <c r="U241" s="169">
        <v>0</v>
      </c>
      <c r="V241" s="169">
        <v>0</v>
      </c>
      <c r="W241" s="48" t="str">
        <f t="shared" si="33"/>
        <v>BILLING</v>
      </c>
      <c r="X241" s="13" t="str">
        <f t="shared" si="34"/>
        <v>吉林移动</v>
      </c>
      <c r="Y241" s="37" t="str">
        <f t="shared" si="35"/>
        <v>0</v>
      </c>
      <c r="Z241" s="167"/>
      <c r="AG241" s="48" t="s">
        <v>13</v>
      </c>
      <c r="AH241" s="48" t="s">
        <v>4</v>
      </c>
      <c r="AI241" s="13">
        <f t="shared" si="36"/>
        <v>0</v>
      </c>
      <c r="AJ241" s="13">
        <f t="shared" si="37"/>
        <v>0</v>
      </c>
      <c r="AK241" s="13">
        <f t="shared" si="38"/>
        <v>0</v>
      </c>
      <c r="AL241" s="13">
        <v>0</v>
      </c>
      <c r="AM241" s="13">
        <v>0</v>
      </c>
      <c r="AN241" s="38" t="str">
        <f t="shared" si="39"/>
        <v>-</v>
      </c>
    </row>
    <row r="242" spans="1:40" ht="15" customHeight="1">
      <c r="A242" s="89" t="s">
        <v>216</v>
      </c>
      <c r="B242" s="89" t="s">
        <v>217</v>
      </c>
      <c r="C242" s="89" t="s">
        <v>165</v>
      </c>
      <c r="D242" s="89" t="s">
        <v>166</v>
      </c>
      <c r="E242" s="89" t="s">
        <v>878</v>
      </c>
      <c r="F242" s="89" t="s">
        <v>879</v>
      </c>
      <c r="G242" s="89" t="s">
        <v>1</v>
      </c>
      <c r="H242" s="89" t="s">
        <v>867</v>
      </c>
      <c r="I242" s="89" t="s">
        <v>48</v>
      </c>
      <c r="J242" s="99" t="s">
        <v>1286</v>
      </c>
      <c r="K242" s="90"/>
      <c r="L242" s="90"/>
      <c r="M242" s="90"/>
      <c r="N242" s="100" t="s">
        <v>957</v>
      </c>
      <c r="O242" s="103" t="s">
        <v>1312</v>
      </c>
      <c r="P242" s="100" t="s">
        <v>956</v>
      </c>
      <c r="Q242" s="99" t="s">
        <v>1290</v>
      </c>
      <c r="R242" s="89"/>
      <c r="S242" s="146" t="s">
        <v>1183</v>
      </c>
      <c r="T242" s="253"/>
      <c r="U242" s="169">
        <v>0</v>
      </c>
      <c r="V242" s="169">
        <v>0</v>
      </c>
      <c r="W242" s="48" t="str">
        <f t="shared" si="33"/>
        <v>BILLING</v>
      </c>
      <c r="X242" s="13" t="str">
        <f t="shared" si="34"/>
        <v>吉林移动</v>
      </c>
      <c r="Y242" s="37" t="str">
        <f t="shared" si="35"/>
        <v>0</v>
      </c>
      <c r="Z242" s="167"/>
      <c r="AG242" s="48" t="s">
        <v>13</v>
      </c>
      <c r="AH242" s="48" t="s">
        <v>0</v>
      </c>
      <c r="AI242" s="13">
        <f t="shared" si="36"/>
        <v>0</v>
      </c>
      <c r="AJ242" s="13">
        <f t="shared" si="37"/>
        <v>0</v>
      </c>
      <c r="AK242" s="13">
        <f t="shared" si="38"/>
        <v>0</v>
      </c>
      <c r="AL242" s="13">
        <v>0</v>
      </c>
      <c r="AM242" s="13">
        <v>0</v>
      </c>
      <c r="AN242" s="38" t="str">
        <f t="shared" si="39"/>
        <v>-</v>
      </c>
    </row>
    <row r="243" spans="1:40" ht="15" customHeight="1">
      <c r="A243" s="89" t="s">
        <v>216</v>
      </c>
      <c r="B243" s="89" t="s">
        <v>217</v>
      </c>
      <c r="C243" s="89" t="s">
        <v>165</v>
      </c>
      <c r="D243" s="89" t="s">
        <v>166</v>
      </c>
      <c r="E243" s="89" t="s">
        <v>880</v>
      </c>
      <c r="F243" s="89" t="s">
        <v>881</v>
      </c>
      <c r="G243" s="89" t="s">
        <v>1</v>
      </c>
      <c r="H243" s="89" t="s">
        <v>867</v>
      </c>
      <c r="I243" s="89" t="s">
        <v>48</v>
      </c>
      <c r="J243" s="99" t="s">
        <v>1286</v>
      </c>
      <c r="K243" s="90"/>
      <c r="L243" s="90"/>
      <c r="M243" s="90"/>
      <c r="N243" s="100" t="s">
        <v>957</v>
      </c>
      <c r="O243" s="100" t="s">
        <v>958</v>
      </c>
      <c r="P243" s="100" t="s">
        <v>956</v>
      </c>
      <c r="Q243" s="99" t="s">
        <v>1290</v>
      </c>
      <c r="R243" s="89"/>
      <c r="S243" s="146" t="s">
        <v>1183</v>
      </c>
      <c r="T243" s="253"/>
      <c r="U243" s="169">
        <v>0</v>
      </c>
      <c r="V243" s="169">
        <v>0</v>
      </c>
      <c r="W243" s="48" t="str">
        <f t="shared" si="33"/>
        <v>BILLING</v>
      </c>
      <c r="X243" s="13" t="str">
        <f t="shared" si="34"/>
        <v>吉林移动</v>
      </c>
      <c r="Y243" s="37" t="str">
        <f t="shared" si="35"/>
        <v>0</v>
      </c>
      <c r="Z243" s="167"/>
      <c r="AG243" s="48" t="s">
        <v>13</v>
      </c>
      <c r="AH243" s="48" t="s">
        <v>5</v>
      </c>
      <c r="AI243" s="13">
        <f t="shared" si="36"/>
        <v>0</v>
      </c>
      <c r="AJ243" s="13">
        <f t="shared" si="37"/>
        <v>0</v>
      </c>
      <c r="AK243" s="13">
        <f t="shared" si="38"/>
        <v>0</v>
      </c>
      <c r="AL243" s="13">
        <v>1</v>
      </c>
      <c r="AM243" s="13">
        <v>1</v>
      </c>
      <c r="AN243" s="38">
        <f t="shared" si="39"/>
        <v>0</v>
      </c>
    </row>
    <row r="244" spans="1:40" ht="15" customHeight="1">
      <c r="A244" s="89" t="s">
        <v>216</v>
      </c>
      <c r="B244" s="89" t="s">
        <v>217</v>
      </c>
      <c r="C244" s="89" t="s">
        <v>165</v>
      </c>
      <c r="D244" s="89" t="s">
        <v>166</v>
      </c>
      <c r="E244" s="89" t="s">
        <v>882</v>
      </c>
      <c r="F244" s="89" t="s">
        <v>883</v>
      </c>
      <c r="G244" s="89" t="s">
        <v>1</v>
      </c>
      <c r="H244" s="89" t="s">
        <v>98</v>
      </c>
      <c r="I244" s="89" t="s">
        <v>48</v>
      </c>
      <c r="J244" s="99" t="s">
        <v>1286</v>
      </c>
      <c r="K244" s="90"/>
      <c r="L244" s="90"/>
      <c r="M244" s="90"/>
      <c r="N244" s="100" t="s">
        <v>957</v>
      </c>
      <c r="O244" s="103" t="s">
        <v>1312</v>
      </c>
      <c r="P244" s="100" t="s">
        <v>956</v>
      </c>
      <c r="Q244" s="99" t="s">
        <v>1290</v>
      </c>
      <c r="R244" s="89"/>
      <c r="S244" s="146" t="s">
        <v>1183</v>
      </c>
      <c r="T244" s="253"/>
      <c r="U244" s="169">
        <v>0</v>
      </c>
      <c r="V244" s="169">
        <v>0</v>
      </c>
      <c r="W244" s="48" t="str">
        <f t="shared" si="33"/>
        <v>BILLING</v>
      </c>
      <c r="X244" s="13" t="str">
        <f t="shared" si="34"/>
        <v>吉林移动</v>
      </c>
      <c r="Y244" s="37" t="str">
        <f t="shared" si="35"/>
        <v>0</v>
      </c>
      <c r="Z244" s="167"/>
      <c r="AG244" s="48" t="s">
        <v>13</v>
      </c>
      <c r="AH244" s="48" t="s">
        <v>265</v>
      </c>
      <c r="AI244" s="13">
        <f t="shared" si="36"/>
        <v>0</v>
      </c>
      <c r="AJ244" s="13">
        <f t="shared" si="37"/>
        <v>0</v>
      </c>
      <c r="AK244" s="13">
        <f t="shared" si="38"/>
        <v>0</v>
      </c>
      <c r="AL244" s="13">
        <v>0</v>
      </c>
      <c r="AM244" s="13">
        <v>0</v>
      </c>
      <c r="AN244" s="38" t="str">
        <f t="shared" si="39"/>
        <v>-</v>
      </c>
    </row>
    <row r="245" spans="1:40" ht="15" customHeight="1">
      <c r="A245" s="89" t="s">
        <v>216</v>
      </c>
      <c r="B245" s="89" t="s">
        <v>217</v>
      </c>
      <c r="C245" s="89" t="s">
        <v>165</v>
      </c>
      <c r="D245" s="89" t="s">
        <v>166</v>
      </c>
      <c r="E245" s="89" t="s">
        <v>1298</v>
      </c>
      <c r="F245" s="89" t="s">
        <v>874</v>
      </c>
      <c r="G245" s="89" t="s">
        <v>1</v>
      </c>
      <c r="H245" s="89" t="s">
        <v>904</v>
      </c>
      <c r="I245" s="89" t="s">
        <v>48</v>
      </c>
      <c r="J245" s="99" t="s">
        <v>1286</v>
      </c>
      <c r="K245" s="90"/>
      <c r="L245" s="90"/>
      <c r="M245" s="90"/>
      <c r="N245" s="100" t="s">
        <v>957</v>
      </c>
      <c r="O245" s="100" t="s">
        <v>958</v>
      </c>
      <c r="P245" s="100" t="s">
        <v>956</v>
      </c>
      <c r="Q245" s="99" t="s">
        <v>1290</v>
      </c>
      <c r="R245" s="89"/>
      <c r="S245" s="146" t="s">
        <v>1183</v>
      </c>
      <c r="T245" s="253"/>
      <c r="U245" s="169">
        <v>0</v>
      </c>
      <c r="V245" s="169">
        <v>0</v>
      </c>
      <c r="W245" s="48" t="str">
        <f t="shared" si="33"/>
        <v>BILLING</v>
      </c>
      <c r="X245" s="13" t="str">
        <f t="shared" si="34"/>
        <v>吉林移动</v>
      </c>
      <c r="Y245" s="37" t="str">
        <f t="shared" si="35"/>
        <v>0</v>
      </c>
      <c r="Z245" s="167"/>
      <c r="AG245" s="48" t="s">
        <v>13</v>
      </c>
      <c r="AH245" s="48" t="s">
        <v>449</v>
      </c>
      <c r="AI245" s="13">
        <f t="shared" si="36"/>
        <v>0</v>
      </c>
      <c r="AJ245" s="13">
        <f t="shared" si="37"/>
        <v>0</v>
      </c>
      <c r="AK245" s="13">
        <f t="shared" si="38"/>
        <v>0</v>
      </c>
      <c r="AL245" s="13">
        <v>0</v>
      </c>
      <c r="AM245" s="13">
        <v>0</v>
      </c>
      <c r="AN245" s="38" t="str">
        <f t="shared" si="39"/>
        <v>-</v>
      </c>
    </row>
    <row r="246" spans="1:40" ht="15" customHeight="1">
      <c r="A246" s="89" t="s">
        <v>216</v>
      </c>
      <c r="B246" s="89" t="s">
        <v>217</v>
      </c>
      <c r="C246" s="89" t="s">
        <v>165</v>
      </c>
      <c r="D246" s="89" t="s">
        <v>166</v>
      </c>
      <c r="E246" s="89" t="s">
        <v>949</v>
      </c>
      <c r="F246" s="89" t="s">
        <v>874</v>
      </c>
      <c r="G246" s="89" t="s">
        <v>1</v>
      </c>
      <c r="H246" s="89" t="s">
        <v>903</v>
      </c>
      <c r="I246" s="89" t="s">
        <v>48</v>
      </c>
      <c r="J246" s="99" t="s">
        <v>1286</v>
      </c>
      <c r="K246" s="90"/>
      <c r="L246" s="90"/>
      <c r="M246" s="90"/>
      <c r="N246" s="100" t="s">
        <v>957</v>
      </c>
      <c r="O246" s="103" t="s">
        <v>1312</v>
      </c>
      <c r="P246" s="100" t="s">
        <v>956</v>
      </c>
      <c r="Q246" s="99" t="s">
        <v>1290</v>
      </c>
      <c r="R246" s="89"/>
      <c r="S246" s="146" t="s">
        <v>1183</v>
      </c>
      <c r="T246" s="253"/>
      <c r="U246" s="169">
        <v>0</v>
      </c>
      <c r="V246" s="169">
        <v>0</v>
      </c>
      <c r="W246" s="48" t="str">
        <f t="shared" si="33"/>
        <v>BILLING</v>
      </c>
      <c r="X246" s="13" t="str">
        <f t="shared" si="34"/>
        <v>吉林移动</v>
      </c>
      <c r="Y246" s="37" t="str">
        <f t="shared" si="35"/>
        <v>0</v>
      </c>
      <c r="Z246" s="167"/>
      <c r="AG246" s="48" t="s">
        <v>13</v>
      </c>
      <c r="AH246" s="48" t="s">
        <v>3</v>
      </c>
      <c r="AI246" s="13">
        <f t="shared" si="36"/>
        <v>0</v>
      </c>
      <c r="AJ246" s="13">
        <f t="shared" si="37"/>
        <v>6</v>
      </c>
      <c r="AK246" s="13">
        <f t="shared" si="38"/>
        <v>0</v>
      </c>
      <c r="AL246" s="13">
        <v>0</v>
      </c>
      <c r="AM246" s="13">
        <v>0</v>
      </c>
      <c r="AN246" s="38" t="str">
        <f t="shared" si="39"/>
        <v>-</v>
      </c>
    </row>
    <row r="247" spans="1:40" ht="15" customHeight="1">
      <c r="A247" s="89" t="s">
        <v>216</v>
      </c>
      <c r="B247" s="89" t="s">
        <v>217</v>
      </c>
      <c r="C247" s="89" t="s">
        <v>165</v>
      </c>
      <c r="D247" s="89" t="s">
        <v>166</v>
      </c>
      <c r="E247" s="89" t="s">
        <v>905</v>
      </c>
      <c r="F247" s="89" t="s">
        <v>860</v>
      </c>
      <c r="G247" s="89" t="s">
        <v>1</v>
      </c>
      <c r="H247" s="89" t="s">
        <v>906</v>
      </c>
      <c r="I247" s="89" t="s">
        <v>48</v>
      </c>
      <c r="J247" s="99" t="s">
        <v>1286</v>
      </c>
      <c r="K247" s="90"/>
      <c r="L247" s="90"/>
      <c r="M247" s="90"/>
      <c r="N247" s="100" t="s">
        <v>957</v>
      </c>
      <c r="O247" s="100" t="s">
        <v>958</v>
      </c>
      <c r="P247" s="100" t="s">
        <v>956</v>
      </c>
      <c r="Q247" s="99" t="s">
        <v>1290</v>
      </c>
      <c r="R247" s="89"/>
      <c r="S247" s="146" t="s">
        <v>1183</v>
      </c>
      <c r="T247" s="253"/>
      <c r="U247" s="169">
        <v>0</v>
      </c>
      <c r="V247" s="169">
        <v>0</v>
      </c>
      <c r="W247" s="48" t="str">
        <f t="shared" si="33"/>
        <v>BILLING</v>
      </c>
      <c r="X247" s="13" t="str">
        <f t="shared" si="34"/>
        <v>吉林移动</v>
      </c>
      <c r="Y247" s="37" t="str">
        <f t="shared" si="35"/>
        <v>0</v>
      </c>
      <c r="Z247" s="167"/>
      <c r="AG247" s="48" t="s">
        <v>13</v>
      </c>
      <c r="AH247" s="48" t="s">
        <v>2</v>
      </c>
      <c r="AI247" s="13">
        <f t="shared" si="36"/>
        <v>0</v>
      </c>
      <c r="AJ247" s="13">
        <f t="shared" si="37"/>
        <v>0</v>
      </c>
      <c r="AK247" s="13">
        <f t="shared" si="38"/>
        <v>0</v>
      </c>
      <c r="AL247" s="13">
        <v>0</v>
      </c>
      <c r="AM247" s="13">
        <v>0</v>
      </c>
      <c r="AN247" s="38" t="str">
        <f t="shared" si="39"/>
        <v>-</v>
      </c>
    </row>
    <row r="248" spans="1:40" ht="15" customHeight="1">
      <c r="A248" s="89" t="s">
        <v>216</v>
      </c>
      <c r="B248" s="89" t="s">
        <v>217</v>
      </c>
      <c r="C248" s="89" t="s">
        <v>165</v>
      </c>
      <c r="D248" s="89" t="s">
        <v>166</v>
      </c>
      <c r="E248" s="89" t="s">
        <v>884</v>
      </c>
      <c r="F248" s="89" t="s">
        <v>885</v>
      </c>
      <c r="G248" s="89" t="s">
        <v>1</v>
      </c>
      <c r="H248" s="89" t="s">
        <v>867</v>
      </c>
      <c r="I248" s="89" t="s">
        <v>48</v>
      </c>
      <c r="J248" s="99" t="s">
        <v>1286</v>
      </c>
      <c r="K248" s="90"/>
      <c r="L248" s="90"/>
      <c r="M248" s="90"/>
      <c r="N248" s="100" t="s">
        <v>957</v>
      </c>
      <c r="O248" s="103" t="s">
        <v>1312</v>
      </c>
      <c r="P248" s="100" t="s">
        <v>956</v>
      </c>
      <c r="Q248" s="99" t="s">
        <v>1290</v>
      </c>
      <c r="R248" s="89"/>
      <c r="S248" s="146" t="s">
        <v>1183</v>
      </c>
      <c r="T248" s="253"/>
      <c r="U248" s="169">
        <v>0</v>
      </c>
      <c r="V248" s="169">
        <v>0</v>
      </c>
      <c r="W248" s="48" t="str">
        <f t="shared" si="33"/>
        <v>BILLING</v>
      </c>
      <c r="X248" s="13" t="str">
        <f t="shared" si="34"/>
        <v>吉林移动</v>
      </c>
      <c r="Y248" s="37" t="str">
        <f t="shared" si="35"/>
        <v>0</v>
      </c>
      <c r="Z248" s="167"/>
      <c r="AG248" s="48" t="s">
        <v>13</v>
      </c>
      <c r="AH248" s="48" t="s">
        <v>494</v>
      </c>
      <c r="AI248" s="13">
        <f t="shared" si="36"/>
        <v>0</v>
      </c>
      <c r="AJ248" s="13">
        <f t="shared" si="37"/>
        <v>0</v>
      </c>
      <c r="AK248" s="13">
        <f t="shared" si="38"/>
        <v>0</v>
      </c>
      <c r="AL248" s="13">
        <v>0</v>
      </c>
      <c r="AM248" s="13">
        <v>0</v>
      </c>
      <c r="AN248" s="38" t="str">
        <f t="shared" si="39"/>
        <v>-</v>
      </c>
    </row>
    <row r="249" spans="1:40" ht="15" customHeight="1">
      <c r="A249" s="89" t="s">
        <v>216</v>
      </c>
      <c r="B249" s="89" t="s">
        <v>217</v>
      </c>
      <c r="C249" s="89" t="s">
        <v>165</v>
      </c>
      <c r="D249" s="89" t="s">
        <v>166</v>
      </c>
      <c r="E249" s="89" t="s">
        <v>940</v>
      </c>
      <c r="F249" s="89" t="s">
        <v>941</v>
      </c>
      <c r="G249" s="89" t="s">
        <v>1</v>
      </c>
      <c r="H249" s="89" t="s">
        <v>98</v>
      </c>
      <c r="I249" s="89" t="s">
        <v>48</v>
      </c>
      <c r="J249" s="99" t="s">
        <v>1286</v>
      </c>
      <c r="K249" s="90"/>
      <c r="L249" s="90"/>
      <c r="M249" s="90"/>
      <c r="N249" s="100" t="s">
        <v>957</v>
      </c>
      <c r="O249" s="100" t="s">
        <v>958</v>
      </c>
      <c r="P249" s="100" t="s">
        <v>956</v>
      </c>
      <c r="Q249" s="99" t="s">
        <v>1290</v>
      </c>
      <c r="R249" s="89"/>
      <c r="S249" s="146" t="s">
        <v>1183</v>
      </c>
      <c r="T249" s="253"/>
      <c r="U249" s="169">
        <v>0</v>
      </c>
      <c r="V249" s="169">
        <v>0</v>
      </c>
      <c r="W249" s="48" t="str">
        <f t="shared" si="33"/>
        <v>BILLING</v>
      </c>
      <c r="X249" s="13" t="str">
        <f t="shared" si="34"/>
        <v>吉林移动</v>
      </c>
      <c r="Y249" s="37" t="str">
        <f t="shared" si="35"/>
        <v>0</v>
      </c>
      <c r="Z249" s="167"/>
      <c r="AG249" s="48" t="s">
        <v>504</v>
      </c>
      <c r="AH249" s="48" t="s">
        <v>5</v>
      </c>
      <c r="AI249" s="13">
        <f t="shared" si="36"/>
        <v>0</v>
      </c>
      <c r="AJ249" s="13">
        <f t="shared" si="37"/>
        <v>0</v>
      </c>
      <c r="AK249" s="13">
        <f t="shared" si="38"/>
        <v>0</v>
      </c>
      <c r="AL249" s="13">
        <v>0</v>
      </c>
      <c r="AM249" s="13">
        <v>0</v>
      </c>
      <c r="AN249" s="38" t="str">
        <f t="shared" si="39"/>
        <v>-</v>
      </c>
    </row>
    <row r="250" spans="1:40" ht="15" customHeight="1">
      <c r="A250" s="89" t="s">
        <v>216</v>
      </c>
      <c r="B250" s="89" t="s">
        <v>217</v>
      </c>
      <c r="C250" s="89" t="s">
        <v>165</v>
      </c>
      <c r="D250" s="89" t="s">
        <v>166</v>
      </c>
      <c r="E250" s="89" t="s">
        <v>942</v>
      </c>
      <c r="F250" s="89" t="s">
        <v>869</v>
      </c>
      <c r="G250" s="89" t="s">
        <v>1</v>
      </c>
      <c r="H250" s="89" t="s">
        <v>722</v>
      </c>
      <c r="I250" s="89" t="s">
        <v>48</v>
      </c>
      <c r="J250" s="99" t="s">
        <v>1286</v>
      </c>
      <c r="K250" s="90"/>
      <c r="L250" s="90"/>
      <c r="M250" s="90"/>
      <c r="N250" s="100" t="s">
        <v>957</v>
      </c>
      <c r="O250" s="103" t="s">
        <v>1312</v>
      </c>
      <c r="P250" s="100" t="s">
        <v>956</v>
      </c>
      <c r="Q250" s="99" t="s">
        <v>1290</v>
      </c>
      <c r="R250" s="89"/>
      <c r="S250" s="146" t="s">
        <v>1183</v>
      </c>
      <c r="T250" s="253"/>
      <c r="U250" s="169">
        <v>0</v>
      </c>
      <c r="V250" s="169">
        <v>0</v>
      </c>
      <c r="W250" s="48" t="str">
        <f t="shared" si="33"/>
        <v>BILLING</v>
      </c>
      <c r="X250" s="13" t="str">
        <f t="shared" si="34"/>
        <v>吉林移动</v>
      </c>
      <c r="Y250" s="37" t="str">
        <f t="shared" si="35"/>
        <v>0</v>
      </c>
      <c r="Z250" s="167"/>
      <c r="AG250" s="48" t="s">
        <v>411</v>
      </c>
      <c r="AH250" s="48" t="s">
        <v>5</v>
      </c>
      <c r="AI250" s="13">
        <f t="shared" si="36"/>
        <v>0</v>
      </c>
      <c r="AJ250" s="13">
        <f t="shared" si="37"/>
        <v>0</v>
      </c>
      <c r="AK250" s="13">
        <f t="shared" si="38"/>
        <v>0</v>
      </c>
      <c r="AL250" s="13">
        <v>0</v>
      </c>
      <c r="AM250" s="13">
        <v>0</v>
      </c>
      <c r="AN250" s="38" t="str">
        <f t="shared" si="39"/>
        <v>-</v>
      </c>
    </row>
    <row r="251" spans="1:40" ht="15" customHeight="1">
      <c r="A251" s="89" t="s">
        <v>216</v>
      </c>
      <c r="B251" s="89" t="s">
        <v>217</v>
      </c>
      <c r="C251" s="89" t="s">
        <v>165</v>
      </c>
      <c r="D251" s="89" t="s">
        <v>166</v>
      </c>
      <c r="E251" s="89" t="s">
        <v>865</v>
      </c>
      <c r="F251" s="89" t="s">
        <v>866</v>
      </c>
      <c r="G251" s="89" t="s">
        <v>1</v>
      </c>
      <c r="H251" s="89" t="s">
        <v>867</v>
      </c>
      <c r="I251" s="89" t="s">
        <v>48</v>
      </c>
      <c r="J251" s="99" t="s">
        <v>1286</v>
      </c>
      <c r="K251" s="90"/>
      <c r="L251" s="90"/>
      <c r="M251" s="90"/>
      <c r="N251" s="100" t="s">
        <v>957</v>
      </c>
      <c r="O251" s="103" t="s">
        <v>1312</v>
      </c>
      <c r="P251" s="100" t="s">
        <v>956</v>
      </c>
      <c r="Q251" s="99" t="s">
        <v>1290</v>
      </c>
      <c r="R251" s="89"/>
      <c r="S251" s="146" t="s">
        <v>1183</v>
      </c>
      <c r="T251" s="253"/>
      <c r="U251" s="169">
        <v>0</v>
      </c>
      <c r="V251" s="169">
        <v>0</v>
      </c>
      <c r="W251" s="48" t="str">
        <f t="shared" si="33"/>
        <v>BILLING</v>
      </c>
      <c r="X251" s="13" t="str">
        <f t="shared" si="34"/>
        <v>吉林移动</v>
      </c>
      <c r="Y251" s="37" t="str">
        <f t="shared" si="35"/>
        <v>0</v>
      </c>
      <c r="Z251" s="167"/>
      <c r="AG251" s="48" t="s">
        <v>411</v>
      </c>
      <c r="AH251" s="48" t="s">
        <v>6</v>
      </c>
      <c r="AI251" s="13">
        <f t="shared" si="36"/>
        <v>0</v>
      </c>
      <c r="AJ251" s="13">
        <f t="shared" si="37"/>
        <v>0</v>
      </c>
      <c r="AK251" s="13">
        <f t="shared" si="38"/>
        <v>0</v>
      </c>
      <c r="AL251" s="13">
        <v>1</v>
      </c>
      <c r="AM251" s="13">
        <v>0</v>
      </c>
      <c r="AN251" s="38">
        <f t="shared" si="39"/>
        <v>0</v>
      </c>
    </row>
    <row r="252" spans="1:40" ht="15" customHeight="1">
      <c r="A252" s="89" t="s">
        <v>216</v>
      </c>
      <c r="B252" s="89" t="s">
        <v>217</v>
      </c>
      <c r="C252" s="89" t="s">
        <v>165</v>
      </c>
      <c r="D252" s="89" t="s">
        <v>166</v>
      </c>
      <c r="E252" s="89" t="s">
        <v>886</v>
      </c>
      <c r="F252" s="89" t="s">
        <v>887</v>
      </c>
      <c r="G252" s="89" t="s">
        <v>1</v>
      </c>
      <c r="H252" s="89" t="s">
        <v>867</v>
      </c>
      <c r="I252" s="89" t="s">
        <v>48</v>
      </c>
      <c r="J252" s="99" t="s">
        <v>1286</v>
      </c>
      <c r="K252" s="90"/>
      <c r="L252" s="90"/>
      <c r="M252" s="90"/>
      <c r="N252" s="100" t="s">
        <v>957</v>
      </c>
      <c r="O252" s="103" t="s">
        <v>1312</v>
      </c>
      <c r="P252" s="100" t="s">
        <v>956</v>
      </c>
      <c r="Q252" s="99" t="s">
        <v>1290</v>
      </c>
      <c r="R252" s="89"/>
      <c r="S252" s="146" t="s">
        <v>1183</v>
      </c>
      <c r="T252" s="253"/>
      <c r="U252" s="169">
        <v>0</v>
      </c>
      <c r="V252" s="169">
        <v>0</v>
      </c>
      <c r="W252" s="48" t="str">
        <f t="shared" si="33"/>
        <v>BILLING</v>
      </c>
      <c r="X252" s="13" t="str">
        <f t="shared" si="34"/>
        <v>吉林移动</v>
      </c>
      <c r="Y252" s="37" t="str">
        <f t="shared" si="35"/>
        <v>0</v>
      </c>
      <c r="Z252" s="167"/>
      <c r="AG252" s="48" t="s">
        <v>411</v>
      </c>
      <c r="AH252" s="48" t="s">
        <v>494</v>
      </c>
      <c r="AI252" s="13">
        <f t="shared" si="36"/>
        <v>0</v>
      </c>
      <c r="AJ252" s="13">
        <f t="shared" si="37"/>
        <v>0</v>
      </c>
      <c r="AK252" s="13">
        <f t="shared" si="38"/>
        <v>0</v>
      </c>
      <c r="AL252" s="13">
        <v>0</v>
      </c>
      <c r="AM252" s="13">
        <v>0</v>
      </c>
      <c r="AN252" s="38" t="str">
        <f t="shared" si="39"/>
        <v>-</v>
      </c>
    </row>
    <row r="253" spans="1:40" ht="15" customHeight="1">
      <c r="A253" s="89" t="s">
        <v>216</v>
      </c>
      <c r="B253" s="89" t="s">
        <v>217</v>
      </c>
      <c r="C253" s="89" t="s">
        <v>165</v>
      </c>
      <c r="D253" s="89" t="s">
        <v>166</v>
      </c>
      <c r="E253" s="89" t="s">
        <v>859</v>
      </c>
      <c r="F253" s="89" t="s">
        <v>860</v>
      </c>
      <c r="G253" s="89" t="s">
        <v>1</v>
      </c>
      <c r="H253" s="89" t="s">
        <v>861</v>
      </c>
      <c r="I253" s="89" t="s">
        <v>48</v>
      </c>
      <c r="J253" s="99" t="s">
        <v>1286</v>
      </c>
      <c r="K253" s="90"/>
      <c r="L253" s="90"/>
      <c r="M253" s="90"/>
      <c r="N253" s="100" t="s">
        <v>957</v>
      </c>
      <c r="O253" s="103" t="s">
        <v>1312</v>
      </c>
      <c r="P253" s="100" t="s">
        <v>956</v>
      </c>
      <c r="Q253" s="99" t="s">
        <v>1290</v>
      </c>
      <c r="R253" s="89"/>
      <c r="S253" s="146" t="s">
        <v>1183</v>
      </c>
      <c r="T253" s="253"/>
      <c r="U253" s="169">
        <v>0</v>
      </c>
      <c r="V253" s="169">
        <v>0</v>
      </c>
      <c r="W253" s="48" t="str">
        <f t="shared" si="33"/>
        <v>BILLING</v>
      </c>
      <c r="X253" s="13" t="str">
        <f t="shared" si="34"/>
        <v>吉林移动</v>
      </c>
      <c r="Y253" s="37" t="str">
        <f t="shared" si="35"/>
        <v>0</v>
      </c>
      <c r="Z253" s="167"/>
      <c r="AG253" s="48" t="s">
        <v>411</v>
      </c>
      <c r="AH253" s="48" t="s">
        <v>2</v>
      </c>
      <c r="AI253" s="13">
        <f t="shared" si="36"/>
        <v>0</v>
      </c>
      <c r="AJ253" s="13">
        <f t="shared" si="37"/>
        <v>0</v>
      </c>
      <c r="AK253" s="13">
        <f t="shared" si="38"/>
        <v>0</v>
      </c>
      <c r="AL253" s="13">
        <v>2</v>
      </c>
      <c r="AM253" s="13">
        <v>2</v>
      </c>
      <c r="AN253" s="38">
        <f t="shared" si="39"/>
        <v>0</v>
      </c>
    </row>
    <row r="254" spans="1:40" ht="15" customHeight="1">
      <c r="A254" s="89" t="s">
        <v>216</v>
      </c>
      <c r="B254" s="89" t="s">
        <v>217</v>
      </c>
      <c r="C254" s="89" t="s">
        <v>165</v>
      </c>
      <c r="D254" s="89" t="s">
        <v>166</v>
      </c>
      <c r="E254" s="89" t="s">
        <v>888</v>
      </c>
      <c r="F254" s="89" t="s">
        <v>889</v>
      </c>
      <c r="G254" s="89" t="s">
        <v>1</v>
      </c>
      <c r="H254" s="89" t="s">
        <v>867</v>
      </c>
      <c r="I254" s="89" t="s">
        <v>48</v>
      </c>
      <c r="J254" s="99" t="s">
        <v>1286</v>
      </c>
      <c r="K254" s="90"/>
      <c r="L254" s="90"/>
      <c r="M254" s="90"/>
      <c r="N254" s="100" t="s">
        <v>957</v>
      </c>
      <c r="O254" s="103" t="s">
        <v>1312</v>
      </c>
      <c r="P254" s="100" t="s">
        <v>956</v>
      </c>
      <c r="Q254" s="99" t="s">
        <v>1290</v>
      </c>
      <c r="R254" s="89"/>
      <c r="S254" s="146" t="s">
        <v>1183</v>
      </c>
      <c r="T254" s="253"/>
      <c r="U254" s="169">
        <v>0</v>
      </c>
      <c r="V254" s="169">
        <v>0</v>
      </c>
      <c r="W254" s="48" t="str">
        <f t="shared" si="33"/>
        <v>BILLING</v>
      </c>
      <c r="X254" s="13" t="str">
        <f t="shared" si="34"/>
        <v>吉林移动</v>
      </c>
      <c r="Y254" s="37" t="str">
        <f t="shared" si="35"/>
        <v>0</v>
      </c>
      <c r="Z254" s="167"/>
      <c r="AG254" s="48" t="s">
        <v>411</v>
      </c>
      <c r="AH254" s="48" t="s">
        <v>4</v>
      </c>
      <c r="AI254" s="13">
        <f t="shared" si="36"/>
        <v>0</v>
      </c>
      <c r="AJ254" s="13">
        <f t="shared" si="37"/>
        <v>0</v>
      </c>
      <c r="AK254" s="13">
        <f t="shared" si="38"/>
        <v>0</v>
      </c>
      <c r="AL254" s="13">
        <v>0</v>
      </c>
      <c r="AM254" s="13">
        <v>0</v>
      </c>
      <c r="AN254" s="38" t="str">
        <f t="shared" si="39"/>
        <v>-</v>
      </c>
    </row>
    <row r="255" spans="1:40" ht="15" customHeight="1">
      <c r="A255" s="89" t="s">
        <v>625</v>
      </c>
      <c r="B255" s="89" t="s">
        <v>408</v>
      </c>
      <c r="C255" s="89" t="s">
        <v>934</v>
      </c>
      <c r="D255" s="89" t="s">
        <v>935</v>
      </c>
      <c r="E255" s="89" t="s">
        <v>886</v>
      </c>
      <c r="F255" s="89" t="s">
        <v>887</v>
      </c>
      <c r="G255" s="89" t="s">
        <v>1</v>
      </c>
      <c r="H255" s="89" t="s">
        <v>867</v>
      </c>
      <c r="I255" s="89" t="s">
        <v>48</v>
      </c>
      <c r="J255" s="99" t="s">
        <v>1286</v>
      </c>
      <c r="K255" s="90"/>
      <c r="L255" s="90"/>
      <c r="M255" s="90"/>
      <c r="N255" s="102" t="s">
        <v>1308</v>
      </c>
      <c r="O255" s="102" t="s">
        <v>1309</v>
      </c>
      <c r="P255" s="102" t="s">
        <v>1310</v>
      </c>
      <c r="Q255" s="90" t="s">
        <v>48</v>
      </c>
      <c r="R255" s="89"/>
      <c r="S255" s="146" t="s">
        <v>1183</v>
      </c>
      <c r="T255" s="253">
        <v>5</v>
      </c>
      <c r="U255" s="254">
        <v>52</v>
      </c>
      <c r="V255" s="169">
        <v>0</v>
      </c>
      <c r="W255" s="48" t="str">
        <f t="shared" si="33"/>
        <v>BILLING</v>
      </c>
      <c r="X255" s="13" t="str">
        <f t="shared" si="34"/>
        <v>黑龙江联通</v>
      </c>
      <c r="Y255" s="37" t="str">
        <f t="shared" si="35"/>
        <v>0</v>
      </c>
      <c r="Z255" s="167"/>
      <c r="AG255" s="48" t="s">
        <v>411</v>
      </c>
      <c r="AH255" s="48" t="s">
        <v>449</v>
      </c>
      <c r="AI255" s="13">
        <f t="shared" si="36"/>
        <v>0</v>
      </c>
      <c r="AJ255" s="13">
        <f t="shared" si="37"/>
        <v>0</v>
      </c>
      <c r="AK255" s="13">
        <f t="shared" si="38"/>
        <v>0</v>
      </c>
      <c r="AL255" s="13">
        <v>0</v>
      </c>
      <c r="AM255" s="13">
        <v>0</v>
      </c>
      <c r="AN255" s="38" t="str">
        <f t="shared" si="39"/>
        <v>-</v>
      </c>
    </row>
    <row r="256" spans="1:40" ht="15" customHeight="1">
      <c r="A256" s="89" t="s">
        <v>625</v>
      </c>
      <c r="B256" s="89" t="s">
        <v>408</v>
      </c>
      <c r="C256" s="89" t="s">
        <v>934</v>
      </c>
      <c r="D256" s="89" t="s">
        <v>935</v>
      </c>
      <c r="E256" s="89" t="s">
        <v>936</v>
      </c>
      <c r="F256" s="89" t="s">
        <v>879</v>
      </c>
      <c r="G256" s="89" t="s">
        <v>1</v>
      </c>
      <c r="H256" s="89" t="s">
        <v>937</v>
      </c>
      <c r="I256" s="89" t="s">
        <v>48</v>
      </c>
      <c r="J256" s="99" t="s">
        <v>1286</v>
      </c>
      <c r="K256" s="90"/>
      <c r="L256" s="90"/>
      <c r="M256" s="90"/>
      <c r="N256" s="102" t="s">
        <v>1308</v>
      </c>
      <c r="O256" s="102" t="s">
        <v>1309</v>
      </c>
      <c r="P256" s="102" t="s">
        <v>1310</v>
      </c>
      <c r="Q256" s="90" t="s">
        <v>48</v>
      </c>
      <c r="R256" s="89"/>
      <c r="S256" s="146" t="s">
        <v>1183</v>
      </c>
      <c r="T256" s="253"/>
      <c r="U256" s="254"/>
      <c r="V256" s="169">
        <v>0</v>
      </c>
      <c r="W256" s="48" t="str">
        <f t="shared" si="33"/>
        <v>BILLING</v>
      </c>
      <c r="X256" s="13" t="str">
        <f t="shared" si="34"/>
        <v>黑龙江联通</v>
      </c>
      <c r="Y256" s="37" t="str">
        <f t="shared" si="35"/>
        <v>0</v>
      </c>
      <c r="Z256" s="167"/>
      <c r="AG256" s="48" t="s">
        <v>411</v>
      </c>
      <c r="AH256" s="48" t="s">
        <v>3</v>
      </c>
      <c r="AI256" s="13">
        <f t="shared" si="36"/>
        <v>0</v>
      </c>
      <c r="AJ256" s="13">
        <f t="shared" si="37"/>
        <v>0</v>
      </c>
      <c r="AK256" s="13">
        <f t="shared" si="38"/>
        <v>0</v>
      </c>
      <c r="AL256" s="13">
        <v>0</v>
      </c>
      <c r="AM256" s="13">
        <v>0</v>
      </c>
      <c r="AN256" s="38" t="str">
        <f t="shared" si="39"/>
        <v>-</v>
      </c>
    </row>
    <row r="257" spans="1:40" ht="15" customHeight="1">
      <c r="A257" s="89" t="s">
        <v>625</v>
      </c>
      <c r="B257" s="89" t="s">
        <v>408</v>
      </c>
      <c r="C257" s="89" t="s">
        <v>934</v>
      </c>
      <c r="D257" s="89" t="s">
        <v>935</v>
      </c>
      <c r="E257" s="89" t="s">
        <v>905</v>
      </c>
      <c r="F257" s="89" t="s">
        <v>860</v>
      </c>
      <c r="G257" s="89" t="s">
        <v>1</v>
      </c>
      <c r="H257" s="89" t="s">
        <v>906</v>
      </c>
      <c r="I257" s="89" t="s">
        <v>48</v>
      </c>
      <c r="J257" s="99" t="s">
        <v>1286</v>
      </c>
      <c r="K257" s="90"/>
      <c r="L257" s="90"/>
      <c r="M257" s="90"/>
      <c r="N257" s="102" t="s">
        <v>1308</v>
      </c>
      <c r="O257" s="102" t="s">
        <v>1309</v>
      </c>
      <c r="P257" s="102" t="s">
        <v>1310</v>
      </c>
      <c r="Q257" s="90" t="s">
        <v>48</v>
      </c>
      <c r="R257" s="89"/>
      <c r="S257" s="146" t="s">
        <v>1183</v>
      </c>
      <c r="T257" s="253"/>
      <c r="U257" s="254"/>
      <c r="V257" s="169">
        <v>0</v>
      </c>
      <c r="W257" s="48" t="str">
        <f t="shared" si="33"/>
        <v>BILLING</v>
      </c>
      <c r="X257" s="13" t="str">
        <f t="shared" si="34"/>
        <v>黑龙江联通</v>
      </c>
      <c r="Y257" s="37" t="str">
        <f t="shared" si="35"/>
        <v>0</v>
      </c>
      <c r="Z257" s="167"/>
      <c r="AG257" s="48" t="s">
        <v>411</v>
      </c>
      <c r="AH257" s="48" t="s">
        <v>0</v>
      </c>
      <c r="AI257" s="13">
        <f t="shared" si="36"/>
        <v>0</v>
      </c>
      <c r="AJ257" s="13">
        <f t="shared" si="37"/>
        <v>0</v>
      </c>
      <c r="AK257" s="13">
        <f t="shared" si="38"/>
        <v>0</v>
      </c>
      <c r="AL257" s="13">
        <v>0</v>
      </c>
      <c r="AM257" s="13">
        <v>0</v>
      </c>
      <c r="AN257" s="38" t="str">
        <f t="shared" si="39"/>
        <v>-</v>
      </c>
    </row>
    <row r="258" spans="1:40" ht="15" customHeight="1">
      <c r="A258" s="89" t="s">
        <v>625</v>
      </c>
      <c r="B258" s="89" t="s">
        <v>408</v>
      </c>
      <c r="C258" s="89" t="s">
        <v>934</v>
      </c>
      <c r="D258" s="89" t="s">
        <v>935</v>
      </c>
      <c r="E258" s="89" t="s">
        <v>859</v>
      </c>
      <c r="F258" s="89" t="s">
        <v>860</v>
      </c>
      <c r="G258" s="89" t="s">
        <v>1</v>
      </c>
      <c r="H258" s="89" t="s">
        <v>861</v>
      </c>
      <c r="I258" s="89" t="s">
        <v>48</v>
      </c>
      <c r="J258" s="99" t="s">
        <v>1286</v>
      </c>
      <c r="K258" s="90"/>
      <c r="L258" s="90"/>
      <c r="M258" s="90"/>
      <c r="N258" s="102" t="s">
        <v>1308</v>
      </c>
      <c r="O258" s="102" t="s">
        <v>1309</v>
      </c>
      <c r="P258" s="102" t="s">
        <v>1310</v>
      </c>
      <c r="Q258" s="90" t="s">
        <v>48</v>
      </c>
      <c r="R258" s="89"/>
      <c r="S258" s="146" t="s">
        <v>1183</v>
      </c>
      <c r="T258" s="253"/>
      <c r="U258" s="254"/>
      <c r="V258" s="169">
        <v>0</v>
      </c>
      <c r="W258" s="48" t="str">
        <f t="shared" ref="W258:W321" si="40">IFERROR(IF(G258="CRM_CUI",G258,(IF(G258="CRM_CMI",G258,MID(G258,1,FIND("_",G258)-1)))),G258)</f>
        <v>BILLING</v>
      </c>
      <c r="X258" s="13" t="str">
        <f t="shared" ref="X258:X321" si="41">MID(A258,5,LEN(A258)-4)</f>
        <v>黑龙江联通</v>
      </c>
      <c r="Y258" s="37" t="str">
        <f t="shared" ref="Y258:Y321" si="42">IF(N258=O258,IF(N258="","0","1"),IF(N258=P258,IF(N258="","0","1"),IF(O258=P258,IF(O258="","0","1"),IF(N258="","0","0"))))</f>
        <v>0</v>
      </c>
      <c r="Z258" s="167"/>
      <c r="AG258" s="48" t="s">
        <v>411</v>
      </c>
      <c r="AH258" s="48" t="s">
        <v>1</v>
      </c>
      <c r="AI258" s="13">
        <f t="shared" si="36"/>
        <v>279</v>
      </c>
      <c r="AJ258" s="13">
        <f t="shared" si="37"/>
        <v>128</v>
      </c>
      <c r="AK258" s="13">
        <f t="shared" si="38"/>
        <v>2</v>
      </c>
      <c r="AL258" s="13">
        <v>1</v>
      </c>
      <c r="AM258" s="13">
        <v>1</v>
      </c>
      <c r="AN258" s="38">
        <f t="shared" si="39"/>
        <v>5</v>
      </c>
    </row>
    <row r="259" spans="1:40" ht="15" customHeight="1">
      <c r="A259" s="89" t="s">
        <v>625</v>
      </c>
      <c r="B259" s="89" t="s">
        <v>408</v>
      </c>
      <c r="C259" s="89" t="s">
        <v>934</v>
      </c>
      <c r="D259" s="89" t="s">
        <v>935</v>
      </c>
      <c r="E259" s="89" t="s">
        <v>882</v>
      </c>
      <c r="F259" s="89" t="s">
        <v>883</v>
      </c>
      <c r="G259" s="89" t="s">
        <v>1</v>
      </c>
      <c r="H259" s="89" t="s">
        <v>98</v>
      </c>
      <c r="I259" s="89" t="s">
        <v>48</v>
      </c>
      <c r="J259" s="99" t="s">
        <v>1286</v>
      </c>
      <c r="K259" s="90"/>
      <c r="L259" s="90"/>
      <c r="M259" s="90"/>
      <c r="N259" s="102" t="s">
        <v>1308</v>
      </c>
      <c r="O259" s="102" t="s">
        <v>1309</v>
      </c>
      <c r="P259" s="102" t="s">
        <v>1310</v>
      </c>
      <c r="Q259" s="90" t="s">
        <v>48</v>
      </c>
      <c r="R259" s="89"/>
      <c r="S259" s="146" t="s">
        <v>1183</v>
      </c>
      <c r="T259" s="253"/>
      <c r="U259" s="254"/>
      <c r="V259" s="169">
        <v>0</v>
      </c>
      <c r="W259" s="48" t="str">
        <f t="shared" si="40"/>
        <v>BILLING</v>
      </c>
      <c r="X259" s="13" t="str">
        <f t="shared" si="41"/>
        <v>黑龙江联通</v>
      </c>
      <c r="Y259" s="37" t="str">
        <f t="shared" si="42"/>
        <v>0</v>
      </c>
      <c r="Z259" s="167"/>
      <c r="AG259" s="48" t="s">
        <v>487</v>
      </c>
      <c r="AH259" s="48" t="s">
        <v>1</v>
      </c>
      <c r="AI259" s="13">
        <f t="shared" ref="AI259:AI304" si="43">SUMIFS(T:T,X:X,AG259&amp;"*",W:W,AH259,Y:Y,"0")</f>
        <v>0</v>
      </c>
      <c r="AJ259" s="13">
        <f t="shared" ref="AJ259:AJ304" si="44">SUMIFS(U:U,X:X,AG259&amp;"*",W:W,AH259,Y:Y,"0")</f>
        <v>0</v>
      </c>
      <c r="AK259" s="13">
        <f t="shared" ref="AK259:AK304" si="45">SUMIFS(V:V,X:X,AG259&amp;"*",W:W,AH259,Y:Y,"0")</f>
        <v>0</v>
      </c>
      <c r="AL259" s="13">
        <v>0</v>
      </c>
      <c r="AM259" s="13">
        <v>0</v>
      </c>
      <c r="AN259" s="38" t="str">
        <f t="shared" ref="AN259:AN304" si="46">IF(AL259=0,"-",IF(AK259=0,0,IF(AK259&lt;AM259,0,IF(AJ259/AL259&lt;0.5,0,IF(AI259/AL259&lt;0.5,0,5)))))</f>
        <v>-</v>
      </c>
    </row>
    <row r="260" spans="1:40" ht="15" customHeight="1">
      <c r="A260" s="89" t="s">
        <v>625</v>
      </c>
      <c r="B260" s="89" t="s">
        <v>408</v>
      </c>
      <c r="C260" s="89" t="s">
        <v>934</v>
      </c>
      <c r="D260" s="89" t="s">
        <v>935</v>
      </c>
      <c r="E260" s="89" t="s">
        <v>873</v>
      </c>
      <c r="F260" s="89" t="s">
        <v>874</v>
      </c>
      <c r="G260" s="89" t="s">
        <v>1</v>
      </c>
      <c r="H260" s="89" t="s">
        <v>875</v>
      </c>
      <c r="I260" s="89" t="s">
        <v>48</v>
      </c>
      <c r="J260" s="99" t="s">
        <v>1286</v>
      </c>
      <c r="K260" s="90"/>
      <c r="L260" s="90"/>
      <c r="M260" s="90"/>
      <c r="N260" s="102" t="s">
        <v>1308</v>
      </c>
      <c r="O260" s="102" t="s">
        <v>1309</v>
      </c>
      <c r="P260" s="102" t="s">
        <v>1310</v>
      </c>
      <c r="Q260" s="90" t="s">
        <v>48</v>
      </c>
      <c r="R260" s="89"/>
      <c r="S260" s="146" t="s">
        <v>1183</v>
      </c>
      <c r="T260" s="253"/>
      <c r="U260" s="254"/>
      <c r="V260" s="169">
        <v>0</v>
      </c>
      <c r="W260" s="48" t="str">
        <f t="shared" si="40"/>
        <v>BILLING</v>
      </c>
      <c r="X260" s="13" t="str">
        <f t="shared" si="41"/>
        <v>黑龙江联通</v>
      </c>
      <c r="Y260" s="37" t="str">
        <f t="shared" si="42"/>
        <v>0</v>
      </c>
      <c r="Z260" s="167"/>
      <c r="AG260" s="48" t="s">
        <v>487</v>
      </c>
      <c r="AH260" s="48" t="s">
        <v>5</v>
      </c>
      <c r="AI260" s="13">
        <f t="shared" si="43"/>
        <v>110</v>
      </c>
      <c r="AJ260" s="13">
        <f t="shared" si="44"/>
        <v>0</v>
      </c>
      <c r="AK260" s="13">
        <f t="shared" si="45"/>
        <v>0</v>
      </c>
      <c r="AL260" s="13">
        <v>6</v>
      </c>
      <c r="AM260" s="13">
        <v>4</v>
      </c>
      <c r="AN260" s="38">
        <f t="shared" si="46"/>
        <v>0</v>
      </c>
    </row>
    <row r="261" spans="1:40" ht="15" customHeight="1">
      <c r="A261" s="89" t="s">
        <v>625</v>
      </c>
      <c r="B261" s="89" t="s">
        <v>408</v>
      </c>
      <c r="C261" s="89" t="s">
        <v>934</v>
      </c>
      <c r="D261" s="89" t="s">
        <v>935</v>
      </c>
      <c r="E261" s="89" t="s">
        <v>938</v>
      </c>
      <c r="F261" s="89" t="s">
        <v>872</v>
      </c>
      <c r="G261" s="89" t="s">
        <v>1</v>
      </c>
      <c r="H261" s="89" t="s">
        <v>937</v>
      </c>
      <c r="I261" s="89" t="s">
        <v>48</v>
      </c>
      <c r="J261" s="99" t="s">
        <v>1286</v>
      </c>
      <c r="K261" s="90"/>
      <c r="L261" s="90"/>
      <c r="M261" s="90"/>
      <c r="N261" s="102" t="s">
        <v>1308</v>
      </c>
      <c r="O261" s="102" t="s">
        <v>1309</v>
      </c>
      <c r="P261" s="102" t="s">
        <v>1310</v>
      </c>
      <c r="Q261" s="90" t="s">
        <v>48</v>
      </c>
      <c r="R261" s="89"/>
      <c r="S261" s="146" t="s">
        <v>1183</v>
      </c>
      <c r="T261" s="253"/>
      <c r="U261" s="254"/>
      <c r="V261" s="169">
        <v>0</v>
      </c>
      <c r="W261" s="48" t="str">
        <f t="shared" si="40"/>
        <v>BILLING</v>
      </c>
      <c r="X261" s="13" t="str">
        <f t="shared" si="41"/>
        <v>黑龙江联通</v>
      </c>
      <c r="Y261" s="37" t="str">
        <f t="shared" si="42"/>
        <v>0</v>
      </c>
      <c r="Z261" s="167"/>
      <c r="AG261" s="48" t="s">
        <v>487</v>
      </c>
      <c r="AH261" s="48" t="s">
        <v>494</v>
      </c>
      <c r="AI261" s="13">
        <f t="shared" si="43"/>
        <v>16</v>
      </c>
      <c r="AJ261" s="13">
        <f t="shared" si="44"/>
        <v>0</v>
      </c>
      <c r="AK261" s="13">
        <f t="shared" si="45"/>
        <v>0</v>
      </c>
      <c r="AL261" s="13">
        <v>1</v>
      </c>
      <c r="AM261" s="13">
        <v>1</v>
      </c>
      <c r="AN261" s="38">
        <f t="shared" si="46"/>
        <v>0</v>
      </c>
    </row>
    <row r="262" spans="1:40" ht="15" customHeight="1">
      <c r="A262" s="89" t="s">
        <v>625</v>
      </c>
      <c r="B262" s="89" t="s">
        <v>408</v>
      </c>
      <c r="C262" s="89" t="s">
        <v>934</v>
      </c>
      <c r="D262" s="89" t="s">
        <v>935</v>
      </c>
      <c r="E262" s="89" t="s">
        <v>939</v>
      </c>
      <c r="F262" s="89" t="s">
        <v>885</v>
      </c>
      <c r="G262" s="89" t="s">
        <v>1</v>
      </c>
      <c r="H262" s="89" t="s">
        <v>937</v>
      </c>
      <c r="I262" s="89" t="s">
        <v>48</v>
      </c>
      <c r="J262" s="99" t="s">
        <v>1286</v>
      </c>
      <c r="K262" s="90"/>
      <c r="L262" s="90"/>
      <c r="M262" s="90"/>
      <c r="N262" s="102" t="s">
        <v>1308</v>
      </c>
      <c r="O262" s="102" t="s">
        <v>1309</v>
      </c>
      <c r="P262" s="102" t="s">
        <v>1310</v>
      </c>
      <c r="Q262" s="90" t="s">
        <v>48</v>
      </c>
      <c r="R262" s="89"/>
      <c r="S262" s="146" t="s">
        <v>1183</v>
      </c>
      <c r="T262" s="253"/>
      <c r="U262" s="254"/>
      <c r="V262" s="169">
        <v>0</v>
      </c>
      <c r="W262" s="48" t="str">
        <f t="shared" si="40"/>
        <v>BILLING</v>
      </c>
      <c r="X262" s="13" t="str">
        <f t="shared" si="41"/>
        <v>黑龙江联通</v>
      </c>
      <c r="Y262" s="37" t="str">
        <f t="shared" si="42"/>
        <v>0</v>
      </c>
      <c r="Z262" s="167"/>
      <c r="AG262" s="48" t="s">
        <v>487</v>
      </c>
      <c r="AH262" s="48" t="s">
        <v>449</v>
      </c>
      <c r="AI262" s="13">
        <f t="shared" si="43"/>
        <v>0</v>
      </c>
      <c r="AJ262" s="13">
        <f t="shared" si="44"/>
        <v>0</v>
      </c>
      <c r="AK262" s="13">
        <f t="shared" si="45"/>
        <v>0</v>
      </c>
      <c r="AL262" s="13">
        <v>0</v>
      </c>
      <c r="AM262" s="13">
        <v>0</v>
      </c>
      <c r="AN262" s="38" t="str">
        <f t="shared" si="46"/>
        <v>-</v>
      </c>
    </row>
    <row r="263" spans="1:40" ht="15" customHeight="1">
      <c r="A263" s="89" t="s">
        <v>625</v>
      </c>
      <c r="B263" s="89" t="s">
        <v>408</v>
      </c>
      <c r="C263" s="89" t="s">
        <v>934</v>
      </c>
      <c r="D263" s="89" t="s">
        <v>935</v>
      </c>
      <c r="E263" s="89" t="s">
        <v>940</v>
      </c>
      <c r="F263" s="89" t="s">
        <v>941</v>
      </c>
      <c r="G263" s="89" t="s">
        <v>1</v>
      </c>
      <c r="H263" s="89" t="s">
        <v>98</v>
      </c>
      <c r="I263" s="89" t="s">
        <v>48</v>
      </c>
      <c r="J263" s="99" t="s">
        <v>1286</v>
      </c>
      <c r="K263" s="90"/>
      <c r="L263" s="90"/>
      <c r="M263" s="90"/>
      <c r="N263" s="102" t="s">
        <v>1308</v>
      </c>
      <c r="O263" s="102" t="s">
        <v>1309</v>
      </c>
      <c r="P263" s="102" t="s">
        <v>1310</v>
      </c>
      <c r="Q263" s="90" t="s">
        <v>48</v>
      </c>
      <c r="R263" s="89"/>
      <c r="S263" s="48" t="s">
        <v>1182</v>
      </c>
      <c r="T263" s="253"/>
      <c r="U263" s="254"/>
      <c r="V263" s="169">
        <v>0</v>
      </c>
      <c r="W263" s="48" t="str">
        <f t="shared" si="40"/>
        <v>BILLING</v>
      </c>
      <c r="X263" s="13" t="str">
        <f t="shared" si="41"/>
        <v>黑龙江联通</v>
      </c>
      <c r="Y263" s="37" t="str">
        <f t="shared" si="42"/>
        <v>0</v>
      </c>
      <c r="Z263" s="167"/>
      <c r="AG263" s="48" t="s">
        <v>487</v>
      </c>
      <c r="AH263" s="48" t="s">
        <v>3</v>
      </c>
      <c r="AI263" s="13">
        <f t="shared" si="43"/>
        <v>0</v>
      </c>
      <c r="AJ263" s="13">
        <f t="shared" si="44"/>
        <v>6</v>
      </c>
      <c r="AK263" s="13">
        <f t="shared" si="45"/>
        <v>0</v>
      </c>
      <c r="AL263" s="13">
        <v>0</v>
      </c>
      <c r="AM263" s="13">
        <v>0</v>
      </c>
      <c r="AN263" s="38" t="str">
        <f t="shared" si="46"/>
        <v>-</v>
      </c>
    </row>
    <row r="264" spans="1:40" ht="15" customHeight="1">
      <c r="A264" s="89" t="s">
        <v>625</v>
      </c>
      <c r="B264" s="89" t="s">
        <v>408</v>
      </c>
      <c r="C264" s="89" t="s">
        <v>934</v>
      </c>
      <c r="D264" s="89" t="s">
        <v>935</v>
      </c>
      <c r="E264" s="89" t="s">
        <v>942</v>
      </c>
      <c r="F264" s="89" t="s">
        <v>869</v>
      </c>
      <c r="G264" s="89" t="s">
        <v>1</v>
      </c>
      <c r="H264" s="89" t="s">
        <v>722</v>
      </c>
      <c r="I264" s="89" t="s">
        <v>48</v>
      </c>
      <c r="J264" s="99" t="s">
        <v>1286</v>
      </c>
      <c r="K264" s="90"/>
      <c r="L264" s="90"/>
      <c r="M264" s="90"/>
      <c r="N264" s="102" t="s">
        <v>1308</v>
      </c>
      <c r="O264" s="102" t="s">
        <v>1309</v>
      </c>
      <c r="P264" s="102" t="s">
        <v>1310</v>
      </c>
      <c r="Q264" s="90" t="s">
        <v>48</v>
      </c>
      <c r="R264" s="89"/>
      <c r="S264" s="146" t="s">
        <v>1183</v>
      </c>
      <c r="T264" s="253"/>
      <c r="U264" s="254"/>
      <c r="V264" s="169">
        <v>0</v>
      </c>
      <c r="W264" s="48" t="str">
        <f t="shared" si="40"/>
        <v>BILLING</v>
      </c>
      <c r="X264" s="13" t="str">
        <f t="shared" si="41"/>
        <v>黑龙江联通</v>
      </c>
      <c r="Y264" s="37" t="str">
        <f t="shared" si="42"/>
        <v>0</v>
      </c>
      <c r="Z264" s="167"/>
      <c r="AG264" s="48" t="s">
        <v>487</v>
      </c>
      <c r="AH264" s="48" t="s">
        <v>4</v>
      </c>
      <c r="AI264" s="13">
        <f t="shared" si="43"/>
        <v>0</v>
      </c>
      <c r="AJ264" s="13">
        <f t="shared" si="44"/>
        <v>0</v>
      </c>
      <c r="AK264" s="13">
        <f t="shared" si="45"/>
        <v>0</v>
      </c>
      <c r="AL264" s="13">
        <v>2</v>
      </c>
      <c r="AM264" s="13">
        <v>1</v>
      </c>
      <c r="AN264" s="38">
        <f t="shared" si="46"/>
        <v>0</v>
      </c>
    </row>
    <row r="265" spans="1:40" ht="15" customHeight="1">
      <c r="A265" s="89" t="s">
        <v>625</v>
      </c>
      <c r="B265" s="89" t="s">
        <v>408</v>
      </c>
      <c r="C265" s="89" t="s">
        <v>934</v>
      </c>
      <c r="D265" s="89" t="s">
        <v>935</v>
      </c>
      <c r="E265" s="89" t="s">
        <v>943</v>
      </c>
      <c r="F265" s="89" t="s">
        <v>944</v>
      </c>
      <c r="G265" s="89" t="s">
        <v>1</v>
      </c>
      <c r="H265" s="89" t="s">
        <v>98</v>
      </c>
      <c r="I265" s="89" t="s">
        <v>48</v>
      </c>
      <c r="J265" s="99" t="s">
        <v>1286</v>
      </c>
      <c r="K265" s="90"/>
      <c r="L265" s="90"/>
      <c r="M265" s="90"/>
      <c r="N265" s="102" t="s">
        <v>1308</v>
      </c>
      <c r="O265" s="102" t="s">
        <v>1309</v>
      </c>
      <c r="P265" s="102" t="s">
        <v>1310</v>
      </c>
      <c r="Q265" s="90" t="s">
        <v>48</v>
      </c>
      <c r="R265" s="89"/>
      <c r="S265" s="146" t="s">
        <v>1183</v>
      </c>
      <c r="T265" s="253"/>
      <c r="U265" s="254"/>
      <c r="V265" s="169">
        <v>0</v>
      </c>
      <c r="W265" s="48" t="str">
        <f t="shared" si="40"/>
        <v>BILLING</v>
      </c>
      <c r="X265" s="13" t="str">
        <f t="shared" si="41"/>
        <v>黑龙江联通</v>
      </c>
      <c r="Y265" s="37" t="str">
        <f t="shared" si="42"/>
        <v>0</v>
      </c>
      <c r="Z265" s="167"/>
      <c r="AG265" s="48" t="s">
        <v>487</v>
      </c>
      <c r="AH265" s="48" t="s">
        <v>2</v>
      </c>
      <c r="AI265" s="13">
        <f t="shared" si="43"/>
        <v>0</v>
      </c>
      <c r="AJ265" s="13">
        <f t="shared" si="44"/>
        <v>0</v>
      </c>
      <c r="AK265" s="13">
        <f t="shared" si="45"/>
        <v>0</v>
      </c>
      <c r="AL265" s="13">
        <v>0</v>
      </c>
      <c r="AM265" s="13">
        <v>0</v>
      </c>
      <c r="AN265" s="38" t="str">
        <f t="shared" si="46"/>
        <v>-</v>
      </c>
    </row>
    <row r="266" spans="1:40" ht="15" customHeight="1">
      <c r="A266" s="89" t="s">
        <v>625</v>
      </c>
      <c r="B266" s="89" t="s">
        <v>408</v>
      </c>
      <c r="C266" s="89" t="s">
        <v>934</v>
      </c>
      <c r="D266" s="89" t="s">
        <v>935</v>
      </c>
      <c r="E266" s="89" t="s">
        <v>945</v>
      </c>
      <c r="F266" s="89" t="s">
        <v>881</v>
      </c>
      <c r="G266" s="89" t="s">
        <v>1</v>
      </c>
      <c r="H266" s="89" t="s">
        <v>937</v>
      </c>
      <c r="I266" s="89" t="s">
        <v>48</v>
      </c>
      <c r="J266" s="99" t="s">
        <v>1286</v>
      </c>
      <c r="K266" s="90"/>
      <c r="L266" s="90"/>
      <c r="M266" s="90"/>
      <c r="N266" s="102" t="s">
        <v>1308</v>
      </c>
      <c r="O266" s="102" t="s">
        <v>1309</v>
      </c>
      <c r="P266" s="102" t="s">
        <v>1310</v>
      </c>
      <c r="Q266" s="90" t="s">
        <v>48</v>
      </c>
      <c r="R266" s="89"/>
      <c r="S266" s="146" t="s">
        <v>1183</v>
      </c>
      <c r="T266" s="253"/>
      <c r="U266" s="254"/>
      <c r="V266" s="169">
        <v>0</v>
      </c>
      <c r="W266" s="48" t="str">
        <f t="shared" si="40"/>
        <v>BILLING</v>
      </c>
      <c r="X266" s="13" t="str">
        <f t="shared" si="41"/>
        <v>黑龙江联通</v>
      </c>
      <c r="Y266" s="37" t="str">
        <f t="shared" si="42"/>
        <v>0</v>
      </c>
      <c r="Z266" s="167"/>
      <c r="AG266" s="48" t="s">
        <v>487</v>
      </c>
      <c r="AH266" s="48" t="s">
        <v>0</v>
      </c>
      <c r="AI266" s="13">
        <f t="shared" si="43"/>
        <v>0</v>
      </c>
      <c r="AJ266" s="13">
        <f t="shared" si="44"/>
        <v>0</v>
      </c>
      <c r="AK266" s="13">
        <f t="shared" si="45"/>
        <v>0</v>
      </c>
      <c r="AL266" s="13">
        <v>0</v>
      </c>
      <c r="AM266" s="13">
        <v>0</v>
      </c>
      <c r="AN266" s="38" t="str">
        <f t="shared" si="46"/>
        <v>-</v>
      </c>
    </row>
    <row r="267" spans="1:40" ht="15" customHeight="1">
      <c r="A267" s="89" t="s">
        <v>625</v>
      </c>
      <c r="B267" s="89" t="s">
        <v>408</v>
      </c>
      <c r="C267" s="89" t="s">
        <v>934</v>
      </c>
      <c r="D267" s="89" t="s">
        <v>935</v>
      </c>
      <c r="E267" s="89" t="s">
        <v>946</v>
      </c>
      <c r="F267" s="89" t="s">
        <v>889</v>
      </c>
      <c r="G267" s="89" t="s">
        <v>1</v>
      </c>
      <c r="H267" s="89" t="s">
        <v>937</v>
      </c>
      <c r="I267" s="89" t="s">
        <v>48</v>
      </c>
      <c r="J267" s="99" t="s">
        <v>1286</v>
      </c>
      <c r="K267" s="90"/>
      <c r="L267" s="90"/>
      <c r="M267" s="90"/>
      <c r="N267" s="102" t="s">
        <v>1308</v>
      </c>
      <c r="O267" s="102" t="s">
        <v>1309</v>
      </c>
      <c r="P267" s="102" t="s">
        <v>1310</v>
      </c>
      <c r="Q267" s="90" t="s">
        <v>48</v>
      </c>
      <c r="R267" s="89"/>
      <c r="S267" s="146" t="s">
        <v>1183</v>
      </c>
      <c r="T267" s="253"/>
      <c r="U267" s="254"/>
      <c r="V267" s="169">
        <v>0</v>
      </c>
      <c r="W267" s="48" t="str">
        <f t="shared" si="40"/>
        <v>BILLING</v>
      </c>
      <c r="X267" s="13" t="str">
        <f t="shared" si="41"/>
        <v>黑龙江联通</v>
      </c>
      <c r="Y267" s="37" t="str">
        <f t="shared" si="42"/>
        <v>0</v>
      </c>
      <c r="Z267" s="167"/>
      <c r="AG267" s="48" t="s">
        <v>487</v>
      </c>
      <c r="AH267" s="48" t="s">
        <v>265</v>
      </c>
      <c r="AI267" s="13">
        <f t="shared" si="43"/>
        <v>1874</v>
      </c>
      <c r="AJ267" s="13">
        <f t="shared" si="44"/>
        <v>1</v>
      </c>
      <c r="AK267" s="13">
        <f t="shared" si="45"/>
        <v>15</v>
      </c>
      <c r="AL267" s="13">
        <v>0</v>
      </c>
      <c r="AM267" s="13">
        <v>0</v>
      </c>
      <c r="AN267" s="38" t="str">
        <f t="shared" si="46"/>
        <v>-</v>
      </c>
    </row>
    <row r="268" spans="1:40" ht="15" customHeight="1">
      <c r="A268" s="89" t="s">
        <v>955</v>
      </c>
      <c r="B268" s="89" t="s">
        <v>407</v>
      </c>
      <c r="C268" s="89" t="s">
        <v>934</v>
      </c>
      <c r="D268" s="89" t="s">
        <v>935</v>
      </c>
      <c r="E268" s="89" t="s">
        <v>938</v>
      </c>
      <c r="F268" s="89" t="s">
        <v>872</v>
      </c>
      <c r="G268" s="89" t="s">
        <v>1</v>
      </c>
      <c r="H268" s="89" t="s">
        <v>937</v>
      </c>
      <c r="I268" s="89" t="s">
        <v>48</v>
      </c>
      <c r="J268" s="99" t="s">
        <v>1286</v>
      </c>
      <c r="K268" s="90"/>
      <c r="L268" s="90"/>
      <c r="M268" s="90"/>
      <c r="N268" s="102" t="s">
        <v>1308</v>
      </c>
      <c r="O268" s="102" t="s">
        <v>1309</v>
      </c>
      <c r="P268" s="102" t="s">
        <v>1310</v>
      </c>
      <c r="Q268" s="90" t="s">
        <v>48</v>
      </c>
      <c r="R268" s="89"/>
      <c r="S268" s="146" t="s">
        <v>1183</v>
      </c>
      <c r="T268" s="253"/>
      <c r="U268" s="254"/>
      <c r="V268" s="169">
        <v>0</v>
      </c>
      <c r="W268" s="48" t="str">
        <f t="shared" si="40"/>
        <v>BILLING</v>
      </c>
      <c r="X268" s="13" t="str">
        <f t="shared" si="41"/>
        <v>吉林联通</v>
      </c>
      <c r="Y268" s="37" t="str">
        <f t="shared" si="42"/>
        <v>0</v>
      </c>
      <c r="Z268" s="167"/>
      <c r="AG268" s="48" t="s">
        <v>488</v>
      </c>
      <c r="AH268" s="48" t="s">
        <v>1</v>
      </c>
      <c r="AI268" s="13">
        <f t="shared" si="43"/>
        <v>0</v>
      </c>
      <c r="AJ268" s="13">
        <f t="shared" si="44"/>
        <v>0</v>
      </c>
      <c r="AK268" s="13">
        <f t="shared" si="45"/>
        <v>1</v>
      </c>
      <c r="AL268" s="13">
        <v>0</v>
      </c>
      <c r="AM268" s="13">
        <v>0</v>
      </c>
      <c r="AN268" s="38" t="str">
        <f t="shared" si="46"/>
        <v>-</v>
      </c>
    </row>
    <row r="269" spans="1:40" ht="15" customHeight="1">
      <c r="A269" s="89" t="s">
        <v>955</v>
      </c>
      <c r="B269" s="89" t="s">
        <v>407</v>
      </c>
      <c r="C269" s="89" t="s">
        <v>934</v>
      </c>
      <c r="D269" s="89" t="s">
        <v>935</v>
      </c>
      <c r="E269" s="89" t="s">
        <v>873</v>
      </c>
      <c r="F269" s="89" t="s">
        <v>874</v>
      </c>
      <c r="G269" s="89" t="s">
        <v>1</v>
      </c>
      <c r="H269" s="89" t="s">
        <v>875</v>
      </c>
      <c r="I269" s="89" t="s">
        <v>48</v>
      </c>
      <c r="J269" s="99" t="s">
        <v>1286</v>
      </c>
      <c r="K269" s="90"/>
      <c r="L269" s="90"/>
      <c r="M269" s="90"/>
      <c r="N269" s="102" t="s">
        <v>1308</v>
      </c>
      <c r="O269" s="102" t="s">
        <v>1309</v>
      </c>
      <c r="P269" s="102" t="s">
        <v>1310</v>
      </c>
      <c r="Q269" s="90" t="s">
        <v>48</v>
      </c>
      <c r="R269" s="89"/>
      <c r="S269" s="146" t="s">
        <v>1183</v>
      </c>
      <c r="T269" s="253"/>
      <c r="U269" s="254"/>
      <c r="V269" s="169">
        <v>0</v>
      </c>
      <c r="W269" s="48" t="str">
        <f t="shared" si="40"/>
        <v>BILLING</v>
      </c>
      <c r="X269" s="13" t="str">
        <f t="shared" si="41"/>
        <v>吉林联通</v>
      </c>
      <c r="Y269" s="37" t="str">
        <f t="shared" si="42"/>
        <v>0</v>
      </c>
      <c r="Z269" s="167"/>
      <c r="AG269" s="48" t="s">
        <v>488</v>
      </c>
      <c r="AH269" s="48" t="s">
        <v>5</v>
      </c>
      <c r="AI269" s="13">
        <f t="shared" si="43"/>
        <v>172</v>
      </c>
      <c r="AJ269" s="13">
        <f t="shared" si="44"/>
        <v>0</v>
      </c>
      <c r="AK269" s="13">
        <f t="shared" si="45"/>
        <v>0</v>
      </c>
      <c r="AL269" s="13">
        <v>0</v>
      </c>
      <c r="AM269" s="13">
        <v>0</v>
      </c>
      <c r="AN269" s="38" t="str">
        <f t="shared" si="46"/>
        <v>-</v>
      </c>
    </row>
    <row r="270" spans="1:40" ht="15" customHeight="1">
      <c r="A270" s="89" t="s">
        <v>955</v>
      </c>
      <c r="B270" s="89" t="s">
        <v>407</v>
      </c>
      <c r="C270" s="89" t="s">
        <v>934</v>
      </c>
      <c r="D270" s="89" t="s">
        <v>935</v>
      </c>
      <c r="E270" s="89" t="s">
        <v>882</v>
      </c>
      <c r="F270" s="89" t="s">
        <v>883</v>
      </c>
      <c r="G270" s="89" t="s">
        <v>1</v>
      </c>
      <c r="H270" s="89" t="s">
        <v>98</v>
      </c>
      <c r="I270" s="89" t="s">
        <v>48</v>
      </c>
      <c r="J270" s="99" t="s">
        <v>1286</v>
      </c>
      <c r="K270" s="90"/>
      <c r="L270" s="90"/>
      <c r="M270" s="90"/>
      <c r="N270" s="102" t="s">
        <v>1308</v>
      </c>
      <c r="O270" s="102" t="s">
        <v>1309</v>
      </c>
      <c r="P270" s="102" t="s">
        <v>1310</v>
      </c>
      <c r="Q270" s="90" t="s">
        <v>48</v>
      </c>
      <c r="R270" s="89"/>
      <c r="S270" s="146" t="s">
        <v>1183</v>
      </c>
      <c r="T270" s="253"/>
      <c r="U270" s="254"/>
      <c r="V270" s="169">
        <v>0</v>
      </c>
      <c r="W270" s="48" t="str">
        <f t="shared" si="40"/>
        <v>BILLING</v>
      </c>
      <c r="X270" s="13" t="str">
        <f t="shared" si="41"/>
        <v>吉林联通</v>
      </c>
      <c r="Y270" s="37" t="str">
        <f t="shared" si="42"/>
        <v>0</v>
      </c>
      <c r="Z270" s="167"/>
      <c r="AG270" s="48" t="s">
        <v>488</v>
      </c>
      <c r="AH270" s="48" t="s">
        <v>449</v>
      </c>
      <c r="AI270" s="13">
        <f t="shared" si="43"/>
        <v>0</v>
      </c>
      <c r="AJ270" s="13">
        <f t="shared" si="44"/>
        <v>0</v>
      </c>
      <c r="AK270" s="13">
        <f t="shared" si="45"/>
        <v>0</v>
      </c>
      <c r="AL270" s="13">
        <v>0</v>
      </c>
      <c r="AM270" s="13">
        <v>0</v>
      </c>
      <c r="AN270" s="38" t="str">
        <f t="shared" si="46"/>
        <v>-</v>
      </c>
    </row>
    <row r="271" spans="1:40" ht="15" customHeight="1">
      <c r="A271" s="89" t="s">
        <v>955</v>
      </c>
      <c r="B271" s="89" t="s">
        <v>407</v>
      </c>
      <c r="C271" s="89" t="s">
        <v>934</v>
      </c>
      <c r="D271" s="89" t="s">
        <v>935</v>
      </c>
      <c r="E271" s="89" t="s">
        <v>859</v>
      </c>
      <c r="F271" s="89" t="s">
        <v>860</v>
      </c>
      <c r="G271" s="89" t="s">
        <v>1</v>
      </c>
      <c r="H271" s="89" t="s">
        <v>861</v>
      </c>
      <c r="I271" s="89" t="s">
        <v>48</v>
      </c>
      <c r="J271" s="99" t="s">
        <v>1286</v>
      </c>
      <c r="K271" s="90"/>
      <c r="L271" s="90"/>
      <c r="M271" s="90"/>
      <c r="N271" s="102" t="s">
        <v>1308</v>
      </c>
      <c r="O271" s="102" t="s">
        <v>1309</v>
      </c>
      <c r="P271" s="102" t="s">
        <v>1310</v>
      </c>
      <c r="Q271" s="90" t="s">
        <v>48</v>
      </c>
      <c r="R271" s="89"/>
      <c r="S271" s="146" t="s">
        <v>1183</v>
      </c>
      <c r="T271" s="253"/>
      <c r="U271" s="254"/>
      <c r="V271" s="169">
        <v>0</v>
      </c>
      <c r="W271" s="48" t="str">
        <f t="shared" si="40"/>
        <v>BILLING</v>
      </c>
      <c r="X271" s="13" t="str">
        <f t="shared" si="41"/>
        <v>吉林联通</v>
      </c>
      <c r="Y271" s="37" t="str">
        <f t="shared" si="42"/>
        <v>0</v>
      </c>
      <c r="Z271" s="167"/>
      <c r="AG271" s="48" t="s">
        <v>488</v>
      </c>
      <c r="AH271" s="48" t="s">
        <v>3</v>
      </c>
      <c r="AI271" s="13">
        <f t="shared" si="43"/>
        <v>0</v>
      </c>
      <c r="AJ271" s="13">
        <f t="shared" si="44"/>
        <v>6</v>
      </c>
      <c r="AK271" s="13">
        <f t="shared" si="45"/>
        <v>0</v>
      </c>
      <c r="AL271" s="13">
        <v>0</v>
      </c>
      <c r="AM271" s="13">
        <v>0</v>
      </c>
      <c r="AN271" s="38" t="str">
        <f t="shared" si="46"/>
        <v>-</v>
      </c>
    </row>
    <row r="272" spans="1:40" ht="15" customHeight="1">
      <c r="A272" s="89" t="s">
        <v>955</v>
      </c>
      <c r="B272" s="89" t="s">
        <v>407</v>
      </c>
      <c r="C272" s="89" t="s">
        <v>934</v>
      </c>
      <c r="D272" s="89" t="s">
        <v>935</v>
      </c>
      <c r="E272" s="89" t="s">
        <v>905</v>
      </c>
      <c r="F272" s="89" t="s">
        <v>860</v>
      </c>
      <c r="G272" s="89" t="s">
        <v>1</v>
      </c>
      <c r="H272" s="89" t="s">
        <v>906</v>
      </c>
      <c r="I272" s="89" t="s">
        <v>48</v>
      </c>
      <c r="J272" s="99" t="s">
        <v>1286</v>
      </c>
      <c r="K272" s="90"/>
      <c r="L272" s="90"/>
      <c r="M272" s="90"/>
      <c r="N272" s="102" t="s">
        <v>1308</v>
      </c>
      <c r="O272" s="102" t="s">
        <v>1309</v>
      </c>
      <c r="P272" s="102" t="s">
        <v>1310</v>
      </c>
      <c r="Q272" s="90" t="s">
        <v>48</v>
      </c>
      <c r="R272" s="89"/>
      <c r="S272" s="146" t="s">
        <v>1183</v>
      </c>
      <c r="T272" s="253"/>
      <c r="U272" s="254"/>
      <c r="V272" s="169">
        <v>0</v>
      </c>
      <c r="W272" s="48" t="str">
        <f t="shared" si="40"/>
        <v>BILLING</v>
      </c>
      <c r="X272" s="13" t="str">
        <f t="shared" si="41"/>
        <v>吉林联通</v>
      </c>
      <c r="Y272" s="37" t="str">
        <f t="shared" si="42"/>
        <v>0</v>
      </c>
      <c r="Z272" s="167"/>
      <c r="AG272" s="48" t="s">
        <v>488</v>
      </c>
      <c r="AH272" s="48" t="s">
        <v>4</v>
      </c>
      <c r="AI272" s="13">
        <f t="shared" si="43"/>
        <v>0</v>
      </c>
      <c r="AJ272" s="13">
        <f t="shared" si="44"/>
        <v>0</v>
      </c>
      <c r="AK272" s="13">
        <f t="shared" si="45"/>
        <v>0</v>
      </c>
      <c r="AL272" s="13">
        <v>0</v>
      </c>
      <c r="AM272" s="13">
        <v>0</v>
      </c>
      <c r="AN272" s="38" t="str">
        <f t="shared" si="46"/>
        <v>-</v>
      </c>
    </row>
    <row r="273" spans="1:40" ht="15" customHeight="1">
      <c r="A273" s="89" t="s">
        <v>955</v>
      </c>
      <c r="B273" s="89" t="s">
        <v>407</v>
      </c>
      <c r="C273" s="89" t="s">
        <v>934</v>
      </c>
      <c r="D273" s="89" t="s">
        <v>935</v>
      </c>
      <c r="E273" s="89" t="s">
        <v>936</v>
      </c>
      <c r="F273" s="89" t="s">
        <v>879</v>
      </c>
      <c r="G273" s="89" t="s">
        <v>1</v>
      </c>
      <c r="H273" s="89" t="s">
        <v>937</v>
      </c>
      <c r="I273" s="89" t="s">
        <v>48</v>
      </c>
      <c r="J273" s="99" t="s">
        <v>1286</v>
      </c>
      <c r="K273" s="90"/>
      <c r="L273" s="90"/>
      <c r="M273" s="90"/>
      <c r="N273" s="102" t="s">
        <v>1308</v>
      </c>
      <c r="O273" s="102" t="s">
        <v>1309</v>
      </c>
      <c r="P273" s="102" t="s">
        <v>1310</v>
      </c>
      <c r="Q273" s="90" t="s">
        <v>48</v>
      </c>
      <c r="R273" s="89"/>
      <c r="S273" s="146" t="s">
        <v>1183</v>
      </c>
      <c r="T273" s="253"/>
      <c r="U273" s="254"/>
      <c r="V273" s="169">
        <v>0</v>
      </c>
      <c r="W273" s="48" t="str">
        <f t="shared" si="40"/>
        <v>BILLING</v>
      </c>
      <c r="X273" s="13" t="str">
        <f t="shared" si="41"/>
        <v>吉林联通</v>
      </c>
      <c r="Y273" s="37" t="str">
        <f t="shared" si="42"/>
        <v>0</v>
      </c>
      <c r="Z273" s="167"/>
      <c r="AG273" s="48" t="s">
        <v>488</v>
      </c>
      <c r="AH273" s="48" t="s">
        <v>2</v>
      </c>
      <c r="AI273" s="13">
        <f t="shared" si="43"/>
        <v>0</v>
      </c>
      <c r="AJ273" s="13">
        <f t="shared" si="44"/>
        <v>0</v>
      </c>
      <c r="AK273" s="13">
        <f t="shared" si="45"/>
        <v>0</v>
      </c>
      <c r="AL273" s="13">
        <v>0</v>
      </c>
      <c r="AM273" s="13">
        <v>0</v>
      </c>
      <c r="AN273" s="38" t="str">
        <f t="shared" si="46"/>
        <v>-</v>
      </c>
    </row>
    <row r="274" spans="1:40" ht="15" customHeight="1">
      <c r="A274" s="89" t="s">
        <v>955</v>
      </c>
      <c r="B274" s="89" t="s">
        <v>407</v>
      </c>
      <c r="C274" s="89" t="s">
        <v>934</v>
      </c>
      <c r="D274" s="89" t="s">
        <v>935</v>
      </c>
      <c r="E274" s="89" t="s">
        <v>945</v>
      </c>
      <c r="F274" s="89" t="s">
        <v>881</v>
      </c>
      <c r="G274" s="89" t="s">
        <v>1</v>
      </c>
      <c r="H274" s="89" t="s">
        <v>937</v>
      </c>
      <c r="I274" s="89" t="s">
        <v>48</v>
      </c>
      <c r="J274" s="99" t="s">
        <v>1286</v>
      </c>
      <c r="K274" s="90"/>
      <c r="L274" s="90"/>
      <c r="M274" s="90"/>
      <c r="N274" s="102" t="s">
        <v>1308</v>
      </c>
      <c r="O274" s="102" t="s">
        <v>1309</v>
      </c>
      <c r="P274" s="102" t="s">
        <v>1310</v>
      </c>
      <c r="Q274" s="90" t="s">
        <v>48</v>
      </c>
      <c r="R274" s="89"/>
      <c r="S274" s="146" t="s">
        <v>1183</v>
      </c>
      <c r="T274" s="253"/>
      <c r="U274" s="254"/>
      <c r="V274" s="169">
        <v>0</v>
      </c>
      <c r="W274" s="48" t="str">
        <f t="shared" si="40"/>
        <v>BILLING</v>
      </c>
      <c r="X274" s="13" t="str">
        <f t="shared" si="41"/>
        <v>吉林联通</v>
      </c>
      <c r="Y274" s="37" t="str">
        <f t="shared" si="42"/>
        <v>0</v>
      </c>
      <c r="Z274" s="167"/>
      <c r="AG274" s="48" t="s">
        <v>488</v>
      </c>
      <c r="AH274" s="48" t="s">
        <v>0</v>
      </c>
      <c r="AI274" s="13">
        <f t="shared" si="43"/>
        <v>0</v>
      </c>
      <c r="AJ274" s="13">
        <f t="shared" si="44"/>
        <v>0</v>
      </c>
      <c r="AK274" s="13">
        <f t="shared" si="45"/>
        <v>0</v>
      </c>
      <c r="AL274" s="13">
        <v>0</v>
      </c>
      <c r="AM274" s="13">
        <v>0</v>
      </c>
      <c r="AN274" s="38" t="str">
        <f t="shared" si="46"/>
        <v>-</v>
      </c>
    </row>
    <row r="275" spans="1:40" ht="15" customHeight="1">
      <c r="A275" s="89" t="s">
        <v>955</v>
      </c>
      <c r="B275" s="89" t="s">
        <v>407</v>
      </c>
      <c r="C275" s="89" t="s">
        <v>934</v>
      </c>
      <c r="D275" s="89" t="s">
        <v>935</v>
      </c>
      <c r="E275" s="89" t="s">
        <v>939</v>
      </c>
      <c r="F275" s="89" t="s">
        <v>885</v>
      </c>
      <c r="G275" s="89" t="s">
        <v>1</v>
      </c>
      <c r="H275" s="89" t="s">
        <v>937</v>
      </c>
      <c r="I275" s="89" t="s">
        <v>48</v>
      </c>
      <c r="J275" s="99" t="s">
        <v>1286</v>
      </c>
      <c r="K275" s="90"/>
      <c r="L275" s="90"/>
      <c r="M275" s="90"/>
      <c r="N275" s="102" t="s">
        <v>1308</v>
      </c>
      <c r="O275" s="102" t="s">
        <v>1309</v>
      </c>
      <c r="P275" s="102" t="s">
        <v>1310</v>
      </c>
      <c r="Q275" s="90" t="s">
        <v>48</v>
      </c>
      <c r="R275" s="89"/>
      <c r="S275" s="146" t="s">
        <v>1183</v>
      </c>
      <c r="T275" s="253"/>
      <c r="U275" s="254"/>
      <c r="V275" s="169">
        <v>0</v>
      </c>
      <c r="W275" s="48" t="str">
        <f t="shared" si="40"/>
        <v>BILLING</v>
      </c>
      <c r="X275" s="13" t="str">
        <f t="shared" si="41"/>
        <v>吉林联通</v>
      </c>
      <c r="Y275" s="37" t="str">
        <f t="shared" si="42"/>
        <v>0</v>
      </c>
      <c r="Z275" s="167"/>
      <c r="AG275" s="48" t="s">
        <v>488</v>
      </c>
      <c r="AH275" s="48" t="s">
        <v>494</v>
      </c>
      <c r="AI275" s="13">
        <f t="shared" si="43"/>
        <v>0</v>
      </c>
      <c r="AJ275" s="13">
        <f t="shared" si="44"/>
        <v>0</v>
      </c>
      <c r="AK275" s="13">
        <f t="shared" si="45"/>
        <v>0</v>
      </c>
      <c r="AL275" s="13">
        <v>0</v>
      </c>
      <c r="AM275" s="13">
        <v>0</v>
      </c>
      <c r="AN275" s="38" t="str">
        <f t="shared" si="46"/>
        <v>-</v>
      </c>
    </row>
    <row r="276" spans="1:40" ht="15" customHeight="1">
      <c r="A276" s="89" t="s">
        <v>955</v>
      </c>
      <c r="B276" s="89" t="s">
        <v>407</v>
      </c>
      <c r="C276" s="89" t="s">
        <v>934</v>
      </c>
      <c r="D276" s="89" t="s">
        <v>935</v>
      </c>
      <c r="E276" s="89" t="s">
        <v>940</v>
      </c>
      <c r="F276" s="89" t="s">
        <v>941</v>
      </c>
      <c r="G276" s="89" t="s">
        <v>1</v>
      </c>
      <c r="H276" s="89" t="s">
        <v>98</v>
      </c>
      <c r="I276" s="89" t="s">
        <v>48</v>
      </c>
      <c r="J276" s="99" t="s">
        <v>1286</v>
      </c>
      <c r="K276" s="90"/>
      <c r="L276" s="90"/>
      <c r="M276" s="90"/>
      <c r="N276" s="102" t="s">
        <v>1308</v>
      </c>
      <c r="O276" s="102" t="s">
        <v>1309</v>
      </c>
      <c r="P276" s="102" t="s">
        <v>1310</v>
      </c>
      <c r="Q276" s="90" t="s">
        <v>48</v>
      </c>
      <c r="R276" s="89"/>
      <c r="S276" s="146" t="s">
        <v>1183</v>
      </c>
      <c r="T276" s="253"/>
      <c r="U276" s="254"/>
      <c r="V276" s="169">
        <v>0</v>
      </c>
      <c r="W276" s="48" t="str">
        <f t="shared" si="40"/>
        <v>BILLING</v>
      </c>
      <c r="X276" s="13" t="str">
        <f t="shared" si="41"/>
        <v>吉林联通</v>
      </c>
      <c r="Y276" s="37" t="str">
        <f t="shared" si="42"/>
        <v>0</v>
      </c>
      <c r="Z276" s="167"/>
      <c r="AG276" s="48" t="s">
        <v>488</v>
      </c>
      <c r="AH276" s="48" t="s">
        <v>265</v>
      </c>
      <c r="AI276" s="13">
        <f t="shared" si="43"/>
        <v>0</v>
      </c>
      <c r="AJ276" s="13">
        <f t="shared" si="44"/>
        <v>4</v>
      </c>
      <c r="AK276" s="13">
        <f t="shared" si="45"/>
        <v>0</v>
      </c>
      <c r="AL276" s="13">
        <v>0</v>
      </c>
      <c r="AM276" s="13">
        <v>0</v>
      </c>
      <c r="AN276" s="38" t="str">
        <f t="shared" si="46"/>
        <v>-</v>
      </c>
    </row>
    <row r="277" spans="1:40" ht="15" customHeight="1">
      <c r="A277" s="89" t="s">
        <v>955</v>
      </c>
      <c r="B277" s="89" t="s">
        <v>407</v>
      </c>
      <c r="C277" s="89" t="s">
        <v>934</v>
      </c>
      <c r="D277" s="89" t="s">
        <v>935</v>
      </c>
      <c r="E277" s="89" t="s">
        <v>942</v>
      </c>
      <c r="F277" s="89" t="s">
        <v>869</v>
      </c>
      <c r="G277" s="89" t="s">
        <v>1</v>
      </c>
      <c r="H277" s="89" t="s">
        <v>722</v>
      </c>
      <c r="I277" s="89" t="s">
        <v>48</v>
      </c>
      <c r="J277" s="99" t="s">
        <v>1286</v>
      </c>
      <c r="K277" s="90"/>
      <c r="L277" s="90"/>
      <c r="M277" s="90"/>
      <c r="N277" s="102" t="s">
        <v>1308</v>
      </c>
      <c r="O277" s="102" t="s">
        <v>1309</v>
      </c>
      <c r="P277" s="102" t="s">
        <v>1310</v>
      </c>
      <c r="Q277" s="90" t="s">
        <v>48</v>
      </c>
      <c r="R277" s="89"/>
      <c r="S277" s="146" t="s">
        <v>1183</v>
      </c>
      <c r="T277" s="253"/>
      <c r="U277" s="254"/>
      <c r="V277" s="169">
        <v>0</v>
      </c>
      <c r="W277" s="48" t="str">
        <f t="shared" si="40"/>
        <v>BILLING</v>
      </c>
      <c r="X277" s="13" t="str">
        <f t="shared" si="41"/>
        <v>吉林联通</v>
      </c>
      <c r="Y277" s="37" t="str">
        <f t="shared" si="42"/>
        <v>0</v>
      </c>
      <c r="Z277" s="167"/>
      <c r="AG277" s="48" t="s">
        <v>409</v>
      </c>
      <c r="AH277" s="48" t="s">
        <v>0</v>
      </c>
      <c r="AI277" s="13">
        <f t="shared" si="43"/>
        <v>0</v>
      </c>
      <c r="AJ277" s="13">
        <f t="shared" si="44"/>
        <v>0</v>
      </c>
      <c r="AK277" s="13">
        <f t="shared" si="45"/>
        <v>0</v>
      </c>
      <c r="AL277" s="13">
        <v>0</v>
      </c>
      <c r="AM277" s="13">
        <v>0</v>
      </c>
      <c r="AN277" s="38" t="str">
        <f t="shared" si="46"/>
        <v>-</v>
      </c>
    </row>
    <row r="278" spans="1:40" ht="15" customHeight="1">
      <c r="A278" s="89" t="s">
        <v>955</v>
      </c>
      <c r="B278" s="89" t="s">
        <v>407</v>
      </c>
      <c r="C278" s="89" t="s">
        <v>934</v>
      </c>
      <c r="D278" s="89" t="s">
        <v>935</v>
      </c>
      <c r="E278" s="89" t="s">
        <v>886</v>
      </c>
      <c r="F278" s="89" t="s">
        <v>887</v>
      </c>
      <c r="G278" s="89" t="s">
        <v>1</v>
      </c>
      <c r="H278" s="89" t="s">
        <v>867</v>
      </c>
      <c r="I278" s="89" t="s">
        <v>48</v>
      </c>
      <c r="J278" s="99" t="s">
        <v>1286</v>
      </c>
      <c r="K278" s="90"/>
      <c r="L278" s="90"/>
      <c r="M278" s="90"/>
      <c r="N278" s="102" t="s">
        <v>1308</v>
      </c>
      <c r="O278" s="102" t="s">
        <v>1309</v>
      </c>
      <c r="P278" s="102" t="s">
        <v>1310</v>
      </c>
      <c r="Q278" s="90" t="s">
        <v>48</v>
      </c>
      <c r="R278" s="89"/>
      <c r="S278" s="146" t="s">
        <v>1183</v>
      </c>
      <c r="T278" s="253"/>
      <c r="U278" s="254"/>
      <c r="V278" s="169">
        <v>0</v>
      </c>
      <c r="W278" s="48" t="str">
        <f t="shared" si="40"/>
        <v>BILLING</v>
      </c>
      <c r="X278" s="13" t="str">
        <f t="shared" si="41"/>
        <v>吉林联通</v>
      </c>
      <c r="Y278" s="37" t="str">
        <f t="shared" si="42"/>
        <v>0</v>
      </c>
      <c r="Z278" s="167"/>
      <c r="AG278" s="48" t="s">
        <v>409</v>
      </c>
      <c r="AH278" s="48" t="s">
        <v>5</v>
      </c>
      <c r="AI278" s="13">
        <f t="shared" si="43"/>
        <v>0</v>
      </c>
      <c r="AJ278" s="13">
        <f t="shared" si="44"/>
        <v>0</v>
      </c>
      <c r="AK278" s="13">
        <f t="shared" si="45"/>
        <v>0</v>
      </c>
      <c r="AL278" s="13">
        <v>0</v>
      </c>
      <c r="AM278" s="13">
        <v>0</v>
      </c>
      <c r="AN278" s="38" t="str">
        <f t="shared" si="46"/>
        <v>-</v>
      </c>
    </row>
    <row r="279" spans="1:40" ht="15" customHeight="1">
      <c r="A279" s="89" t="s">
        <v>955</v>
      </c>
      <c r="B279" s="89" t="s">
        <v>407</v>
      </c>
      <c r="C279" s="89" t="s">
        <v>934</v>
      </c>
      <c r="D279" s="89" t="s">
        <v>935</v>
      </c>
      <c r="E279" s="89" t="s">
        <v>943</v>
      </c>
      <c r="F279" s="89" t="s">
        <v>944</v>
      </c>
      <c r="G279" s="89" t="s">
        <v>1</v>
      </c>
      <c r="H279" s="89" t="s">
        <v>98</v>
      </c>
      <c r="I279" s="89" t="s">
        <v>48</v>
      </c>
      <c r="J279" s="99" t="s">
        <v>1286</v>
      </c>
      <c r="K279" s="90"/>
      <c r="L279" s="90"/>
      <c r="M279" s="90"/>
      <c r="N279" s="102" t="s">
        <v>1308</v>
      </c>
      <c r="O279" s="102" t="s">
        <v>1309</v>
      </c>
      <c r="P279" s="102" t="s">
        <v>1310</v>
      </c>
      <c r="Q279" s="90" t="s">
        <v>48</v>
      </c>
      <c r="R279" s="89"/>
      <c r="S279" s="146" t="s">
        <v>1183</v>
      </c>
      <c r="T279" s="253"/>
      <c r="U279" s="254"/>
      <c r="V279" s="169">
        <v>0</v>
      </c>
      <c r="W279" s="48" t="str">
        <f t="shared" si="40"/>
        <v>BILLING</v>
      </c>
      <c r="X279" s="13" t="str">
        <f t="shared" si="41"/>
        <v>吉林联通</v>
      </c>
      <c r="Y279" s="37" t="str">
        <f t="shared" si="42"/>
        <v>0</v>
      </c>
      <c r="Z279" s="167"/>
      <c r="AG279" s="48" t="s">
        <v>505</v>
      </c>
      <c r="AH279" s="48" t="s">
        <v>3</v>
      </c>
      <c r="AI279" s="13">
        <f t="shared" si="43"/>
        <v>0</v>
      </c>
      <c r="AJ279" s="13">
        <f t="shared" si="44"/>
        <v>0</v>
      </c>
      <c r="AK279" s="13">
        <f t="shared" si="45"/>
        <v>0</v>
      </c>
      <c r="AL279" s="13">
        <v>0</v>
      </c>
      <c r="AM279" s="13">
        <v>0</v>
      </c>
      <c r="AN279" s="38" t="str">
        <f t="shared" si="46"/>
        <v>-</v>
      </c>
    </row>
    <row r="280" spans="1:40" ht="15" customHeight="1">
      <c r="A280" s="89" t="s">
        <v>955</v>
      </c>
      <c r="B280" s="89" t="s">
        <v>407</v>
      </c>
      <c r="C280" s="89" t="s">
        <v>934</v>
      </c>
      <c r="D280" s="89" t="s">
        <v>935</v>
      </c>
      <c r="E280" s="89" t="s">
        <v>946</v>
      </c>
      <c r="F280" s="89" t="s">
        <v>889</v>
      </c>
      <c r="G280" s="89" t="s">
        <v>1</v>
      </c>
      <c r="H280" s="89" t="s">
        <v>937</v>
      </c>
      <c r="I280" s="89" t="s">
        <v>48</v>
      </c>
      <c r="J280" s="99" t="s">
        <v>1286</v>
      </c>
      <c r="K280" s="90"/>
      <c r="L280" s="90"/>
      <c r="M280" s="90"/>
      <c r="N280" s="102" t="s">
        <v>1308</v>
      </c>
      <c r="O280" s="102" t="s">
        <v>1309</v>
      </c>
      <c r="P280" s="102" t="s">
        <v>1310</v>
      </c>
      <c r="Q280" s="90" t="s">
        <v>48</v>
      </c>
      <c r="R280" s="89"/>
      <c r="S280" s="146" t="s">
        <v>1183</v>
      </c>
      <c r="T280" s="253"/>
      <c r="U280" s="254"/>
      <c r="V280" s="169">
        <v>0</v>
      </c>
      <c r="W280" s="48" t="str">
        <f t="shared" si="40"/>
        <v>BILLING</v>
      </c>
      <c r="X280" s="13" t="str">
        <f t="shared" si="41"/>
        <v>吉林联通</v>
      </c>
      <c r="Y280" s="37" t="str">
        <f t="shared" si="42"/>
        <v>0</v>
      </c>
      <c r="Z280" s="167"/>
      <c r="AG280" s="48" t="s">
        <v>489</v>
      </c>
      <c r="AH280" s="48" t="s">
        <v>4</v>
      </c>
      <c r="AI280" s="13">
        <f t="shared" si="43"/>
        <v>0</v>
      </c>
      <c r="AJ280" s="13">
        <f t="shared" si="44"/>
        <v>0</v>
      </c>
      <c r="AK280" s="13">
        <f t="shared" si="45"/>
        <v>0</v>
      </c>
      <c r="AL280" s="13">
        <v>0</v>
      </c>
      <c r="AM280" s="13">
        <v>0</v>
      </c>
      <c r="AN280" s="38" t="str">
        <f t="shared" si="46"/>
        <v>-</v>
      </c>
    </row>
    <row r="281" spans="1:40" ht="15" customHeight="1">
      <c r="A281" s="89" t="s">
        <v>226</v>
      </c>
      <c r="B281" s="89" t="s">
        <v>227</v>
      </c>
      <c r="C281" s="89" t="s">
        <v>934</v>
      </c>
      <c r="D281" s="89" t="s">
        <v>935</v>
      </c>
      <c r="E281" s="89" t="s">
        <v>943</v>
      </c>
      <c r="F281" s="89" t="s">
        <v>944</v>
      </c>
      <c r="G281" s="89" t="s">
        <v>1</v>
      </c>
      <c r="H281" s="89" t="s">
        <v>98</v>
      </c>
      <c r="I281" s="89" t="s">
        <v>48</v>
      </c>
      <c r="J281" s="99" t="s">
        <v>1286</v>
      </c>
      <c r="K281" s="90"/>
      <c r="L281" s="90"/>
      <c r="M281" s="90"/>
      <c r="N281" s="102" t="s">
        <v>1308</v>
      </c>
      <c r="O281" s="102" t="s">
        <v>1309</v>
      </c>
      <c r="P281" s="102" t="s">
        <v>1310</v>
      </c>
      <c r="Q281" s="90" t="s">
        <v>48</v>
      </c>
      <c r="R281" s="89"/>
      <c r="S281" s="146" t="s">
        <v>1183</v>
      </c>
      <c r="T281" s="253"/>
      <c r="U281" s="254"/>
      <c r="V281" s="169">
        <v>0</v>
      </c>
      <c r="W281" s="48" t="str">
        <f t="shared" si="40"/>
        <v>BILLING</v>
      </c>
      <c r="X281" s="13" t="str">
        <f t="shared" si="41"/>
        <v>江西联通</v>
      </c>
      <c r="Y281" s="37" t="str">
        <f t="shared" si="42"/>
        <v>0</v>
      </c>
      <c r="Z281" s="167"/>
      <c r="AG281" s="48" t="s">
        <v>252</v>
      </c>
      <c r="AH281" s="48" t="s">
        <v>4</v>
      </c>
      <c r="AI281" s="13">
        <f t="shared" si="43"/>
        <v>0</v>
      </c>
      <c r="AJ281" s="13">
        <f t="shared" si="44"/>
        <v>0</v>
      </c>
      <c r="AK281" s="13">
        <f t="shared" si="45"/>
        <v>0</v>
      </c>
      <c r="AL281" s="13">
        <v>3</v>
      </c>
      <c r="AM281" s="13">
        <v>1</v>
      </c>
      <c r="AN281" s="38">
        <f t="shared" si="46"/>
        <v>0</v>
      </c>
    </row>
    <row r="282" spans="1:40" ht="15" customHeight="1">
      <c r="A282" s="89" t="s">
        <v>226</v>
      </c>
      <c r="B282" s="89" t="s">
        <v>227</v>
      </c>
      <c r="C282" s="89" t="s">
        <v>934</v>
      </c>
      <c r="D282" s="89" t="s">
        <v>935</v>
      </c>
      <c r="E282" s="89" t="s">
        <v>886</v>
      </c>
      <c r="F282" s="89" t="s">
        <v>887</v>
      </c>
      <c r="G282" s="89" t="s">
        <v>1</v>
      </c>
      <c r="H282" s="89" t="s">
        <v>867</v>
      </c>
      <c r="I282" s="89" t="s">
        <v>48</v>
      </c>
      <c r="J282" s="99" t="s">
        <v>1286</v>
      </c>
      <c r="K282" s="90"/>
      <c r="L282" s="90"/>
      <c r="M282" s="90"/>
      <c r="N282" s="102" t="s">
        <v>1308</v>
      </c>
      <c r="O282" s="102" t="s">
        <v>1309</v>
      </c>
      <c r="P282" s="102" t="s">
        <v>1310</v>
      </c>
      <c r="Q282" s="90" t="s">
        <v>48</v>
      </c>
      <c r="R282" s="89"/>
      <c r="S282" s="146" t="s">
        <v>1183</v>
      </c>
      <c r="T282" s="253"/>
      <c r="U282" s="254"/>
      <c r="V282" s="169">
        <v>0</v>
      </c>
      <c r="W282" s="48" t="str">
        <f t="shared" si="40"/>
        <v>BILLING</v>
      </c>
      <c r="X282" s="13" t="str">
        <f t="shared" si="41"/>
        <v>江西联通</v>
      </c>
      <c r="Y282" s="37" t="str">
        <f t="shared" si="42"/>
        <v>0</v>
      </c>
      <c r="Z282" s="167"/>
      <c r="AG282" s="48" t="s">
        <v>252</v>
      </c>
      <c r="AH282" s="48" t="s">
        <v>449</v>
      </c>
      <c r="AI282" s="13">
        <f t="shared" si="43"/>
        <v>0</v>
      </c>
      <c r="AJ282" s="13">
        <f t="shared" si="44"/>
        <v>0</v>
      </c>
      <c r="AK282" s="13">
        <f t="shared" si="45"/>
        <v>0</v>
      </c>
      <c r="AL282" s="13">
        <v>0</v>
      </c>
      <c r="AM282" s="13">
        <v>0</v>
      </c>
      <c r="AN282" s="38" t="str">
        <f t="shared" si="46"/>
        <v>-</v>
      </c>
    </row>
    <row r="283" spans="1:40" ht="15" customHeight="1">
      <c r="A283" s="89" t="s">
        <v>226</v>
      </c>
      <c r="B283" s="89" t="s">
        <v>227</v>
      </c>
      <c r="C283" s="89" t="s">
        <v>934</v>
      </c>
      <c r="D283" s="89" t="s">
        <v>935</v>
      </c>
      <c r="E283" s="89" t="s">
        <v>959</v>
      </c>
      <c r="F283" s="89" t="s">
        <v>869</v>
      </c>
      <c r="G283" s="89" t="s">
        <v>1</v>
      </c>
      <c r="H283" s="89" t="s">
        <v>137</v>
      </c>
      <c r="I283" s="89" t="s">
        <v>48</v>
      </c>
      <c r="J283" s="99" t="s">
        <v>1286</v>
      </c>
      <c r="K283" s="90"/>
      <c r="L283" s="90"/>
      <c r="M283" s="90"/>
      <c r="N283" s="102" t="s">
        <v>1308</v>
      </c>
      <c r="O283" s="102" t="s">
        <v>1309</v>
      </c>
      <c r="P283" s="102" t="s">
        <v>1310</v>
      </c>
      <c r="Q283" s="90" t="s">
        <v>48</v>
      </c>
      <c r="R283" s="89"/>
      <c r="S283" s="146" t="s">
        <v>1183</v>
      </c>
      <c r="T283" s="253"/>
      <c r="U283" s="254"/>
      <c r="V283" s="169">
        <v>0</v>
      </c>
      <c r="W283" s="48" t="str">
        <f t="shared" si="40"/>
        <v>BILLING</v>
      </c>
      <c r="X283" s="13" t="str">
        <f t="shared" si="41"/>
        <v>江西联通</v>
      </c>
      <c r="Y283" s="37" t="str">
        <f t="shared" si="42"/>
        <v>0</v>
      </c>
      <c r="Z283" s="167"/>
      <c r="AG283" s="48" t="s">
        <v>252</v>
      </c>
      <c r="AH283" s="48" t="s">
        <v>0</v>
      </c>
      <c r="AI283" s="13">
        <f t="shared" si="43"/>
        <v>0</v>
      </c>
      <c r="AJ283" s="13">
        <f t="shared" si="44"/>
        <v>0</v>
      </c>
      <c r="AK283" s="13">
        <f t="shared" si="45"/>
        <v>0</v>
      </c>
      <c r="AL283" s="13">
        <v>0</v>
      </c>
      <c r="AM283" s="13">
        <v>0</v>
      </c>
      <c r="AN283" s="38" t="str">
        <f t="shared" si="46"/>
        <v>-</v>
      </c>
    </row>
    <row r="284" spans="1:40" ht="15" customHeight="1">
      <c r="A284" s="89" t="s">
        <v>226</v>
      </c>
      <c r="B284" s="89" t="s">
        <v>227</v>
      </c>
      <c r="C284" s="89" t="s">
        <v>934</v>
      </c>
      <c r="D284" s="89" t="s">
        <v>935</v>
      </c>
      <c r="E284" s="89" t="s">
        <v>945</v>
      </c>
      <c r="F284" s="89" t="s">
        <v>881</v>
      </c>
      <c r="G284" s="89" t="s">
        <v>1</v>
      </c>
      <c r="H284" s="89" t="s">
        <v>937</v>
      </c>
      <c r="I284" s="89" t="s">
        <v>48</v>
      </c>
      <c r="J284" s="99" t="s">
        <v>1286</v>
      </c>
      <c r="K284" s="90"/>
      <c r="L284" s="90"/>
      <c r="M284" s="90"/>
      <c r="N284" s="102" t="s">
        <v>1308</v>
      </c>
      <c r="O284" s="102" t="s">
        <v>1309</v>
      </c>
      <c r="P284" s="102" t="s">
        <v>1310</v>
      </c>
      <c r="Q284" s="90" t="s">
        <v>48</v>
      </c>
      <c r="R284" s="89"/>
      <c r="S284" s="146" t="s">
        <v>1183</v>
      </c>
      <c r="T284" s="253"/>
      <c r="U284" s="254"/>
      <c r="V284" s="169">
        <v>0</v>
      </c>
      <c r="W284" s="48" t="str">
        <f t="shared" si="40"/>
        <v>BILLING</v>
      </c>
      <c r="X284" s="13" t="str">
        <f t="shared" si="41"/>
        <v>江西联通</v>
      </c>
      <c r="Y284" s="37" t="str">
        <f t="shared" si="42"/>
        <v>0</v>
      </c>
      <c r="Z284" s="167"/>
      <c r="AG284" s="48" t="s">
        <v>252</v>
      </c>
      <c r="AH284" s="48" t="s">
        <v>5</v>
      </c>
      <c r="AI284" s="13">
        <f t="shared" si="43"/>
        <v>0</v>
      </c>
      <c r="AJ284" s="13">
        <f t="shared" si="44"/>
        <v>0</v>
      </c>
      <c r="AK284" s="13">
        <f t="shared" si="45"/>
        <v>0</v>
      </c>
      <c r="AL284" s="13">
        <v>1</v>
      </c>
      <c r="AM284" s="13">
        <v>1</v>
      </c>
      <c r="AN284" s="38">
        <f t="shared" si="46"/>
        <v>0</v>
      </c>
    </row>
    <row r="285" spans="1:40" ht="15" customHeight="1">
      <c r="A285" s="89" t="s">
        <v>226</v>
      </c>
      <c r="B285" s="89" t="s">
        <v>227</v>
      </c>
      <c r="C285" s="89" t="s">
        <v>934</v>
      </c>
      <c r="D285" s="89" t="s">
        <v>935</v>
      </c>
      <c r="E285" s="89" t="s">
        <v>939</v>
      </c>
      <c r="F285" s="89" t="s">
        <v>885</v>
      </c>
      <c r="G285" s="89" t="s">
        <v>1</v>
      </c>
      <c r="H285" s="89" t="s">
        <v>937</v>
      </c>
      <c r="I285" s="89" t="s">
        <v>48</v>
      </c>
      <c r="J285" s="99" t="s">
        <v>1286</v>
      </c>
      <c r="K285" s="90"/>
      <c r="L285" s="90"/>
      <c r="M285" s="90"/>
      <c r="N285" s="102" t="s">
        <v>1308</v>
      </c>
      <c r="O285" s="102" t="s">
        <v>1309</v>
      </c>
      <c r="P285" s="102" t="s">
        <v>1310</v>
      </c>
      <c r="Q285" s="90" t="s">
        <v>48</v>
      </c>
      <c r="R285" s="89"/>
      <c r="S285" s="146" t="s">
        <v>1183</v>
      </c>
      <c r="T285" s="253"/>
      <c r="U285" s="254"/>
      <c r="V285" s="169">
        <v>0</v>
      </c>
      <c r="W285" s="48" t="str">
        <f t="shared" si="40"/>
        <v>BILLING</v>
      </c>
      <c r="X285" s="13" t="str">
        <f t="shared" si="41"/>
        <v>江西联通</v>
      </c>
      <c r="Y285" s="37" t="str">
        <f t="shared" si="42"/>
        <v>0</v>
      </c>
      <c r="Z285" s="167"/>
      <c r="AG285" s="48" t="s">
        <v>254</v>
      </c>
      <c r="AH285" s="48" t="s">
        <v>0</v>
      </c>
      <c r="AI285" s="13">
        <f t="shared" si="43"/>
        <v>0</v>
      </c>
      <c r="AJ285" s="13">
        <f t="shared" si="44"/>
        <v>0</v>
      </c>
      <c r="AK285" s="13">
        <f t="shared" si="45"/>
        <v>0</v>
      </c>
      <c r="AL285" s="13">
        <v>0</v>
      </c>
      <c r="AM285" s="13">
        <v>0</v>
      </c>
      <c r="AN285" s="38" t="str">
        <f t="shared" si="46"/>
        <v>-</v>
      </c>
    </row>
    <row r="286" spans="1:40" ht="15" customHeight="1">
      <c r="A286" s="89" t="s">
        <v>226</v>
      </c>
      <c r="B286" s="89" t="s">
        <v>227</v>
      </c>
      <c r="C286" s="89" t="s">
        <v>934</v>
      </c>
      <c r="D286" s="89" t="s">
        <v>935</v>
      </c>
      <c r="E286" s="89" t="s">
        <v>940</v>
      </c>
      <c r="F286" s="89" t="s">
        <v>941</v>
      </c>
      <c r="G286" s="89" t="s">
        <v>1</v>
      </c>
      <c r="H286" s="89" t="s">
        <v>98</v>
      </c>
      <c r="I286" s="89" t="s">
        <v>48</v>
      </c>
      <c r="J286" s="99" t="s">
        <v>1286</v>
      </c>
      <c r="K286" s="90"/>
      <c r="L286" s="90"/>
      <c r="M286" s="90"/>
      <c r="N286" s="102" t="s">
        <v>1308</v>
      </c>
      <c r="O286" s="102" t="s">
        <v>1309</v>
      </c>
      <c r="P286" s="102" t="s">
        <v>1310</v>
      </c>
      <c r="Q286" s="90" t="s">
        <v>48</v>
      </c>
      <c r="R286" s="89"/>
      <c r="S286" s="146" t="s">
        <v>1183</v>
      </c>
      <c r="T286" s="253"/>
      <c r="U286" s="254"/>
      <c r="V286" s="169">
        <v>0</v>
      </c>
      <c r="W286" s="48" t="str">
        <f t="shared" si="40"/>
        <v>BILLING</v>
      </c>
      <c r="X286" s="13" t="str">
        <f t="shared" si="41"/>
        <v>江西联通</v>
      </c>
      <c r="Y286" s="37" t="str">
        <f t="shared" si="42"/>
        <v>0</v>
      </c>
      <c r="Z286" s="167"/>
      <c r="AG286" s="48" t="s">
        <v>254</v>
      </c>
      <c r="AH286" s="48" t="s">
        <v>2</v>
      </c>
      <c r="AI286" s="13">
        <f t="shared" si="43"/>
        <v>0</v>
      </c>
      <c r="AJ286" s="13">
        <f t="shared" si="44"/>
        <v>0</v>
      </c>
      <c r="AK286" s="13">
        <f t="shared" si="45"/>
        <v>0</v>
      </c>
      <c r="AL286" s="13">
        <v>0</v>
      </c>
      <c r="AM286" s="13">
        <v>0</v>
      </c>
      <c r="AN286" s="38" t="str">
        <f t="shared" si="46"/>
        <v>-</v>
      </c>
    </row>
    <row r="287" spans="1:40" ht="15" customHeight="1">
      <c r="A287" s="89" t="s">
        <v>226</v>
      </c>
      <c r="B287" s="89" t="s">
        <v>227</v>
      </c>
      <c r="C287" s="89" t="s">
        <v>934</v>
      </c>
      <c r="D287" s="89" t="s">
        <v>935</v>
      </c>
      <c r="E287" s="89" t="s">
        <v>873</v>
      </c>
      <c r="F287" s="89" t="s">
        <v>874</v>
      </c>
      <c r="G287" s="89" t="s">
        <v>1</v>
      </c>
      <c r="H287" s="89" t="s">
        <v>875</v>
      </c>
      <c r="I287" s="89" t="s">
        <v>48</v>
      </c>
      <c r="J287" s="99" t="s">
        <v>1286</v>
      </c>
      <c r="K287" s="90"/>
      <c r="L287" s="90"/>
      <c r="M287" s="90"/>
      <c r="N287" s="102" t="s">
        <v>1308</v>
      </c>
      <c r="O287" s="102" t="s">
        <v>1309</v>
      </c>
      <c r="P287" s="102" t="s">
        <v>1310</v>
      </c>
      <c r="Q287" s="90" t="s">
        <v>48</v>
      </c>
      <c r="R287" s="89"/>
      <c r="S287" s="146" t="s">
        <v>1183</v>
      </c>
      <c r="T287" s="253"/>
      <c r="U287" s="254"/>
      <c r="V287" s="169">
        <v>0</v>
      </c>
      <c r="W287" s="48" t="str">
        <f t="shared" si="40"/>
        <v>BILLING</v>
      </c>
      <c r="X287" s="13" t="str">
        <f t="shared" si="41"/>
        <v>江西联通</v>
      </c>
      <c r="Y287" s="37" t="str">
        <f t="shared" si="42"/>
        <v>0</v>
      </c>
      <c r="Z287" s="167"/>
      <c r="AG287" s="48" t="s">
        <v>254</v>
      </c>
      <c r="AH287" s="48" t="s">
        <v>449</v>
      </c>
      <c r="AI287" s="13">
        <f t="shared" si="43"/>
        <v>0</v>
      </c>
      <c r="AJ287" s="13">
        <f t="shared" si="44"/>
        <v>0</v>
      </c>
      <c r="AK287" s="13">
        <f t="shared" si="45"/>
        <v>0</v>
      </c>
      <c r="AL287" s="13">
        <v>0</v>
      </c>
      <c r="AM287" s="13">
        <v>0</v>
      </c>
      <c r="AN287" s="38" t="str">
        <f t="shared" si="46"/>
        <v>-</v>
      </c>
    </row>
    <row r="288" spans="1:40" ht="15" customHeight="1">
      <c r="A288" s="89" t="s">
        <v>226</v>
      </c>
      <c r="B288" s="89" t="s">
        <v>227</v>
      </c>
      <c r="C288" s="89" t="s">
        <v>934</v>
      </c>
      <c r="D288" s="89" t="s">
        <v>935</v>
      </c>
      <c r="E288" s="89" t="s">
        <v>882</v>
      </c>
      <c r="F288" s="89" t="s">
        <v>883</v>
      </c>
      <c r="G288" s="89" t="s">
        <v>1</v>
      </c>
      <c r="H288" s="89" t="s">
        <v>98</v>
      </c>
      <c r="I288" s="89" t="s">
        <v>48</v>
      </c>
      <c r="J288" s="99" t="s">
        <v>1286</v>
      </c>
      <c r="K288" s="90"/>
      <c r="L288" s="90"/>
      <c r="M288" s="90"/>
      <c r="N288" s="102" t="s">
        <v>1308</v>
      </c>
      <c r="O288" s="102" t="s">
        <v>1309</v>
      </c>
      <c r="P288" s="102" t="s">
        <v>1310</v>
      </c>
      <c r="Q288" s="90" t="s">
        <v>48</v>
      </c>
      <c r="R288" s="89"/>
      <c r="S288" s="146" t="s">
        <v>1183</v>
      </c>
      <c r="T288" s="253"/>
      <c r="U288" s="254"/>
      <c r="V288" s="169">
        <v>0</v>
      </c>
      <c r="W288" s="48" t="str">
        <f t="shared" si="40"/>
        <v>BILLING</v>
      </c>
      <c r="X288" s="13" t="str">
        <f t="shared" si="41"/>
        <v>江西联通</v>
      </c>
      <c r="Y288" s="37" t="str">
        <f t="shared" si="42"/>
        <v>0</v>
      </c>
      <c r="Z288" s="167"/>
      <c r="AG288" s="48" t="s">
        <v>254</v>
      </c>
      <c r="AH288" s="48" t="s">
        <v>4</v>
      </c>
      <c r="AI288" s="13">
        <f t="shared" si="43"/>
        <v>0</v>
      </c>
      <c r="AJ288" s="13">
        <f t="shared" si="44"/>
        <v>0</v>
      </c>
      <c r="AK288" s="13">
        <f t="shared" si="45"/>
        <v>0</v>
      </c>
      <c r="AL288" s="13">
        <v>0</v>
      </c>
      <c r="AM288" s="13">
        <v>0</v>
      </c>
      <c r="AN288" s="38" t="str">
        <f t="shared" si="46"/>
        <v>-</v>
      </c>
    </row>
    <row r="289" spans="1:40" ht="15" customHeight="1">
      <c r="A289" s="89" t="s">
        <v>226</v>
      </c>
      <c r="B289" s="89" t="s">
        <v>227</v>
      </c>
      <c r="C289" s="89" t="s">
        <v>934</v>
      </c>
      <c r="D289" s="89" t="s">
        <v>935</v>
      </c>
      <c r="E289" s="89" t="s">
        <v>859</v>
      </c>
      <c r="F289" s="89" t="s">
        <v>860</v>
      </c>
      <c r="G289" s="89" t="s">
        <v>1</v>
      </c>
      <c r="H289" s="89" t="s">
        <v>861</v>
      </c>
      <c r="I289" s="89" t="s">
        <v>48</v>
      </c>
      <c r="J289" s="99" t="s">
        <v>1286</v>
      </c>
      <c r="K289" s="90"/>
      <c r="L289" s="90"/>
      <c r="M289" s="90"/>
      <c r="N289" s="102" t="s">
        <v>1308</v>
      </c>
      <c r="O289" s="102" t="s">
        <v>1309</v>
      </c>
      <c r="P289" s="102" t="s">
        <v>1310</v>
      </c>
      <c r="Q289" s="90" t="s">
        <v>48</v>
      </c>
      <c r="R289" s="89"/>
      <c r="S289" s="146" t="s">
        <v>1183</v>
      </c>
      <c r="T289" s="253"/>
      <c r="U289" s="254"/>
      <c r="V289" s="169">
        <v>0</v>
      </c>
      <c r="W289" s="48" t="str">
        <f t="shared" si="40"/>
        <v>BILLING</v>
      </c>
      <c r="X289" s="13" t="str">
        <f t="shared" si="41"/>
        <v>江西联通</v>
      </c>
      <c r="Y289" s="37" t="str">
        <f t="shared" si="42"/>
        <v>0</v>
      </c>
      <c r="Z289" s="167"/>
      <c r="AG289" s="48" t="s">
        <v>354</v>
      </c>
      <c r="AH289" s="48" t="s">
        <v>265</v>
      </c>
      <c r="AI289" s="13">
        <f t="shared" si="43"/>
        <v>0</v>
      </c>
      <c r="AJ289" s="13">
        <f t="shared" si="44"/>
        <v>0</v>
      </c>
      <c r="AK289" s="13">
        <f t="shared" si="45"/>
        <v>0</v>
      </c>
      <c r="AL289" s="13">
        <v>0</v>
      </c>
      <c r="AM289" s="13">
        <v>0</v>
      </c>
      <c r="AN289" s="38" t="str">
        <f t="shared" si="46"/>
        <v>-</v>
      </c>
    </row>
    <row r="290" spans="1:40" ht="15" customHeight="1">
      <c r="A290" s="89" t="s">
        <v>226</v>
      </c>
      <c r="B290" s="89" t="s">
        <v>227</v>
      </c>
      <c r="C290" s="89" t="s">
        <v>934</v>
      </c>
      <c r="D290" s="89" t="s">
        <v>935</v>
      </c>
      <c r="E290" s="89" t="s">
        <v>905</v>
      </c>
      <c r="F290" s="89" t="s">
        <v>860</v>
      </c>
      <c r="G290" s="89" t="s">
        <v>1</v>
      </c>
      <c r="H290" s="89" t="s">
        <v>906</v>
      </c>
      <c r="I290" s="89" t="s">
        <v>48</v>
      </c>
      <c r="J290" s="99" t="s">
        <v>1286</v>
      </c>
      <c r="K290" s="90"/>
      <c r="L290" s="90"/>
      <c r="M290" s="90"/>
      <c r="N290" s="102" t="s">
        <v>1308</v>
      </c>
      <c r="O290" s="102" t="s">
        <v>1309</v>
      </c>
      <c r="P290" s="102" t="s">
        <v>1310</v>
      </c>
      <c r="Q290" s="90" t="s">
        <v>48</v>
      </c>
      <c r="R290" s="89"/>
      <c r="S290" s="146" t="s">
        <v>1183</v>
      </c>
      <c r="T290" s="253"/>
      <c r="U290" s="254"/>
      <c r="V290" s="169">
        <v>0</v>
      </c>
      <c r="W290" s="48" t="str">
        <f t="shared" si="40"/>
        <v>BILLING</v>
      </c>
      <c r="X290" s="13" t="str">
        <f t="shared" si="41"/>
        <v>江西联通</v>
      </c>
      <c r="Y290" s="37" t="str">
        <f t="shared" si="42"/>
        <v>0</v>
      </c>
      <c r="Z290" s="167"/>
      <c r="AG290" s="48" t="s">
        <v>354</v>
      </c>
      <c r="AH290" s="48" t="s">
        <v>449</v>
      </c>
      <c r="AI290" s="13">
        <f t="shared" si="43"/>
        <v>0</v>
      </c>
      <c r="AJ290" s="13">
        <f t="shared" si="44"/>
        <v>0</v>
      </c>
      <c r="AK290" s="13">
        <f t="shared" si="45"/>
        <v>0</v>
      </c>
      <c r="AL290" s="13">
        <v>0</v>
      </c>
      <c r="AM290" s="13">
        <v>0</v>
      </c>
      <c r="AN290" s="38" t="str">
        <f t="shared" si="46"/>
        <v>-</v>
      </c>
    </row>
    <row r="291" spans="1:40" ht="15" customHeight="1">
      <c r="A291" s="89" t="s">
        <v>226</v>
      </c>
      <c r="B291" s="89" t="s">
        <v>227</v>
      </c>
      <c r="C291" s="89" t="s">
        <v>934</v>
      </c>
      <c r="D291" s="89" t="s">
        <v>935</v>
      </c>
      <c r="E291" s="89" t="s">
        <v>936</v>
      </c>
      <c r="F291" s="89" t="s">
        <v>879</v>
      </c>
      <c r="G291" s="89" t="s">
        <v>1</v>
      </c>
      <c r="H291" s="89" t="s">
        <v>937</v>
      </c>
      <c r="I291" s="89" t="s">
        <v>48</v>
      </c>
      <c r="J291" s="99" t="s">
        <v>1286</v>
      </c>
      <c r="K291" s="90"/>
      <c r="L291" s="90"/>
      <c r="M291" s="90"/>
      <c r="N291" s="102" t="s">
        <v>1308</v>
      </c>
      <c r="O291" s="102" t="s">
        <v>1309</v>
      </c>
      <c r="P291" s="102" t="s">
        <v>1310</v>
      </c>
      <c r="Q291" s="90" t="s">
        <v>48</v>
      </c>
      <c r="R291" s="89"/>
      <c r="S291" s="146" t="s">
        <v>1183</v>
      </c>
      <c r="T291" s="253"/>
      <c r="U291" s="254"/>
      <c r="V291" s="169">
        <v>0</v>
      </c>
      <c r="W291" s="48" t="str">
        <f t="shared" si="40"/>
        <v>BILLING</v>
      </c>
      <c r="X291" s="13" t="str">
        <f t="shared" si="41"/>
        <v>江西联通</v>
      </c>
      <c r="Y291" s="37" t="str">
        <f t="shared" si="42"/>
        <v>0</v>
      </c>
      <c r="Z291" s="167"/>
      <c r="AG291" s="48" t="s">
        <v>8</v>
      </c>
      <c r="AH291" s="48" t="s">
        <v>4</v>
      </c>
      <c r="AI291" s="13">
        <f t="shared" si="43"/>
        <v>0</v>
      </c>
      <c r="AJ291" s="13">
        <f t="shared" si="44"/>
        <v>0</v>
      </c>
      <c r="AK291" s="13">
        <f t="shared" si="45"/>
        <v>0</v>
      </c>
      <c r="AL291" s="13">
        <v>0</v>
      </c>
      <c r="AM291" s="13">
        <v>0</v>
      </c>
      <c r="AN291" s="38" t="str">
        <f t="shared" si="46"/>
        <v>-</v>
      </c>
    </row>
    <row r="292" spans="1:40" ht="15" customHeight="1">
      <c r="A292" s="89" t="s">
        <v>226</v>
      </c>
      <c r="B292" s="89" t="s">
        <v>227</v>
      </c>
      <c r="C292" s="89" t="s">
        <v>934</v>
      </c>
      <c r="D292" s="89" t="s">
        <v>935</v>
      </c>
      <c r="E292" s="89" t="s">
        <v>938</v>
      </c>
      <c r="F292" s="89" t="s">
        <v>872</v>
      </c>
      <c r="G292" s="89" t="s">
        <v>1</v>
      </c>
      <c r="H292" s="89" t="s">
        <v>937</v>
      </c>
      <c r="I292" s="89" t="s">
        <v>48</v>
      </c>
      <c r="J292" s="99" t="s">
        <v>1286</v>
      </c>
      <c r="K292" s="90"/>
      <c r="L292" s="90"/>
      <c r="M292" s="90"/>
      <c r="N292" s="102" t="s">
        <v>1308</v>
      </c>
      <c r="O292" s="102" t="s">
        <v>1309</v>
      </c>
      <c r="P292" s="102" t="s">
        <v>1310</v>
      </c>
      <c r="Q292" s="90" t="s">
        <v>48</v>
      </c>
      <c r="R292" s="89"/>
      <c r="S292" s="146" t="s">
        <v>1183</v>
      </c>
      <c r="T292" s="253"/>
      <c r="U292" s="254"/>
      <c r="V292" s="169">
        <v>0</v>
      </c>
      <c r="W292" s="48" t="str">
        <f t="shared" si="40"/>
        <v>BILLING</v>
      </c>
      <c r="X292" s="13" t="str">
        <f t="shared" si="41"/>
        <v>江西联通</v>
      </c>
      <c r="Y292" s="37" t="str">
        <f t="shared" si="42"/>
        <v>0</v>
      </c>
      <c r="Z292" s="167"/>
      <c r="AG292" s="48" t="s">
        <v>8</v>
      </c>
      <c r="AH292" s="48" t="s">
        <v>0</v>
      </c>
      <c r="AI292" s="13">
        <f t="shared" si="43"/>
        <v>0</v>
      </c>
      <c r="AJ292" s="13">
        <f t="shared" si="44"/>
        <v>0</v>
      </c>
      <c r="AK292" s="13">
        <f t="shared" si="45"/>
        <v>0</v>
      </c>
      <c r="AL292" s="13">
        <v>0</v>
      </c>
      <c r="AM292" s="13">
        <v>0</v>
      </c>
      <c r="AN292" s="38" t="str">
        <f t="shared" si="46"/>
        <v>-</v>
      </c>
    </row>
    <row r="293" spans="1:40" ht="15" customHeight="1">
      <c r="A293" s="89" t="s">
        <v>226</v>
      </c>
      <c r="B293" s="89" t="s">
        <v>227</v>
      </c>
      <c r="C293" s="89" t="s">
        <v>934</v>
      </c>
      <c r="D293" s="89" t="s">
        <v>935</v>
      </c>
      <c r="E293" s="89" t="s">
        <v>946</v>
      </c>
      <c r="F293" s="89" t="s">
        <v>889</v>
      </c>
      <c r="G293" s="89" t="s">
        <v>1</v>
      </c>
      <c r="H293" s="89" t="s">
        <v>937</v>
      </c>
      <c r="I293" s="89" t="s">
        <v>48</v>
      </c>
      <c r="J293" s="99" t="s">
        <v>1286</v>
      </c>
      <c r="K293" s="90"/>
      <c r="L293" s="90"/>
      <c r="M293" s="90"/>
      <c r="N293" s="102" t="s">
        <v>1308</v>
      </c>
      <c r="O293" s="102" t="s">
        <v>1309</v>
      </c>
      <c r="P293" s="102" t="s">
        <v>1310</v>
      </c>
      <c r="Q293" s="90" t="s">
        <v>48</v>
      </c>
      <c r="R293" s="89"/>
      <c r="S293" s="146" t="s">
        <v>1183</v>
      </c>
      <c r="T293" s="253"/>
      <c r="U293" s="254"/>
      <c r="V293" s="169">
        <v>0</v>
      </c>
      <c r="W293" s="48" t="str">
        <f t="shared" si="40"/>
        <v>BILLING</v>
      </c>
      <c r="X293" s="13" t="str">
        <f t="shared" si="41"/>
        <v>江西联通</v>
      </c>
      <c r="Y293" s="37" t="str">
        <f t="shared" si="42"/>
        <v>0</v>
      </c>
      <c r="Z293" s="167"/>
      <c r="AG293" s="48" t="s">
        <v>8</v>
      </c>
      <c r="AH293" s="48" t="s">
        <v>449</v>
      </c>
      <c r="AI293" s="13">
        <f t="shared" si="43"/>
        <v>0</v>
      </c>
      <c r="AJ293" s="13">
        <f t="shared" si="44"/>
        <v>0</v>
      </c>
      <c r="AK293" s="13">
        <f t="shared" si="45"/>
        <v>0</v>
      </c>
      <c r="AL293" s="13">
        <v>0</v>
      </c>
      <c r="AM293" s="13">
        <v>0</v>
      </c>
      <c r="AN293" s="38" t="str">
        <f t="shared" si="46"/>
        <v>-</v>
      </c>
    </row>
    <row r="294" spans="1:40" ht="15" customHeight="1">
      <c r="A294" s="89" t="s">
        <v>642</v>
      </c>
      <c r="B294" s="89" t="s">
        <v>643</v>
      </c>
      <c r="C294" s="89" t="s">
        <v>934</v>
      </c>
      <c r="D294" s="89" t="s">
        <v>935</v>
      </c>
      <c r="E294" s="89" t="s">
        <v>940</v>
      </c>
      <c r="F294" s="89" t="s">
        <v>941</v>
      </c>
      <c r="G294" s="89" t="s">
        <v>1</v>
      </c>
      <c r="H294" s="89" t="s">
        <v>98</v>
      </c>
      <c r="I294" s="89" t="s">
        <v>48</v>
      </c>
      <c r="J294" s="99" t="s">
        <v>1292</v>
      </c>
      <c r="K294" s="90"/>
      <c r="L294" s="90"/>
      <c r="M294" s="90"/>
      <c r="N294" s="102" t="s">
        <v>1293</v>
      </c>
      <c r="O294" s="102" t="s">
        <v>1294</v>
      </c>
      <c r="P294" s="102" t="s">
        <v>1295</v>
      </c>
      <c r="Q294" s="90" t="s">
        <v>48</v>
      </c>
      <c r="R294" s="89"/>
      <c r="S294" s="13" t="s">
        <v>1000</v>
      </c>
      <c r="T294" s="253"/>
      <c r="U294" s="254"/>
      <c r="V294" s="169">
        <v>0</v>
      </c>
      <c r="W294" s="48" t="str">
        <f t="shared" si="40"/>
        <v>BILLING</v>
      </c>
      <c r="X294" s="13" t="str">
        <f t="shared" si="41"/>
        <v>辽宁联通</v>
      </c>
      <c r="Y294" s="37" t="str">
        <f t="shared" si="42"/>
        <v>0</v>
      </c>
      <c r="Z294" s="167"/>
      <c r="AG294" s="48" t="s">
        <v>259</v>
      </c>
      <c r="AH294" s="48" t="s">
        <v>4</v>
      </c>
      <c r="AI294" s="13">
        <f t="shared" si="43"/>
        <v>0</v>
      </c>
      <c r="AJ294" s="13">
        <f t="shared" si="44"/>
        <v>0</v>
      </c>
      <c r="AK294" s="13">
        <f t="shared" si="45"/>
        <v>0</v>
      </c>
      <c r="AL294" s="13">
        <v>0</v>
      </c>
      <c r="AM294" s="13">
        <v>0</v>
      </c>
      <c r="AN294" s="38" t="str">
        <f t="shared" si="46"/>
        <v>-</v>
      </c>
    </row>
    <row r="295" spans="1:40" ht="15" customHeight="1">
      <c r="A295" s="89" t="s">
        <v>642</v>
      </c>
      <c r="B295" s="89" t="s">
        <v>643</v>
      </c>
      <c r="C295" s="89" t="s">
        <v>934</v>
      </c>
      <c r="D295" s="89" t="s">
        <v>935</v>
      </c>
      <c r="E295" s="89" t="s">
        <v>859</v>
      </c>
      <c r="F295" s="89" t="s">
        <v>860</v>
      </c>
      <c r="G295" s="89" t="s">
        <v>1</v>
      </c>
      <c r="H295" s="89" t="s">
        <v>861</v>
      </c>
      <c r="I295" s="89" t="s">
        <v>48</v>
      </c>
      <c r="J295" s="99" t="s">
        <v>1292</v>
      </c>
      <c r="K295" s="90"/>
      <c r="L295" s="90"/>
      <c r="M295" s="90"/>
      <c r="N295" s="102" t="s">
        <v>1293</v>
      </c>
      <c r="O295" s="102" t="s">
        <v>1294</v>
      </c>
      <c r="P295" s="102" t="s">
        <v>1295</v>
      </c>
      <c r="Q295" s="90" t="s">
        <v>48</v>
      </c>
      <c r="R295" s="89"/>
      <c r="S295" s="13" t="s">
        <v>1000</v>
      </c>
      <c r="T295" s="253"/>
      <c r="U295" s="254"/>
      <c r="V295" s="169">
        <v>0</v>
      </c>
      <c r="W295" s="48" t="str">
        <f t="shared" si="40"/>
        <v>BILLING</v>
      </c>
      <c r="X295" s="13" t="str">
        <f t="shared" si="41"/>
        <v>辽宁联通</v>
      </c>
      <c r="Y295" s="37" t="str">
        <f t="shared" si="42"/>
        <v>0</v>
      </c>
      <c r="Z295" s="167"/>
      <c r="AG295" s="48" t="s">
        <v>259</v>
      </c>
      <c r="AH295" s="48" t="s">
        <v>0</v>
      </c>
      <c r="AI295" s="13">
        <f t="shared" si="43"/>
        <v>0</v>
      </c>
      <c r="AJ295" s="13">
        <f t="shared" si="44"/>
        <v>0</v>
      </c>
      <c r="AK295" s="13">
        <f t="shared" si="45"/>
        <v>0</v>
      </c>
      <c r="AL295" s="13">
        <v>0</v>
      </c>
      <c r="AM295" s="13">
        <v>0</v>
      </c>
      <c r="AN295" s="38" t="str">
        <f t="shared" si="46"/>
        <v>-</v>
      </c>
    </row>
    <row r="296" spans="1:40" ht="15" customHeight="1">
      <c r="A296" s="89" t="s">
        <v>642</v>
      </c>
      <c r="B296" s="89" t="s">
        <v>643</v>
      </c>
      <c r="C296" s="89" t="s">
        <v>934</v>
      </c>
      <c r="D296" s="89" t="s">
        <v>935</v>
      </c>
      <c r="E296" s="89" t="s">
        <v>945</v>
      </c>
      <c r="F296" s="89" t="s">
        <v>881</v>
      </c>
      <c r="G296" s="89" t="s">
        <v>1</v>
      </c>
      <c r="H296" s="89" t="s">
        <v>937</v>
      </c>
      <c r="I296" s="89" t="s">
        <v>48</v>
      </c>
      <c r="J296" s="99" t="s">
        <v>1292</v>
      </c>
      <c r="K296" s="90"/>
      <c r="L296" s="90"/>
      <c r="M296" s="90"/>
      <c r="N296" s="102" t="s">
        <v>1293</v>
      </c>
      <c r="O296" s="102" t="s">
        <v>1294</v>
      </c>
      <c r="P296" s="102" t="s">
        <v>1295</v>
      </c>
      <c r="Q296" s="90" t="s">
        <v>48</v>
      </c>
      <c r="R296" s="89"/>
      <c r="S296" s="13" t="s">
        <v>1000</v>
      </c>
      <c r="T296" s="253"/>
      <c r="U296" s="254"/>
      <c r="V296" s="169">
        <v>0</v>
      </c>
      <c r="W296" s="48" t="str">
        <f t="shared" si="40"/>
        <v>BILLING</v>
      </c>
      <c r="X296" s="13" t="str">
        <f t="shared" si="41"/>
        <v>辽宁联通</v>
      </c>
      <c r="Y296" s="37" t="str">
        <f t="shared" si="42"/>
        <v>0</v>
      </c>
      <c r="Z296" s="167"/>
      <c r="AG296" s="48" t="s">
        <v>259</v>
      </c>
      <c r="AH296" s="48" t="s">
        <v>1</v>
      </c>
      <c r="AI296" s="13">
        <f t="shared" si="43"/>
        <v>0</v>
      </c>
      <c r="AJ296" s="13">
        <f t="shared" si="44"/>
        <v>0</v>
      </c>
      <c r="AK296" s="13">
        <f t="shared" si="45"/>
        <v>0</v>
      </c>
      <c r="AL296" s="13">
        <v>4</v>
      </c>
      <c r="AM296" s="13">
        <v>4</v>
      </c>
      <c r="AN296" s="38">
        <f t="shared" si="46"/>
        <v>0</v>
      </c>
    </row>
    <row r="297" spans="1:40" ht="15" customHeight="1">
      <c r="A297" s="89" t="s">
        <v>642</v>
      </c>
      <c r="B297" s="89" t="s">
        <v>643</v>
      </c>
      <c r="C297" s="89" t="s">
        <v>934</v>
      </c>
      <c r="D297" s="89" t="s">
        <v>935</v>
      </c>
      <c r="E297" s="89" t="s">
        <v>936</v>
      </c>
      <c r="F297" s="89" t="s">
        <v>879</v>
      </c>
      <c r="G297" s="89" t="s">
        <v>1</v>
      </c>
      <c r="H297" s="89" t="s">
        <v>937</v>
      </c>
      <c r="I297" s="89" t="s">
        <v>48</v>
      </c>
      <c r="J297" s="99" t="s">
        <v>1292</v>
      </c>
      <c r="K297" s="90"/>
      <c r="L297" s="90"/>
      <c r="M297" s="90"/>
      <c r="N297" s="102" t="s">
        <v>1293</v>
      </c>
      <c r="O297" s="102" t="s">
        <v>1294</v>
      </c>
      <c r="P297" s="102" t="s">
        <v>1295</v>
      </c>
      <c r="Q297" s="90" t="s">
        <v>48</v>
      </c>
      <c r="R297" s="89"/>
      <c r="S297" s="13" t="s">
        <v>1000</v>
      </c>
      <c r="T297" s="253"/>
      <c r="U297" s="254"/>
      <c r="V297" s="169">
        <v>0</v>
      </c>
      <c r="W297" s="48" t="str">
        <f t="shared" si="40"/>
        <v>BILLING</v>
      </c>
      <c r="X297" s="13" t="str">
        <f t="shared" si="41"/>
        <v>辽宁联通</v>
      </c>
      <c r="Y297" s="37" t="str">
        <f t="shared" si="42"/>
        <v>0</v>
      </c>
      <c r="Z297" s="167"/>
      <c r="AG297" s="48" t="s">
        <v>259</v>
      </c>
      <c r="AH297" s="48" t="s">
        <v>449</v>
      </c>
      <c r="AI297" s="13">
        <f t="shared" si="43"/>
        <v>0</v>
      </c>
      <c r="AJ297" s="13">
        <f t="shared" si="44"/>
        <v>0</v>
      </c>
      <c r="AK297" s="13">
        <f t="shared" si="45"/>
        <v>0</v>
      </c>
      <c r="AL297" s="13">
        <v>0</v>
      </c>
      <c r="AM297" s="13">
        <v>0</v>
      </c>
      <c r="AN297" s="38" t="str">
        <f t="shared" si="46"/>
        <v>-</v>
      </c>
    </row>
    <row r="298" spans="1:40" ht="15" customHeight="1">
      <c r="A298" s="89" t="s">
        <v>642</v>
      </c>
      <c r="B298" s="89" t="s">
        <v>643</v>
      </c>
      <c r="C298" s="89" t="s">
        <v>934</v>
      </c>
      <c r="D298" s="89" t="s">
        <v>935</v>
      </c>
      <c r="E298" s="89" t="s">
        <v>939</v>
      </c>
      <c r="F298" s="89" t="s">
        <v>885</v>
      </c>
      <c r="G298" s="89" t="s">
        <v>1</v>
      </c>
      <c r="H298" s="89" t="s">
        <v>937</v>
      </c>
      <c r="I298" s="89" t="s">
        <v>48</v>
      </c>
      <c r="J298" s="99" t="s">
        <v>1292</v>
      </c>
      <c r="K298" s="90"/>
      <c r="L298" s="90"/>
      <c r="M298" s="90"/>
      <c r="N298" s="102" t="s">
        <v>1293</v>
      </c>
      <c r="O298" s="102" t="s">
        <v>1294</v>
      </c>
      <c r="P298" s="102" t="s">
        <v>1295</v>
      </c>
      <c r="Q298" s="90" t="s">
        <v>48</v>
      </c>
      <c r="R298" s="89"/>
      <c r="S298" s="13" t="s">
        <v>1000</v>
      </c>
      <c r="T298" s="253"/>
      <c r="U298" s="254"/>
      <c r="V298" s="169">
        <v>0</v>
      </c>
      <c r="W298" s="48" t="str">
        <f t="shared" si="40"/>
        <v>BILLING</v>
      </c>
      <c r="X298" s="13" t="str">
        <f t="shared" si="41"/>
        <v>辽宁联通</v>
      </c>
      <c r="Y298" s="37" t="str">
        <f t="shared" si="42"/>
        <v>0</v>
      </c>
      <c r="Z298" s="167"/>
      <c r="AG298" s="48" t="s">
        <v>261</v>
      </c>
      <c r="AH298" s="48" t="s">
        <v>495</v>
      </c>
      <c r="AI298" s="13">
        <f t="shared" si="43"/>
        <v>3</v>
      </c>
      <c r="AJ298" s="13">
        <f t="shared" si="44"/>
        <v>0</v>
      </c>
      <c r="AK298" s="13">
        <f t="shared" si="45"/>
        <v>0</v>
      </c>
      <c r="AL298" s="13">
        <v>0</v>
      </c>
      <c r="AM298" s="13">
        <v>0</v>
      </c>
      <c r="AN298" s="38" t="str">
        <f t="shared" si="46"/>
        <v>-</v>
      </c>
    </row>
    <row r="299" spans="1:40" ht="15" customHeight="1">
      <c r="A299" s="89" t="s">
        <v>642</v>
      </c>
      <c r="B299" s="89" t="s">
        <v>643</v>
      </c>
      <c r="C299" s="89" t="s">
        <v>934</v>
      </c>
      <c r="D299" s="89" t="s">
        <v>935</v>
      </c>
      <c r="E299" s="89" t="s">
        <v>938</v>
      </c>
      <c r="F299" s="89" t="s">
        <v>872</v>
      </c>
      <c r="G299" s="89" t="s">
        <v>1</v>
      </c>
      <c r="H299" s="89" t="s">
        <v>937</v>
      </c>
      <c r="I299" s="89" t="s">
        <v>48</v>
      </c>
      <c r="J299" s="99" t="s">
        <v>1292</v>
      </c>
      <c r="K299" s="90"/>
      <c r="L299" s="90"/>
      <c r="M299" s="90"/>
      <c r="N299" s="102" t="s">
        <v>1293</v>
      </c>
      <c r="O299" s="102" t="s">
        <v>1294</v>
      </c>
      <c r="P299" s="102" t="s">
        <v>1295</v>
      </c>
      <c r="Q299" s="90" t="s">
        <v>48</v>
      </c>
      <c r="R299" s="89"/>
      <c r="S299" s="13" t="s">
        <v>1000</v>
      </c>
      <c r="T299" s="253"/>
      <c r="U299" s="254"/>
      <c r="V299" s="169">
        <v>0</v>
      </c>
      <c r="W299" s="48" t="str">
        <f t="shared" si="40"/>
        <v>BILLING</v>
      </c>
      <c r="X299" s="13" t="str">
        <f t="shared" si="41"/>
        <v>辽宁联通</v>
      </c>
      <c r="Y299" s="37" t="str">
        <f t="shared" si="42"/>
        <v>0</v>
      </c>
      <c r="Z299" s="167"/>
      <c r="AG299" s="48" t="s">
        <v>261</v>
      </c>
      <c r="AH299" s="48" t="s">
        <v>449</v>
      </c>
      <c r="AI299" s="13">
        <f t="shared" si="43"/>
        <v>0</v>
      </c>
      <c r="AJ299" s="13">
        <f t="shared" si="44"/>
        <v>0</v>
      </c>
      <c r="AK299" s="13">
        <f t="shared" si="45"/>
        <v>0</v>
      </c>
      <c r="AL299" s="13">
        <v>0</v>
      </c>
      <c r="AM299" s="13">
        <v>0</v>
      </c>
      <c r="AN299" s="38" t="str">
        <f t="shared" si="46"/>
        <v>-</v>
      </c>
    </row>
    <row r="300" spans="1:40" ht="15" customHeight="1">
      <c r="A300" s="89" t="s">
        <v>642</v>
      </c>
      <c r="B300" s="89" t="s">
        <v>643</v>
      </c>
      <c r="C300" s="89" t="s">
        <v>934</v>
      </c>
      <c r="D300" s="89" t="s">
        <v>935</v>
      </c>
      <c r="E300" s="89" t="s">
        <v>868</v>
      </c>
      <c r="F300" s="89" t="s">
        <v>869</v>
      </c>
      <c r="G300" s="89" t="s">
        <v>1</v>
      </c>
      <c r="H300" s="89" t="s">
        <v>41</v>
      </c>
      <c r="I300" s="89" t="s">
        <v>48</v>
      </c>
      <c r="J300" s="99" t="s">
        <v>1292</v>
      </c>
      <c r="K300" s="90"/>
      <c r="L300" s="90"/>
      <c r="M300" s="90"/>
      <c r="N300" s="102" t="s">
        <v>1293</v>
      </c>
      <c r="O300" s="102" t="s">
        <v>1294</v>
      </c>
      <c r="P300" s="102" t="s">
        <v>1295</v>
      </c>
      <c r="Q300" s="90" t="s">
        <v>48</v>
      </c>
      <c r="R300" s="89"/>
      <c r="S300" s="13" t="s">
        <v>1000</v>
      </c>
      <c r="T300" s="253"/>
      <c r="U300" s="254"/>
      <c r="V300" s="169">
        <v>0</v>
      </c>
      <c r="W300" s="48" t="str">
        <f t="shared" si="40"/>
        <v>BILLING</v>
      </c>
      <c r="X300" s="13" t="str">
        <f t="shared" si="41"/>
        <v>辽宁联通</v>
      </c>
      <c r="Y300" s="37" t="str">
        <f t="shared" si="42"/>
        <v>0</v>
      </c>
      <c r="Z300" s="167"/>
      <c r="AG300" s="48" t="s">
        <v>261</v>
      </c>
      <c r="AH300" s="48" t="s">
        <v>494</v>
      </c>
      <c r="AI300" s="13">
        <f t="shared" si="43"/>
        <v>0</v>
      </c>
      <c r="AJ300" s="13">
        <f t="shared" si="44"/>
        <v>0</v>
      </c>
      <c r="AK300" s="13">
        <f t="shared" si="45"/>
        <v>0</v>
      </c>
      <c r="AL300" s="13">
        <v>0</v>
      </c>
      <c r="AM300" s="13">
        <v>0</v>
      </c>
      <c r="AN300" s="38" t="str">
        <f t="shared" si="46"/>
        <v>-</v>
      </c>
    </row>
    <row r="301" spans="1:40" ht="15" customHeight="1">
      <c r="A301" s="89" t="s">
        <v>642</v>
      </c>
      <c r="B301" s="89" t="s">
        <v>643</v>
      </c>
      <c r="C301" s="89" t="s">
        <v>934</v>
      </c>
      <c r="D301" s="89" t="s">
        <v>935</v>
      </c>
      <c r="E301" s="89" t="s">
        <v>943</v>
      </c>
      <c r="F301" s="89" t="s">
        <v>944</v>
      </c>
      <c r="G301" s="89" t="s">
        <v>1</v>
      </c>
      <c r="H301" s="89" t="s">
        <v>98</v>
      </c>
      <c r="I301" s="89" t="s">
        <v>48</v>
      </c>
      <c r="J301" s="99" t="s">
        <v>1292</v>
      </c>
      <c r="K301" s="90"/>
      <c r="L301" s="90"/>
      <c r="M301" s="90"/>
      <c r="N301" s="102" t="s">
        <v>1293</v>
      </c>
      <c r="O301" s="102" t="s">
        <v>1294</v>
      </c>
      <c r="P301" s="102" t="s">
        <v>1295</v>
      </c>
      <c r="Q301" s="90" t="s">
        <v>48</v>
      </c>
      <c r="R301" s="89"/>
      <c r="S301" s="13" t="s">
        <v>1000</v>
      </c>
      <c r="T301" s="253"/>
      <c r="U301" s="254"/>
      <c r="V301" s="169">
        <v>0</v>
      </c>
      <c r="W301" s="48" t="str">
        <f t="shared" si="40"/>
        <v>BILLING</v>
      </c>
      <c r="X301" s="13" t="str">
        <f t="shared" si="41"/>
        <v>辽宁联通</v>
      </c>
      <c r="Y301" s="37" t="str">
        <f t="shared" si="42"/>
        <v>0</v>
      </c>
      <c r="Z301" s="167"/>
      <c r="AG301" s="48" t="s">
        <v>261</v>
      </c>
      <c r="AH301" s="48" t="s">
        <v>0</v>
      </c>
      <c r="AI301" s="13">
        <f t="shared" si="43"/>
        <v>0</v>
      </c>
      <c r="AJ301" s="13">
        <f t="shared" si="44"/>
        <v>0</v>
      </c>
      <c r="AK301" s="13">
        <f t="shared" si="45"/>
        <v>0</v>
      </c>
      <c r="AL301" s="13">
        <v>0</v>
      </c>
      <c r="AM301" s="13">
        <v>0</v>
      </c>
      <c r="AN301" s="38" t="str">
        <f t="shared" si="46"/>
        <v>-</v>
      </c>
    </row>
    <row r="302" spans="1:40" ht="15" customHeight="1">
      <c r="A302" s="89" t="s">
        <v>642</v>
      </c>
      <c r="B302" s="89" t="s">
        <v>643</v>
      </c>
      <c r="C302" s="89" t="s">
        <v>934</v>
      </c>
      <c r="D302" s="89" t="s">
        <v>935</v>
      </c>
      <c r="E302" s="89" t="s">
        <v>882</v>
      </c>
      <c r="F302" s="89" t="s">
        <v>883</v>
      </c>
      <c r="G302" s="89" t="s">
        <v>1</v>
      </c>
      <c r="H302" s="89" t="s">
        <v>98</v>
      </c>
      <c r="I302" s="89" t="s">
        <v>48</v>
      </c>
      <c r="J302" s="99" t="s">
        <v>1292</v>
      </c>
      <c r="K302" s="90"/>
      <c r="L302" s="90"/>
      <c r="M302" s="90"/>
      <c r="N302" s="102" t="s">
        <v>1293</v>
      </c>
      <c r="O302" s="102" t="s">
        <v>1294</v>
      </c>
      <c r="P302" s="102" t="s">
        <v>1295</v>
      </c>
      <c r="Q302" s="90" t="s">
        <v>48</v>
      </c>
      <c r="R302" s="89"/>
      <c r="S302" s="13" t="s">
        <v>1000</v>
      </c>
      <c r="T302" s="253"/>
      <c r="U302" s="254"/>
      <c r="V302" s="169">
        <v>0</v>
      </c>
      <c r="W302" s="48" t="str">
        <f t="shared" si="40"/>
        <v>BILLING</v>
      </c>
      <c r="X302" s="13" t="str">
        <f t="shared" si="41"/>
        <v>辽宁联通</v>
      </c>
      <c r="Y302" s="37" t="str">
        <f t="shared" si="42"/>
        <v>0</v>
      </c>
      <c r="Z302" s="167"/>
      <c r="AG302" s="48" t="s">
        <v>261</v>
      </c>
      <c r="AH302" s="48" t="s">
        <v>1</v>
      </c>
      <c r="AI302" s="13">
        <f t="shared" si="43"/>
        <v>1</v>
      </c>
      <c r="AJ302" s="13">
        <f t="shared" si="44"/>
        <v>1</v>
      </c>
      <c r="AK302" s="13">
        <f t="shared" si="45"/>
        <v>1</v>
      </c>
      <c r="AL302" s="13">
        <v>0</v>
      </c>
      <c r="AM302" s="13">
        <v>0</v>
      </c>
      <c r="AN302" s="38" t="str">
        <f t="shared" si="46"/>
        <v>-</v>
      </c>
    </row>
    <row r="303" spans="1:40" ht="15" customHeight="1">
      <c r="A303" s="89" t="s">
        <v>642</v>
      </c>
      <c r="B303" s="89" t="s">
        <v>643</v>
      </c>
      <c r="C303" s="89" t="s">
        <v>934</v>
      </c>
      <c r="D303" s="89" t="s">
        <v>935</v>
      </c>
      <c r="E303" s="89" t="s">
        <v>905</v>
      </c>
      <c r="F303" s="89" t="s">
        <v>860</v>
      </c>
      <c r="G303" s="89" t="s">
        <v>1</v>
      </c>
      <c r="H303" s="89" t="s">
        <v>906</v>
      </c>
      <c r="I303" s="89" t="s">
        <v>48</v>
      </c>
      <c r="J303" s="99" t="s">
        <v>1292</v>
      </c>
      <c r="K303" s="90"/>
      <c r="L303" s="90"/>
      <c r="M303" s="90"/>
      <c r="N303" s="102" t="s">
        <v>1293</v>
      </c>
      <c r="O303" s="102" t="s">
        <v>1294</v>
      </c>
      <c r="P303" s="102" t="s">
        <v>1295</v>
      </c>
      <c r="Q303" s="90" t="s">
        <v>48</v>
      </c>
      <c r="R303" s="89"/>
      <c r="S303" s="13" t="s">
        <v>1000</v>
      </c>
      <c r="T303" s="253"/>
      <c r="U303" s="254"/>
      <c r="V303" s="169">
        <v>0</v>
      </c>
      <c r="W303" s="48" t="str">
        <f t="shared" si="40"/>
        <v>BILLING</v>
      </c>
      <c r="X303" s="13" t="str">
        <f t="shared" si="41"/>
        <v>辽宁联通</v>
      </c>
      <c r="Y303" s="37" t="str">
        <f t="shared" si="42"/>
        <v>0</v>
      </c>
      <c r="Z303" s="167"/>
      <c r="AG303" s="48" t="s">
        <v>261</v>
      </c>
      <c r="AH303" s="48" t="s">
        <v>4</v>
      </c>
      <c r="AI303" s="13">
        <f t="shared" si="43"/>
        <v>0</v>
      </c>
      <c r="AJ303" s="13">
        <f t="shared" si="44"/>
        <v>0</v>
      </c>
      <c r="AK303" s="13">
        <f t="shared" si="45"/>
        <v>0</v>
      </c>
      <c r="AL303" s="13">
        <v>0</v>
      </c>
      <c r="AM303" s="13">
        <v>0</v>
      </c>
      <c r="AN303" s="38" t="str">
        <f t="shared" si="46"/>
        <v>-</v>
      </c>
    </row>
    <row r="304" spans="1:40" ht="15" customHeight="1">
      <c r="A304" s="89" t="s">
        <v>642</v>
      </c>
      <c r="B304" s="89" t="s">
        <v>643</v>
      </c>
      <c r="C304" s="89" t="s">
        <v>934</v>
      </c>
      <c r="D304" s="89" t="s">
        <v>935</v>
      </c>
      <c r="E304" s="89" t="s">
        <v>886</v>
      </c>
      <c r="F304" s="89" t="s">
        <v>887</v>
      </c>
      <c r="G304" s="89" t="s">
        <v>1</v>
      </c>
      <c r="H304" s="89" t="s">
        <v>867</v>
      </c>
      <c r="I304" s="89" t="s">
        <v>48</v>
      </c>
      <c r="J304" s="99" t="s">
        <v>1292</v>
      </c>
      <c r="K304" s="90"/>
      <c r="L304" s="90"/>
      <c r="M304" s="90"/>
      <c r="N304" s="102" t="s">
        <v>1293</v>
      </c>
      <c r="O304" s="102" t="s">
        <v>1294</v>
      </c>
      <c r="P304" s="102" t="s">
        <v>1295</v>
      </c>
      <c r="Q304" s="90" t="s">
        <v>48</v>
      </c>
      <c r="R304" s="89"/>
      <c r="S304" s="13" t="s">
        <v>1000</v>
      </c>
      <c r="T304" s="253"/>
      <c r="U304" s="254"/>
      <c r="V304" s="169">
        <v>0</v>
      </c>
      <c r="W304" s="48" t="str">
        <f t="shared" si="40"/>
        <v>BILLING</v>
      </c>
      <c r="X304" s="13" t="str">
        <f t="shared" si="41"/>
        <v>辽宁联通</v>
      </c>
      <c r="Y304" s="37" t="str">
        <f t="shared" si="42"/>
        <v>0</v>
      </c>
      <c r="Z304" s="167"/>
      <c r="AG304" s="48" t="s">
        <v>261</v>
      </c>
      <c r="AH304" s="48" t="s">
        <v>2</v>
      </c>
      <c r="AI304" s="13">
        <f t="shared" si="43"/>
        <v>0</v>
      </c>
      <c r="AJ304" s="13">
        <f t="shared" si="44"/>
        <v>0</v>
      </c>
      <c r="AK304" s="13">
        <f t="shared" si="45"/>
        <v>0</v>
      </c>
      <c r="AL304" s="13">
        <v>0</v>
      </c>
      <c r="AM304" s="13">
        <v>0</v>
      </c>
      <c r="AN304" s="38" t="str">
        <f t="shared" si="46"/>
        <v>-</v>
      </c>
    </row>
    <row r="305" spans="1:40" ht="15" customHeight="1">
      <c r="A305" s="89" t="s">
        <v>642</v>
      </c>
      <c r="B305" s="89" t="s">
        <v>643</v>
      </c>
      <c r="C305" s="89" t="s">
        <v>934</v>
      </c>
      <c r="D305" s="89" t="s">
        <v>935</v>
      </c>
      <c r="E305" s="89" t="s">
        <v>873</v>
      </c>
      <c r="F305" s="89" t="s">
        <v>874</v>
      </c>
      <c r="G305" s="89" t="s">
        <v>1</v>
      </c>
      <c r="H305" s="89" t="s">
        <v>875</v>
      </c>
      <c r="I305" s="89" t="s">
        <v>48</v>
      </c>
      <c r="J305" s="99" t="s">
        <v>1292</v>
      </c>
      <c r="K305" s="90"/>
      <c r="L305" s="90"/>
      <c r="M305" s="90"/>
      <c r="N305" s="102" t="s">
        <v>1293</v>
      </c>
      <c r="O305" s="102" t="s">
        <v>1294</v>
      </c>
      <c r="P305" s="102" t="s">
        <v>1295</v>
      </c>
      <c r="Q305" s="90" t="s">
        <v>48</v>
      </c>
      <c r="R305" s="89"/>
      <c r="S305" s="13" t="s">
        <v>1000</v>
      </c>
      <c r="T305" s="253"/>
      <c r="U305" s="254"/>
      <c r="V305" s="169">
        <v>0</v>
      </c>
      <c r="W305" s="48" t="str">
        <f t="shared" si="40"/>
        <v>BILLING</v>
      </c>
      <c r="X305" s="13" t="str">
        <f t="shared" si="41"/>
        <v>辽宁联通</v>
      </c>
      <c r="Y305" s="37" t="str">
        <f t="shared" si="42"/>
        <v>0</v>
      </c>
      <c r="Z305" s="167"/>
      <c r="AG305" s="246" t="s">
        <v>1548</v>
      </c>
    </row>
    <row r="306" spans="1:40" ht="15" customHeight="1">
      <c r="A306" s="89" t="s">
        <v>642</v>
      </c>
      <c r="B306" s="89" t="s">
        <v>643</v>
      </c>
      <c r="C306" s="89" t="s">
        <v>934</v>
      </c>
      <c r="D306" s="89" t="s">
        <v>935</v>
      </c>
      <c r="E306" s="89" t="s">
        <v>946</v>
      </c>
      <c r="F306" s="89" t="s">
        <v>889</v>
      </c>
      <c r="G306" s="89" t="s">
        <v>1</v>
      </c>
      <c r="H306" s="89" t="s">
        <v>937</v>
      </c>
      <c r="I306" s="89" t="s">
        <v>48</v>
      </c>
      <c r="J306" s="99" t="s">
        <v>1292</v>
      </c>
      <c r="K306" s="90"/>
      <c r="L306" s="90"/>
      <c r="M306" s="90"/>
      <c r="N306" s="102" t="s">
        <v>1293</v>
      </c>
      <c r="O306" s="102" t="s">
        <v>1294</v>
      </c>
      <c r="P306" s="102" t="s">
        <v>1295</v>
      </c>
      <c r="Q306" s="90" t="s">
        <v>48</v>
      </c>
      <c r="R306" s="89"/>
      <c r="S306" s="13" t="s">
        <v>1000</v>
      </c>
      <c r="T306" s="253"/>
      <c r="U306" s="254"/>
      <c r="V306" s="169">
        <v>0</v>
      </c>
      <c r="W306" s="48" t="str">
        <f t="shared" si="40"/>
        <v>BILLING</v>
      </c>
      <c r="X306" s="13" t="str">
        <f t="shared" si="41"/>
        <v>辽宁联通</v>
      </c>
      <c r="Y306" s="37" t="str">
        <f t="shared" si="42"/>
        <v>0</v>
      </c>
      <c r="Z306" s="167"/>
      <c r="AN306" s="92"/>
    </row>
    <row r="307" spans="1:40" ht="15" customHeight="1">
      <c r="A307" s="89" t="s">
        <v>127</v>
      </c>
      <c r="B307" s="89" t="s">
        <v>128</v>
      </c>
      <c r="C307" s="89" t="s">
        <v>934</v>
      </c>
      <c r="D307" s="89" t="s">
        <v>935</v>
      </c>
      <c r="E307" s="89" t="s">
        <v>876</v>
      </c>
      <c r="F307" s="89" t="s">
        <v>877</v>
      </c>
      <c r="G307" s="89" t="s">
        <v>1</v>
      </c>
      <c r="H307" s="89" t="s">
        <v>722</v>
      </c>
      <c r="I307" s="89" t="s">
        <v>48</v>
      </c>
      <c r="J307" s="99" t="s">
        <v>86</v>
      </c>
      <c r="K307" s="90" t="s">
        <v>120</v>
      </c>
      <c r="L307" s="99" t="s">
        <v>268</v>
      </c>
      <c r="M307" s="90"/>
      <c r="N307" s="105" t="s">
        <v>984</v>
      </c>
      <c r="O307" s="105" t="s">
        <v>985</v>
      </c>
      <c r="P307" s="105" t="s">
        <v>986</v>
      </c>
      <c r="Q307" s="99" t="s">
        <v>48</v>
      </c>
      <c r="R307" s="89"/>
      <c r="S307" s="146" t="s">
        <v>1183</v>
      </c>
      <c r="T307" s="253">
        <v>9</v>
      </c>
      <c r="U307" s="254">
        <v>128</v>
      </c>
      <c r="V307" s="169">
        <v>0</v>
      </c>
      <c r="W307" s="48" t="str">
        <f t="shared" si="40"/>
        <v>BILLING</v>
      </c>
      <c r="X307" s="13" t="str">
        <f t="shared" si="41"/>
        <v>新疆联通</v>
      </c>
      <c r="Y307" s="37" t="str">
        <f t="shared" si="42"/>
        <v>0</v>
      </c>
      <c r="Z307" s="167"/>
      <c r="AN307" s="92"/>
    </row>
    <row r="308" spans="1:40" ht="15" customHeight="1">
      <c r="A308" s="89" t="s">
        <v>127</v>
      </c>
      <c r="B308" s="89" t="s">
        <v>128</v>
      </c>
      <c r="C308" s="89" t="s">
        <v>934</v>
      </c>
      <c r="D308" s="89" t="s">
        <v>935</v>
      </c>
      <c r="E308" s="89" t="s">
        <v>964</v>
      </c>
      <c r="F308" s="89" t="s">
        <v>872</v>
      </c>
      <c r="G308" s="89" t="s">
        <v>1</v>
      </c>
      <c r="H308" s="89" t="s">
        <v>961</v>
      </c>
      <c r="I308" s="89" t="s">
        <v>48</v>
      </c>
      <c r="J308" s="99" t="s">
        <v>86</v>
      </c>
      <c r="K308" s="90" t="s">
        <v>120</v>
      </c>
      <c r="L308" s="99" t="s">
        <v>268</v>
      </c>
      <c r="M308" s="90"/>
      <c r="N308" s="105" t="s">
        <v>984</v>
      </c>
      <c r="O308" s="105" t="s">
        <v>985</v>
      </c>
      <c r="P308" s="105" t="s">
        <v>986</v>
      </c>
      <c r="Q308" s="99" t="s">
        <v>48</v>
      </c>
      <c r="R308" s="89"/>
      <c r="S308" s="146" t="s">
        <v>1183</v>
      </c>
      <c r="T308" s="253"/>
      <c r="U308" s="254"/>
      <c r="V308" s="169">
        <v>0</v>
      </c>
      <c r="W308" s="48" t="str">
        <f t="shared" si="40"/>
        <v>BILLING</v>
      </c>
      <c r="X308" s="13" t="str">
        <f t="shared" si="41"/>
        <v>新疆联通</v>
      </c>
      <c r="Y308" s="37" t="str">
        <f t="shared" si="42"/>
        <v>0</v>
      </c>
      <c r="Z308" s="167"/>
    </row>
    <row r="309" spans="1:40" ht="15" customHeight="1">
      <c r="A309" s="89" t="s">
        <v>127</v>
      </c>
      <c r="B309" s="89" t="s">
        <v>128</v>
      </c>
      <c r="C309" s="89" t="s">
        <v>934</v>
      </c>
      <c r="D309" s="89" t="s">
        <v>935</v>
      </c>
      <c r="E309" s="89" t="s">
        <v>886</v>
      </c>
      <c r="F309" s="89" t="s">
        <v>887</v>
      </c>
      <c r="G309" s="89" t="s">
        <v>1</v>
      </c>
      <c r="H309" s="89" t="s">
        <v>867</v>
      </c>
      <c r="I309" s="89" t="s">
        <v>48</v>
      </c>
      <c r="J309" s="99" t="s">
        <v>86</v>
      </c>
      <c r="K309" s="90" t="s">
        <v>120</v>
      </c>
      <c r="L309" s="99" t="s">
        <v>268</v>
      </c>
      <c r="M309" s="90"/>
      <c r="N309" s="105" t="s">
        <v>984</v>
      </c>
      <c r="O309" s="105" t="s">
        <v>985</v>
      </c>
      <c r="P309" s="105" t="s">
        <v>986</v>
      </c>
      <c r="Q309" s="99" t="s">
        <v>48</v>
      </c>
      <c r="R309" s="89"/>
      <c r="S309" s="146" t="s">
        <v>1183</v>
      </c>
      <c r="T309" s="253"/>
      <c r="U309" s="254"/>
      <c r="V309" s="169">
        <v>0</v>
      </c>
      <c r="W309" s="48" t="str">
        <f t="shared" si="40"/>
        <v>BILLING</v>
      </c>
      <c r="X309" s="13" t="str">
        <f t="shared" si="41"/>
        <v>新疆联通</v>
      </c>
      <c r="Y309" s="37" t="str">
        <f t="shared" si="42"/>
        <v>0</v>
      </c>
      <c r="Z309" s="167"/>
    </row>
    <row r="310" spans="1:40" ht="15" customHeight="1">
      <c r="A310" s="89" t="s">
        <v>127</v>
      </c>
      <c r="B310" s="89" t="s">
        <v>128</v>
      </c>
      <c r="C310" s="89" t="s">
        <v>934</v>
      </c>
      <c r="D310" s="89" t="s">
        <v>935</v>
      </c>
      <c r="E310" s="89" t="s">
        <v>940</v>
      </c>
      <c r="F310" s="89" t="s">
        <v>941</v>
      </c>
      <c r="G310" s="89" t="s">
        <v>1</v>
      </c>
      <c r="H310" s="89" t="s">
        <v>98</v>
      </c>
      <c r="I310" s="89" t="s">
        <v>48</v>
      </c>
      <c r="J310" s="99" t="s">
        <v>86</v>
      </c>
      <c r="K310" s="90" t="s">
        <v>120</v>
      </c>
      <c r="L310" s="99" t="s">
        <v>268</v>
      </c>
      <c r="M310" s="90"/>
      <c r="N310" s="105" t="s">
        <v>984</v>
      </c>
      <c r="O310" s="105" t="s">
        <v>985</v>
      </c>
      <c r="P310" s="105" t="s">
        <v>986</v>
      </c>
      <c r="Q310" s="99" t="s">
        <v>48</v>
      </c>
      <c r="R310" s="89"/>
      <c r="S310" s="146" t="s">
        <v>1183</v>
      </c>
      <c r="T310" s="253"/>
      <c r="U310" s="254"/>
      <c r="V310" s="169">
        <v>0</v>
      </c>
      <c r="W310" s="48" t="str">
        <f t="shared" si="40"/>
        <v>BILLING</v>
      </c>
      <c r="X310" s="13" t="str">
        <f t="shared" si="41"/>
        <v>新疆联通</v>
      </c>
      <c r="Y310" s="37" t="str">
        <f t="shared" si="42"/>
        <v>0</v>
      </c>
      <c r="Z310" s="167"/>
    </row>
    <row r="311" spans="1:40" ht="15" customHeight="1">
      <c r="A311" s="89" t="s">
        <v>127</v>
      </c>
      <c r="B311" s="89" t="s">
        <v>128</v>
      </c>
      <c r="C311" s="89" t="s">
        <v>934</v>
      </c>
      <c r="D311" s="89" t="s">
        <v>935</v>
      </c>
      <c r="E311" s="89" t="s">
        <v>942</v>
      </c>
      <c r="F311" s="89" t="s">
        <v>869</v>
      </c>
      <c r="G311" s="89" t="s">
        <v>1</v>
      </c>
      <c r="H311" s="89" t="s">
        <v>722</v>
      </c>
      <c r="I311" s="89" t="s">
        <v>48</v>
      </c>
      <c r="J311" s="99" t="s">
        <v>86</v>
      </c>
      <c r="K311" s="90" t="s">
        <v>120</v>
      </c>
      <c r="L311" s="99" t="s">
        <v>268</v>
      </c>
      <c r="M311" s="90"/>
      <c r="N311" s="105" t="s">
        <v>984</v>
      </c>
      <c r="O311" s="105" t="s">
        <v>985</v>
      </c>
      <c r="P311" s="105" t="s">
        <v>986</v>
      </c>
      <c r="Q311" s="99" t="s">
        <v>48</v>
      </c>
      <c r="R311" s="89"/>
      <c r="S311" s="146" t="s">
        <v>1183</v>
      </c>
      <c r="T311" s="253"/>
      <c r="U311" s="254"/>
      <c r="V311" s="169">
        <v>0</v>
      </c>
      <c r="W311" s="48" t="str">
        <f t="shared" si="40"/>
        <v>BILLING</v>
      </c>
      <c r="X311" s="13" t="str">
        <f t="shared" si="41"/>
        <v>新疆联通</v>
      </c>
      <c r="Y311" s="37" t="str">
        <f t="shared" si="42"/>
        <v>0</v>
      </c>
      <c r="Z311" s="167"/>
    </row>
    <row r="312" spans="1:40" ht="15" customHeight="1">
      <c r="A312" s="89" t="s">
        <v>127</v>
      </c>
      <c r="B312" s="89" t="s">
        <v>128</v>
      </c>
      <c r="C312" s="89" t="s">
        <v>934</v>
      </c>
      <c r="D312" s="89" t="s">
        <v>935</v>
      </c>
      <c r="E312" s="89" t="s">
        <v>943</v>
      </c>
      <c r="F312" s="89" t="s">
        <v>944</v>
      </c>
      <c r="G312" s="89" t="s">
        <v>1</v>
      </c>
      <c r="H312" s="89" t="s">
        <v>98</v>
      </c>
      <c r="I312" s="89" t="s">
        <v>48</v>
      </c>
      <c r="J312" s="99" t="s">
        <v>86</v>
      </c>
      <c r="K312" s="90" t="s">
        <v>120</v>
      </c>
      <c r="L312" s="99" t="s">
        <v>268</v>
      </c>
      <c r="M312" s="90"/>
      <c r="N312" s="105" t="s">
        <v>984</v>
      </c>
      <c r="O312" s="105" t="s">
        <v>985</v>
      </c>
      <c r="P312" s="105" t="s">
        <v>986</v>
      </c>
      <c r="Q312" s="99" t="s">
        <v>48</v>
      </c>
      <c r="R312" s="89"/>
      <c r="S312" s="146" t="s">
        <v>1183</v>
      </c>
      <c r="T312" s="253"/>
      <c r="U312" s="254"/>
      <c r="V312" s="169">
        <v>0</v>
      </c>
      <c r="W312" s="48" t="str">
        <f t="shared" si="40"/>
        <v>BILLING</v>
      </c>
      <c r="X312" s="13" t="str">
        <f t="shared" si="41"/>
        <v>新疆联通</v>
      </c>
      <c r="Y312" s="37" t="str">
        <f t="shared" si="42"/>
        <v>0</v>
      </c>
      <c r="Z312" s="167"/>
    </row>
    <row r="313" spans="1:40" ht="15" customHeight="1">
      <c r="A313" s="89" t="s">
        <v>127</v>
      </c>
      <c r="B313" s="89" t="s">
        <v>128</v>
      </c>
      <c r="C313" s="89" t="s">
        <v>934</v>
      </c>
      <c r="D313" s="89" t="s">
        <v>935</v>
      </c>
      <c r="E313" s="89" t="s">
        <v>963</v>
      </c>
      <c r="F313" s="89" t="s">
        <v>881</v>
      </c>
      <c r="G313" s="89" t="s">
        <v>1</v>
      </c>
      <c r="H313" s="89" t="s">
        <v>961</v>
      </c>
      <c r="I313" s="89" t="s">
        <v>48</v>
      </c>
      <c r="J313" s="99" t="s">
        <v>86</v>
      </c>
      <c r="K313" s="90" t="s">
        <v>120</v>
      </c>
      <c r="L313" s="99" t="s">
        <v>268</v>
      </c>
      <c r="M313" s="90"/>
      <c r="N313" s="105" t="s">
        <v>984</v>
      </c>
      <c r="O313" s="105" t="s">
        <v>985</v>
      </c>
      <c r="P313" s="105" t="s">
        <v>986</v>
      </c>
      <c r="Q313" s="99" t="s">
        <v>48</v>
      </c>
      <c r="R313" s="89"/>
      <c r="S313" s="146" t="s">
        <v>1183</v>
      </c>
      <c r="T313" s="253"/>
      <c r="U313" s="254"/>
      <c r="V313" s="169">
        <v>0</v>
      </c>
      <c r="W313" s="48" t="str">
        <f t="shared" si="40"/>
        <v>BILLING</v>
      </c>
      <c r="X313" s="13" t="str">
        <f t="shared" si="41"/>
        <v>新疆联通</v>
      </c>
      <c r="Y313" s="37" t="str">
        <f t="shared" si="42"/>
        <v>0</v>
      </c>
      <c r="Z313" s="167"/>
    </row>
    <row r="314" spans="1:40" ht="15" customHeight="1">
      <c r="A314" s="89" t="s">
        <v>127</v>
      </c>
      <c r="B314" s="89" t="s">
        <v>128</v>
      </c>
      <c r="C314" s="89" t="s">
        <v>934</v>
      </c>
      <c r="D314" s="89" t="s">
        <v>935</v>
      </c>
      <c r="E314" s="89" t="s">
        <v>936</v>
      </c>
      <c r="F314" s="89" t="s">
        <v>879</v>
      </c>
      <c r="G314" s="89" t="s">
        <v>1</v>
      </c>
      <c r="H314" s="89" t="s">
        <v>937</v>
      </c>
      <c r="I314" s="89" t="s">
        <v>48</v>
      </c>
      <c r="J314" s="99" t="s">
        <v>86</v>
      </c>
      <c r="K314" s="90" t="s">
        <v>120</v>
      </c>
      <c r="L314" s="99" t="s">
        <v>268</v>
      </c>
      <c r="M314" s="90"/>
      <c r="N314" s="105" t="s">
        <v>984</v>
      </c>
      <c r="O314" s="105" t="s">
        <v>985</v>
      </c>
      <c r="P314" s="105" t="s">
        <v>986</v>
      </c>
      <c r="Q314" s="99" t="s">
        <v>48</v>
      </c>
      <c r="R314" s="89"/>
      <c r="S314" s="146" t="s">
        <v>1183</v>
      </c>
      <c r="T314" s="253"/>
      <c r="U314" s="254"/>
      <c r="V314" s="169">
        <v>0</v>
      </c>
      <c r="W314" s="48" t="str">
        <f t="shared" si="40"/>
        <v>BILLING</v>
      </c>
      <c r="X314" s="13" t="str">
        <f t="shared" si="41"/>
        <v>新疆联通</v>
      </c>
      <c r="Y314" s="37" t="str">
        <f t="shared" si="42"/>
        <v>0</v>
      </c>
      <c r="Z314" s="167"/>
    </row>
    <row r="315" spans="1:40" ht="15" customHeight="1">
      <c r="A315" s="89" t="s">
        <v>127</v>
      </c>
      <c r="B315" s="89" t="s">
        <v>128</v>
      </c>
      <c r="C315" s="89" t="s">
        <v>934</v>
      </c>
      <c r="D315" s="89" t="s">
        <v>935</v>
      </c>
      <c r="E315" s="89" t="s">
        <v>962</v>
      </c>
      <c r="F315" s="89" t="s">
        <v>879</v>
      </c>
      <c r="G315" s="89" t="s">
        <v>1</v>
      </c>
      <c r="H315" s="89" t="s">
        <v>961</v>
      </c>
      <c r="I315" s="89" t="s">
        <v>48</v>
      </c>
      <c r="J315" s="99" t="s">
        <v>86</v>
      </c>
      <c r="K315" s="90" t="s">
        <v>120</v>
      </c>
      <c r="L315" s="99" t="s">
        <v>268</v>
      </c>
      <c r="M315" s="90"/>
      <c r="N315" s="105" t="s">
        <v>984</v>
      </c>
      <c r="O315" s="105" t="s">
        <v>985</v>
      </c>
      <c r="P315" s="105" t="s">
        <v>986</v>
      </c>
      <c r="Q315" s="99" t="s">
        <v>48</v>
      </c>
      <c r="R315" s="89"/>
      <c r="S315" s="146" t="s">
        <v>1183</v>
      </c>
      <c r="T315" s="253"/>
      <c r="U315" s="254"/>
      <c r="V315" s="169">
        <v>0</v>
      </c>
      <c r="W315" s="48" t="str">
        <f t="shared" si="40"/>
        <v>BILLING</v>
      </c>
      <c r="X315" s="13" t="str">
        <f t="shared" si="41"/>
        <v>新疆联通</v>
      </c>
      <c r="Y315" s="37" t="str">
        <f t="shared" si="42"/>
        <v>0</v>
      </c>
      <c r="Z315" s="167"/>
    </row>
    <row r="316" spans="1:40" ht="15" customHeight="1">
      <c r="A316" s="89" t="s">
        <v>127</v>
      </c>
      <c r="B316" s="89" t="s">
        <v>128</v>
      </c>
      <c r="C316" s="89" t="s">
        <v>934</v>
      </c>
      <c r="D316" s="89" t="s">
        <v>935</v>
      </c>
      <c r="E316" s="89" t="s">
        <v>905</v>
      </c>
      <c r="F316" s="89" t="s">
        <v>860</v>
      </c>
      <c r="G316" s="89" t="s">
        <v>1</v>
      </c>
      <c r="H316" s="89" t="s">
        <v>906</v>
      </c>
      <c r="I316" s="89" t="s">
        <v>48</v>
      </c>
      <c r="J316" s="99" t="s">
        <v>86</v>
      </c>
      <c r="K316" s="90" t="s">
        <v>120</v>
      </c>
      <c r="L316" s="99" t="s">
        <v>268</v>
      </c>
      <c r="M316" s="90"/>
      <c r="N316" s="105" t="s">
        <v>984</v>
      </c>
      <c r="O316" s="105" t="s">
        <v>985</v>
      </c>
      <c r="P316" s="105" t="s">
        <v>986</v>
      </c>
      <c r="Q316" s="99" t="s">
        <v>48</v>
      </c>
      <c r="R316" s="89"/>
      <c r="S316" s="146" t="s">
        <v>1183</v>
      </c>
      <c r="T316" s="253"/>
      <c r="U316" s="254"/>
      <c r="V316" s="169">
        <v>0</v>
      </c>
      <c r="W316" s="48" t="str">
        <f t="shared" si="40"/>
        <v>BILLING</v>
      </c>
      <c r="X316" s="13" t="str">
        <f t="shared" si="41"/>
        <v>新疆联通</v>
      </c>
      <c r="Y316" s="37" t="str">
        <f t="shared" si="42"/>
        <v>0</v>
      </c>
      <c r="Z316" s="167"/>
    </row>
    <row r="317" spans="1:40" ht="15" customHeight="1">
      <c r="A317" s="89" t="s">
        <v>127</v>
      </c>
      <c r="B317" s="89" t="s">
        <v>128</v>
      </c>
      <c r="C317" s="89" t="s">
        <v>934</v>
      </c>
      <c r="D317" s="89" t="s">
        <v>935</v>
      </c>
      <c r="E317" s="89" t="s">
        <v>859</v>
      </c>
      <c r="F317" s="89" t="s">
        <v>860</v>
      </c>
      <c r="G317" s="89" t="s">
        <v>1</v>
      </c>
      <c r="H317" s="89" t="s">
        <v>861</v>
      </c>
      <c r="I317" s="89" t="s">
        <v>48</v>
      </c>
      <c r="J317" s="99" t="s">
        <v>86</v>
      </c>
      <c r="K317" s="99" t="s">
        <v>120</v>
      </c>
      <c r="L317" s="99" t="s">
        <v>268</v>
      </c>
      <c r="M317" s="90"/>
      <c r="N317" s="105" t="s">
        <v>987</v>
      </c>
      <c r="O317" s="105" t="s">
        <v>985</v>
      </c>
      <c r="P317" s="105" t="s">
        <v>986</v>
      </c>
      <c r="Q317" s="99" t="s">
        <v>48</v>
      </c>
      <c r="R317" s="89"/>
      <c r="S317" s="146" t="s">
        <v>1183</v>
      </c>
      <c r="T317" s="253"/>
      <c r="U317" s="254"/>
      <c r="V317" s="169">
        <v>0</v>
      </c>
      <c r="W317" s="48" t="str">
        <f t="shared" si="40"/>
        <v>BILLING</v>
      </c>
      <c r="X317" s="13" t="str">
        <f t="shared" si="41"/>
        <v>新疆联通</v>
      </c>
      <c r="Y317" s="37" t="str">
        <f t="shared" si="42"/>
        <v>0</v>
      </c>
      <c r="Z317" s="167"/>
    </row>
    <row r="318" spans="1:40" ht="15" customHeight="1">
      <c r="A318" s="89" t="s">
        <v>127</v>
      </c>
      <c r="B318" s="89" t="s">
        <v>128</v>
      </c>
      <c r="C318" s="89" t="s">
        <v>934</v>
      </c>
      <c r="D318" s="89" t="s">
        <v>935</v>
      </c>
      <c r="E318" s="89" t="s">
        <v>960</v>
      </c>
      <c r="F318" s="89" t="s">
        <v>885</v>
      </c>
      <c r="G318" s="89" t="s">
        <v>1</v>
      </c>
      <c r="H318" s="89" t="s">
        <v>961</v>
      </c>
      <c r="I318" s="89" t="s">
        <v>48</v>
      </c>
      <c r="J318" s="99" t="s">
        <v>86</v>
      </c>
      <c r="K318" s="90" t="s">
        <v>120</v>
      </c>
      <c r="L318" s="99" t="s">
        <v>268</v>
      </c>
      <c r="M318" s="90"/>
      <c r="N318" s="105" t="s">
        <v>984</v>
      </c>
      <c r="O318" s="105" t="s">
        <v>985</v>
      </c>
      <c r="P318" s="105" t="s">
        <v>986</v>
      </c>
      <c r="Q318" s="99" t="s">
        <v>48</v>
      </c>
      <c r="R318" s="89"/>
      <c r="S318" s="146" t="s">
        <v>1183</v>
      </c>
      <c r="T318" s="253"/>
      <c r="U318" s="254"/>
      <c r="V318" s="169">
        <v>0</v>
      </c>
      <c r="W318" s="48" t="str">
        <f t="shared" si="40"/>
        <v>BILLING</v>
      </c>
      <c r="X318" s="13" t="str">
        <f t="shared" si="41"/>
        <v>新疆联通</v>
      </c>
      <c r="Y318" s="37" t="str">
        <f t="shared" si="42"/>
        <v>0</v>
      </c>
      <c r="Z318" s="167"/>
    </row>
    <row r="319" spans="1:40" ht="15" customHeight="1">
      <c r="A319" s="89" t="s">
        <v>127</v>
      </c>
      <c r="B319" s="89" t="s">
        <v>128</v>
      </c>
      <c r="C319" s="89" t="s">
        <v>934</v>
      </c>
      <c r="D319" s="89" t="s">
        <v>935</v>
      </c>
      <c r="E319" s="89" t="s">
        <v>882</v>
      </c>
      <c r="F319" s="89" t="s">
        <v>883</v>
      </c>
      <c r="G319" s="89" t="s">
        <v>1</v>
      </c>
      <c r="H319" s="89" t="s">
        <v>98</v>
      </c>
      <c r="I319" s="89" t="s">
        <v>48</v>
      </c>
      <c r="J319" s="99" t="s">
        <v>86</v>
      </c>
      <c r="K319" s="90" t="s">
        <v>120</v>
      </c>
      <c r="L319" s="99" t="s">
        <v>268</v>
      </c>
      <c r="M319" s="90"/>
      <c r="N319" s="105" t="s">
        <v>984</v>
      </c>
      <c r="O319" s="105" t="s">
        <v>985</v>
      </c>
      <c r="P319" s="105" t="s">
        <v>986</v>
      </c>
      <c r="Q319" s="99" t="s">
        <v>48</v>
      </c>
      <c r="R319" s="89"/>
      <c r="S319" s="146" t="s">
        <v>1183</v>
      </c>
      <c r="T319" s="253"/>
      <c r="U319" s="254"/>
      <c r="V319" s="169">
        <v>0</v>
      </c>
      <c r="W319" s="48" t="str">
        <f t="shared" si="40"/>
        <v>BILLING</v>
      </c>
      <c r="X319" s="13" t="str">
        <f t="shared" si="41"/>
        <v>新疆联通</v>
      </c>
      <c r="Y319" s="37" t="str">
        <f t="shared" si="42"/>
        <v>0</v>
      </c>
      <c r="Z319" s="167"/>
    </row>
    <row r="320" spans="1:40" ht="15" customHeight="1">
      <c r="A320" s="89" t="s">
        <v>127</v>
      </c>
      <c r="B320" s="89" t="s">
        <v>128</v>
      </c>
      <c r="C320" s="89" t="s">
        <v>934</v>
      </c>
      <c r="D320" s="89" t="s">
        <v>935</v>
      </c>
      <c r="E320" s="89" t="s">
        <v>873</v>
      </c>
      <c r="F320" s="89" t="s">
        <v>874</v>
      </c>
      <c r="G320" s="89" t="s">
        <v>1</v>
      </c>
      <c r="H320" s="89" t="s">
        <v>875</v>
      </c>
      <c r="I320" s="89" t="s">
        <v>48</v>
      </c>
      <c r="J320" s="99" t="s">
        <v>86</v>
      </c>
      <c r="K320" s="90" t="s">
        <v>120</v>
      </c>
      <c r="L320" s="99" t="s">
        <v>268</v>
      </c>
      <c r="M320" s="90"/>
      <c r="N320" s="105" t="s">
        <v>984</v>
      </c>
      <c r="O320" s="105" t="s">
        <v>985</v>
      </c>
      <c r="P320" s="105" t="s">
        <v>986</v>
      </c>
      <c r="Q320" s="99" t="s">
        <v>48</v>
      </c>
      <c r="R320" s="89"/>
      <c r="S320" s="146" t="s">
        <v>1183</v>
      </c>
      <c r="T320" s="253"/>
      <c r="U320" s="254"/>
      <c r="V320" s="169">
        <v>0</v>
      </c>
      <c r="W320" s="48" t="str">
        <f t="shared" si="40"/>
        <v>BILLING</v>
      </c>
      <c r="X320" s="13" t="str">
        <f t="shared" si="41"/>
        <v>新疆联通</v>
      </c>
      <c r="Y320" s="37" t="str">
        <f t="shared" si="42"/>
        <v>0</v>
      </c>
      <c r="Z320" s="167"/>
    </row>
    <row r="321" spans="1:26" ht="15" customHeight="1">
      <c r="A321" s="89" t="s">
        <v>127</v>
      </c>
      <c r="B321" s="89" t="s">
        <v>128</v>
      </c>
      <c r="C321" s="89" t="s">
        <v>934</v>
      </c>
      <c r="D321" s="89" t="s">
        <v>935</v>
      </c>
      <c r="E321" s="89" t="s">
        <v>965</v>
      </c>
      <c r="F321" s="89" t="s">
        <v>889</v>
      </c>
      <c r="G321" s="89" t="s">
        <v>1</v>
      </c>
      <c r="H321" s="89" t="s">
        <v>961</v>
      </c>
      <c r="I321" s="89" t="s">
        <v>48</v>
      </c>
      <c r="J321" s="99" t="s">
        <v>86</v>
      </c>
      <c r="K321" s="90" t="s">
        <v>120</v>
      </c>
      <c r="L321" s="99" t="s">
        <v>268</v>
      </c>
      <c r="M321" s="90"/>
      <c r="N321" s="105" t="s">
        <v>984</v>
      </c>
      <c r="O321" s="105" t="s">
        <v>985</v>
      </c>
      <c r="P321" s="105" t="s">
        <v>986</v>
      </c>
      <c r="Q321" s="99" t="s">
        <v>48</v>
      </c>
      <c r="R321" s="89"/>
      <c r="S321" s="146" t="s">
        <v>1183</v>
      </c>
      <c r="T321" s="253"/>
      <c r="U321" s="254"/>
      <c r="V321" s="169">
        <v>0</v>
      </c>
      <c r="W321" s="48" t="str">
        <f t="shared" si="40"/>
        <v>BILLING</v>
      </c>
      <c r="X321" s="13" t="str">
        <f t="shared" si="41"/>
        <v>新疆联通</v>
      </c>
      <c r="Y321" s="37" t="str">
        <f t="shared" si="42"/>
        <v>0</v>
      </c>
      <c r="Z321" s="167"/>
    </row>
    <row r="322" spans="1:26" ht="15" customHeight="1">
      <c r="A322" s="89" t="s">
        <v>258</v>
      </c>
      <c r="B322" s="89" t="s">
        <v>259</v>
      </c>
      <c r="C322" s="89" t="s">
        <v>934</v>
      </c>
      <c r="D322" s="89" t="s">
        <v>935</v>
      </c>
      <c r="E322" s="89" t="s">
        <v>963</v>
      </c>
      <c r="F322" s="89" t="s">
        <v>881</v>
      </c>
      <c r="G322" s="89" t="s">
        <v>1</v>
      </c>
      <c r="H322" s="89" t="s">
        <v>961</v>
      </c>
      <c r="I322" s="89" t="s">
        <v>48</v>
      </c>
      <c r="J322" s="99" t="s">
        <v>1334</v>
      </c>
      <c r="K322" s="100"/>
      <c r="L322" s="99" t="s">
        <v>1334</v>
      </c>
      <c r="M322" s="90"/>
      <c r="N322" s="107" t="s">
        <v>1335</v>
      </c>
      <c r="O322" s="102" t="s">
        <v>1336</v>
      </c>
      <c r="P322" s="102" t="s">
        <v>1337</v>
      </c>
      <c r="Q322" s="99" t="s">
        <v>1296</v>
      </c>
      <c r="R322" s="89"/>
      <c r="S322" s="146" t="s">
        <v>1183</v>
      </c>
      <c r="T322" s="253"/>
      <c r="U322" s="254"/>
      <c r="V322" s="169">
        <v>0</v>
      </c>
      <c r="W322" s="48" t="str">
        <f t="shared" ref="W322:W385" si="47">IFERROR(IF(G322="CRM_CUI",G322,(IF(G322="CRM_CMI",G322,MID(G322,1,FIND("_",G322)-1)))),G322)</f>
        <v>BILLING</v>
      </c>
      <c r="X322" s="13" t="str">
        <f t="shared" ref="X322:X385" si="48">MID(A322,5,LEN(A322)-4)</f>
        <v>重庆联通</v>
      </c>
      <c r="Y322" s="37" t="str">
        <f t="shared" ref="Y322:Y385" si="49">IF(N322=O322,IF(N322="","0","1"),IF(N322=P322,IF(N322="","0","1"),IF(O322=P322,IF(O322="","0","1"),IF(N322="","0","0"))))</f>
        <v>0</v>
      </c>
      <c r="Z322" s="167"/>
    </row>
    <row r="323" spans="1:26" ht="15" customHeight="1">
      <c r="A323" s="89" t="s">
        <v>258</v>
      </c>
      <c r="B323" s="89" t="s">
        <v>259</v>
      </c>
      <c r="C323" s="89" t="s">
        <v>934</v>
      </c>
      <c r="D323" s="89" t="s">
        <v>935</v>
      </c>
      <c r="E323" s="89" t="s">
        <v>936</v>
      </c>
      <c r="F323" s="89" t="s">
        <v>879</v>
      </c>
      <c r="G323" s="89" t="s">
        <v>1</v>
      </c>
      <c r="H323" s="89" t="s">
        <v>937</v>
      </c>
      <c r="I323" s="89" t="s">
        <v>48</v>
      </c>
      <c r="J323" s="99" t="s">
        <v>1334</v>
      </c>
      <c r="K323" s="100"/>
      <c r="L323" s="99" t="s">
        <v>1334</v>
      </c>
      <c r="M323" s="90"/>
      <c r="N323" s="102" t="s">
        <v>1338</v>
      </c>
      <c r="O323" s="102" t="s">
        <v>1336</v>
      </c>
      <c r="P323" s="102" t="s">
        <v>1337</v>
      </c>
      <c r="Q323" s="99" t="s">
        <v>1296</v>
      </c>
      <c r="R323" s="89"/>
      <c r="S323" s="146" t="s">
        <v>1183</v>
      </c>
      <c r="T323" s="253"/>
      <c r="U323" s="254"/>
      <c r="V323" s="169">
        <v>0</v>
      </c>
      <c r="W323" s="48" t="str">
        <f t="shared" si="47"/>
        <v>BILLING</v>
      </c>
      <c r="X323" s="13" t="str">
        <f t="shared" si="48"/>
        <v>重庆联通</v>
      </c>
      <c r="Y323" s="37" t="str">
        <f t="shared" si="49"/>
        <v>0</v>
      </c>
      <c r="Z323" s="167"/>
    </row>
    <row r="324" spans="1:26" ht="15" customHeight="1">
      <c r="A324" s="89" t="s">
        <v>258</v>
      </c>
      <c r="B324" s="89" t="s">
        <v>259</v>
      </c>
      <c r="C324" s="89" t="s">
        <v>934</v>
      </c>
      <c r="D324" s="89" t="s">
        <v>935</v>
      </c>
      <c r="E324" s="89" t="s">
        <v>962</v>
      </c>
      <c r="F324" s="89" t="s">
        <v>879</v>
      </c>
      <c r="G324" s="89" t="s">
        <v>1</v>
      </c>
      <c r="H324" s="89" t="s">
        <v>961</v>
      </c>
      <c r="I324" s="89" t="s">
        <v>48</v>
      </c>
      <c r="J324" s="99" t="s">
        <v>1334</v>
      </c>
      <c r="K324" s="100"/>
      <c r="L324" s="99" t="s">
        <v>1334</v>
      </c>
      <c r="M324" s="90"/>
      <c r="N324" s="102" t="s">
        <v>1338</v>
      </c>
      <c r="O324" s="102" t="s">
        <v>1336</v>
      </c>
      <c r="P324" s="102" t="s">
        <v>1337</v>
      </c>
      <c r="Q324" s="99" t="s">
        <v>1296</v>
      </c>
      <c r="R324" s="89"/>
      <c r="S324" s="146" t="s">
        <v>1183</v>
      </c>
      <c r="T324" s="253"/>
      <c r="U324" s="254"/>
      <c r="V324" s="169">
        <v>0</v>
      </c>
      <c r="W324" s="48" t="str">
        <f t="shared" si="47"/>
        <v>BILLING</v>
      </c>
      <c r="X324" s="13" t="str">
        <f t="shared" si="48"/>
        <v>重庆联通</v>
      </c>
      <c r="Y324" s="37" t="str">
        <f t="shared" si="49"/>
        <v>0</v>
      </c>
      <c r="Z324" s="167"/>
    </row>
    <row r="325" spans="1:26" ht="15" customHeight="1">
      <c r="A325" s="89" t="s">
        <v>258</v>
      </c>
      <c r="B325" s="89" t="s">
        <v>259</v>
      </c>
      <c r="C325" s="89" t="s">
        <v>934</v>
      </c>
      <c r="D325" s="89" t="s">
        <v>935</v>
      </c>
      <c r="E325" s="89" t="s">
        <v>905</v>
      </c>
      <c r="F325" s="89" t="s">
        <v>860</v>
      </c>
      <c r="G325" s="89" t="s">
        <v>1</v>
      </c>
      <c r="H325" s="89" t="s">
        <v>906</v>
      </c>
      <c r="I325" s="89" t="s">
        <v>48</v>
      </c>
      <c r="J325" s="99" t="s">
        <v>1334</v>
      </c>
      <c r="K325" s="100"/>
      <c r="L325" s="99" t="s">
        <v>1334</v>
      </c>
      <c r="M325" s="90"/>
      <c r="N325" s="102" t="s">
        <v>1338</v>
      </c>
      <c r="O325" s="102" t="s">
        <v>1336</v>
      </c>
      <c r="P325" s="102" t="s">
        <v>1337</v>
      </c>
      <c r="Q325" s="99" t="s">
        <v>1296</v>
      </c>
      <c r="R325" s="89"/>
      <c r="S325" s="146" t="s">
        <v>1183</v>
      </c>
      <c r="T325" s="253"/>
      <c r="U325" s="254"/>
      <c r="V325" s="169">
        <v>0</v>
      </c>
      <c r="W325" s="48" t="str">
        <f t="shared" si="47"/>
        <v>BILLING</v>
      </c>
      <c r="X325" s="13" t="str">
        <f t="shared" si="48"/>
        <v>重庆联通</v>
      </c>
      <c r="Y325" s="37" t="str">
        <f t="shared" si="49"/>
        <v>0</v>
      </c>
      <c r="Z325" s="167"/>
    </row>
    <row r="326" spans="1:26" ht="15" customHeight="1">
      <c r="A326" s="89" t="s">
        <v>258</v>
      </c>
      <c r="B326" s="89" t="s">
        <v>259</v>
      </c>
      <c r="C326" s="89" t="s">
        <v>934</v>
      </c>
      <c r="D326" s="89" t="s">
        <v>935</v>
      </c>
      <c r="E326" s="89" t="s">
        <v>859</v>
      </c>
      <c r="F326" s="89" t="s">
        <v>860</v>
      </c>
      <c r="G326" s="89" t="s">
        <v>1</v>
      </c>
      <c r="H326" s="89" t="s">
        <v>861</v>
      </c>
      <c r="I326" s="89" t="s">
        <v>48</v>
      </c>
      <c r="J326" s="99" t="s">
        <v>1334</v>
      </c>
      <c r="K326" s="100"/>
      <c r="L326" s="99" t="s">
        <v>1334</v>
      </c>
      <c r="M326" s="90"/>
      <c r="N326" s="102" t="s">
        <v>1338</v>
      </c>
      <c r="O326" s="102" t="s">
        <v>1336</v>
      </c>
      <c r="P326" s="102" t="s">
        <v>1337</v>
      </c>
      <c r="Q326" s="99" t="s">
        <v>1296</v>
      </c>
      <c r="R326" s="89"/>
      <c r="S326" s="146" t="s">
        <v>1183</v>
      </c>
      <c r="T326" s="253"/>
      <c r="U326" s="254"/>
      <c r="V326" s="169">
        <v>0</v>
      </c>
      <c r="W326" s="48" t="str">
        <f t="shared" si="47"/>
        <v>BILLING</v>
      </c>
      <c r="X326" s="13" t="str">
        <f t="shared" si="48"/>
        <v>重庆联通</v>
      </c>
      <c r="Y326" s="37" t="str">
        <f t="shared" si="49"/>
        <v>0</v>
      </c>
      <c r="Z326" s="167"/>
    </row>
    <row r="327" spans="1:26" ht="15" customHeight="1">
      <c r="A327" s="89" t="s">
        <v>258</v>
      </c>
      <c r="B327" s="89" t="s">
        <v>259</v>
      </c>
      <c r="C327" s="89" t="s">
        <v>934</v>
      </c>
      <c r="D327" s="89" t="s">
        <v>935</v>
      </c>
      <c r="E327" s="89" t="s">
        <v>960</v>
      </c>
      <c r="F327" s="89" t="s">
        <v>885</v>
      </c>
      <c r="G327" s="89" t="s">
        <v>1</v>
      </c>
      <c r="H327" s="89" t="s">
        <v>961</v>
      </c>
      <c r="I327" s="89" t="s">
        <v>48</v>
      </c>
      <c r="J327" s="99" t="s">
        <v>1334</v>
      </c>
      <c r="K327" s="100"/>
      <c r="L327" s="99" t="s">
        <v>1334</v>
      </c>
      <c r="M327" s="90"/>
      <c r="N327" s="102" t="s">
        <v>1338</v>
      </c>
      <c r="O327" s="102" t="s">
        <v>1336</v>
      </c>
      <c r="P327" s="102" t="s">
        <v>1337</v>
      </c>
      <c r="Q327" s="99" t="s">
        <v>1296</v>
      </c>
      <c r="R327" s="89"/>
      <c r="S327" s="146" t="s">
        <v>1183</v>
      </c>
      <c r="T327" s="253"/>
      <c r="U327" s="254"/>
      <c r="V327" s="169">
        <v>0</v>
      </c>
      <c r="W327" s="48" t="str">
        <f t="shared" si="47"/>
        <v>BILLING</v>
      </c>
      <c r="X327" s="13" t="str">
        <f t="shared" si="48"/>
        <v>重庆联通</v>
      </c>
      <c r="Y327" s="37" t="str">
        <f t="shared" si="49"/>
        <v>0</v>
      </c>
      <c r="Z327" s="167"/>
    </row>
    <row r="328" spans="1:26" ht="15" customHeight="1">
      <c r="A328" s="89" t="s">
        <v>258</v>
      </c>
      <c r="B328" s="89" t="s">
        <v>259</v>
      </c>
      <c r="C328" s="89" t="s">
        <v>934</v>
      </c>
      <c r="D328" s="89" t="s">
        <v>935</v>
      </c>
      <c r="E328" s="89" t="s">
        <v>882</v>
      </c>
      <c r="F328" s="89" t="s">
        <v>883</v>
      </c>
      <c r="G328" s="89" t="s">
        <v>1</v>
      </c>
      <c r="H328" s="89" t="s">
        <v>98</v>
      </c>
      <c r="I328" s="89" t="s">
        <v>48</v>
      </c>
      <c r="J328" s="99" t="s">
        <v>1334</v>
      </c>
      <c r="K328" s="100"/>
      <c r="L328" s="99" t="s">
        <v>1334</v>
      </c>
      <c r="M328" s="90"/>
      <c r="N328" s="102" t="s">
        <v>1338</v>
      </c>
      <c r="O328" s="102" t="s">
        <v>1336</v>
      </c>
      <c r="P328" s="102" t="s">
        <v>1337</v>
      </c>
      <c r="Q328" s="99" t="s">
        <v>1296</v>
      </c>
      <c r="R328" s="89"/>
      <c r="S328" s="146" t="s">
        <v>1183</v>
      </c>
      <c r="T328" s="253"/>
      <c r="U328" s="254"/>
      <c r="V328" s="169">
        <v>0</v>
      </c>
      <c r="W328" s="48" t="str">
        <f t="shared" si="47"/>
        <v>BILLING</v>
      </c>
      <c r="X328" s="13" t="str">
        <f t="shared" si="48"/>
        <v>重庆联通</v>
      </c>
      <c r="Y328" s="37" t="str">
        <f t="shared" si="49"/>
        <v>0</v>
      </c>
      <c r="Z328" s="167"/>
    </row>
    <row r="329" spans="1:26" ht="15" customHeight="1">
      <c r="A329" s="89" t="s">
        <v>258</v>
      </c>
      <c r="B329" s="89" t="s">
        <v>259</v>
      </c>
      <c r="C329" s="89" t="s">
        <v>934</v>
      </c>
      <c r="D329" s="89" t="s">
        <v>935</v>
      </c>
      <c r="E329" s="89" t="s">
        <v>876</v>
      </c>
      <c r="F329" s="89" t="s">
        <v>877</v>
      </c>
      <c r="G329" s="89" t="s">
        <v>1</v>
      </c>
      <c r="H329" s="89" t="s">
        <v>722</v>
      </c>
      <c r="I329" s="89" t="s">
        <v>48</v>
      </c>
      <c r="J329" s="99" t="s">
        <v>1334</v>
      </c>
      <c r="K329" s="100"/>
      <c r="L329" s="99" t="s">
        <v>1334</v>
      </c>
      <c r="M329" s="90"/>
      <c r="N329" s="102" t="s">
        <v>1338</v>
      </c>
      <c r="O329" s="102" t="s">
        <v>1336</v>
      </c>
      <c r="P329" s="102" t="s">
        <v>1337</v>
      </c>
      <c r="Q329" s="99" t="s">
        <v>1296</v>
      </c>
      <c r="R329" s="89"/>
      <c r="S329" s="146" t="s">
        <v>1183</v>
      </c>
      <c r="T329" s="253"/>
      <c r="U329" s="254"/>
      <c r="V329" s="169">
        <v>0</v>
      </c>
      <c r="W329" s="48" t="str">
        <f t="shared" si="47"/>
        <v>BILLING</v>
      </c>
      <c r="X329" s="13" t="str">
        <f t="shared" si="48"/>
        <v>重庆联通</v>
      </c>
      <c r="Y329" s="37" t="str">
        <f t="shared" si="49"/>
        <v>0</v>
      </c>
      <c r="Z329" s="167"/>
    </row>
    <row r="330" spans="1:26" ht="15" customHeight="1">
      <c r="A330" s="89" t="s">
        <v>258</v>
      </c>
      <c r="B330" s="89" t="s">
        <v>259</v>
      </c>
      <c r="C330" s="89" t="s">
        <v>934</v>
      </c>
      <c r="D330" s="89" t="s">
        <v>935</v>
      </c>
      <c r="E330" s="89" t="s">
        <v>964</v>
      </c>
      <c r="F330" s="89" t="s">
        <v>872</v>
      </c>
      <c r="G330" s="89" t="s">
        <v>1</v>
      </c>
      <c r="H330" s="89" t="s">
        <v>961</v>
      </c>
      <c r="I330" s="89" t="s">
        <v>48</v>
      </c>
      <c r="J330" s="99" t="s">
        <v>1334</v>
      </c>
      <c r="K330" s="100"/>
      <c r="L330" s="99" t="s">
        <v>1334</v>
      </c>
      <c r="M330" s="90"/>
      <c r="N330" s="102" t="s">
        <v>1338</v>
      </c>
      <c r="O330" s="102" t="s">
        <v>1336</v>
      </c>
      <c r="P330" s="102" t="s">
        <v>1337</v>
      </c>
      <c r="Q330" s="99" t="s">
        <v>1296</v>
      </c>
      <c r="R330" s="89"/>
      <c r="S330" s="146" t="s">
        <v>1183</v>
      </c>
      <c r="T330" s="253"/>
      <c r="U330" s="254"/>
      <c r="V330" s="169">
        <v>0</v>
      </c>
      <c r="W330" s="48" t="str">
        <f t="shared" si="47"/>
        <v>BILLING</v>
      </c>
      <c r="X330" s="13" t="str">
        <f t="shared" si="48"/>
        <v>重庆联通</v>
      </c>
      <c r="Y330" s="37" t="str">
        <f t="shared" si="49"/>
        <v>0</v>
      </c>
      <c r="Z330" s="167"/>
    </row>
    <row r="331" spans="1:26" ht="15" customHeight="1">
      <c r="A331" s="89" t="s">
        <v>258</v>
      </c>
      <c r="B331" s="89" t="s">
        <v>259</v>
      </c>
      <c r="C331" s="89" t="s">
        <v>934</v>
      </c>
      <c r="D331" s="89" t="s">
        <v>935</v>
      </c>
      <c r="E331" s="89" t="s">
        <v>873</v>
      </c>
      <c r="F331" s="89" t="s">
        <v>874</v>
      </c>
      <c r="G331" s="89" t="s">
        <v>1</v>
      </c>
      <c r="H331" s="89" t="s">
        <v>875</v>
      </c>
      <c r="I331" s="89" t="s">
        <v>48</v>
      </c>
      <c r="J331" s="99" t="s">
        <v>1334</v>
      </c>
      <c r="K331" s="100"/>
      <c r="L331" s="99" t="s">
        <v>1334</v>
      </c>
      <c r="M331" s="90"/>
      <c r="N331" s="102" t="s">
        <v>1338</v>
      </c>
      <c r="O331" s="102" t="s">
        <v>1336</v>
      </c>
      <c r="P331" s="102" t="s">
        <v>1337</v>
      </c>
      <c r="Q331" s="99" t="s">
        <v>1296</v>
      </c>
      <c r="R331" s="89"/>
      <c r="S331" s="146" t="s">
        <v>1183</v>
      </c>
      <c r="T331" s="253"/>
      <c r="U331" s="254"/>
      <c r="V331" s="169">
        <v>0</v>
      </c>
      <c r="W331" s="48" t="str">
        <f t="shared" si="47"/>
        <v>BILLING</v>
      </c>
      <c r="X331" s="13" t="str">
        <f t="shared" si="48"/>
        <v>重庆联通</v>
      </c>
      <c r="Y331" s="37" t="str">
        <f t="shared" si="49"/>
        <v>0</v>
      </c>
      <c r="Z331" s="167"/>
    </row>
    <row r="332" spans="1:26" ht="15" customHeight="1">
      <c r="A332" s="89" t="s">
        <v>258</v>
      </c>
      <c r="B332" s="89" t="s">
        <v>259</v>
      </c>
      <c r="C332" s="89" t="s">
        <v>934</v>
      </c>
      <c r="D332" s="89" t="s">
        <v>935</v>
      </c>
      <c r="E332" s="89" t="s">
        <v>940</v>
      </c>
      <c r="F332" s="89" t="s">
        <v>941</v>
      </c>
      <c r="G332" s="89" t="s">
        <v>1</v>
      </c>
      <c r="H332" s="89" t="s">
        <v>98</v>
      </c>
      <c r="I332" s="89" t="s">
        <v>48</v>
      </c>
      <c r="J332" s="99" t="s">
        <v>1334</v>
      </c>
      <c r="K332" s="100"/>
      <c r="L332" s="99" t="s">
        <v>1334</v>
      </c>
      <c r="M332" s="90"/>
      <c r="N332" s="102" t="s">
        <v>1338</v>
      </c>
      <c r="O332" s="102" t="s">
        <v>1336</v>
      </c>
      <c r="P332" s="102" t="s">
        <v>1337</v>
      </c>
      <c r="Q332" s="99" t="s">
        <v>1296</v>
      </c>
      <c r="R332" s="89"/>
      <c r="S332" s="146" t="s">
        <v>1183</v>
      </c>
      <c r="T332" s="253"/>
      <c r="U332" s="254"/>
      <c r="V332" s="169">
        <v>0</v>
      </c>
      <c r="W332" s="48" t="str">
        <f t="shared" si="47"/>
        <v>BILLING</v>
      </c>
      <c r="X332" s="13" t="str">
        <f t="shared" si="48"/>
        <v>重庆联通</v>
      </c>
      <c r="Y332" s="37" t="str">
        <f t="shared" si="49"/>
        <v>0</v>
      </c>
      <c r="Z332" s="167"/>
    </row>
    <row r="333" spans="1:26" ht="15" customHeight="1">
      <c r="A333" s="89" t="s">
        <v>258</v>
      </c>
      <c r="B333" s="89" t="s">
        <v>259</v>
      </c>
      <c r="C333" s="89" t="s">
        <v>934</v>
      </c>
      <c r="D333" s="89" t="s">
        <v>935</v>
      </c>
      <c r="E333" s="89" t="s">
        <v>886</v>
      </c>
      <c r="F333" s="89" t="s">
        <v>887</v>
      </c>
      <c r="G333" s="89" t="s">
        <v>1</v>
      </c>
      <c r="H333" s="89" t="s">
        <v>867</v>
      </c>
      <c r="I333" s="89" t="s">
        <v>48</v>
      </c>
      <c r="J333" s="99" t="s">
        <v>1334</v>
      </c>
      <c r="K333" s="100"/>
      <c r="L333" s="99" t="s">
        <v>1334</v>
      </c>
      <c r="M333" s="90"/>
      <c r="N333" s="102" t="s">
        <v>1338</v>
      </c>
      <c r="O333" s="102" t="s">
        <v>1336</v>
      </c>
      <c r="P333" s="102" t="s">
        <v>1337</v>
      </c>
      <c r="Q333" s="99" t="s">
        <v>1296</v>
      </c>
      <c r="R333" s="89"/>
      <c r="S333" s="146" t="s">
        <v>1183</v>
      </c>
      <c r="T333" s="253"/>
      <c r="U333" s="254"/>
      <c r="V333" s="169">
        <v>0</v>
      </c>
      <c r="W333" s="48" t="str">
        <f t="shared" si="47"/>
        <v>BILLING</v>
      </c>
      <c r="X333" s="13" t="str">
        <f t="shared" si="48"/>
        <v>重庆联通</v>
      </c>
      <c r="Y333" s="37" t="str">
        <f t="shared" si="49"/>
        <v>0</v>
      </c>
      <c r="Z333" s="167"/>
    </row>
    <row r="334" spans="1:26" ht="15" customHeight="1">
      <c r="A334" s="89" t="s">
        <v>258</v>
      </c>
      <c r="B334" s="89" t="s">
        <v>259</v>
      </c>
      <c r="C334" s="89" t="s">
        <v>934</v>
      </c>
      <c r="D334" s="89" t="s">
        <v>935</v>
      </c>
      <c r="E334" s="89" t="s">
        <v>959</v>
      </c>
      <c r="F334" s="89" t="s">
        <v>869</v>
      </c>
      <c r="G334" s="89" t="s">
        <v>1</v>
      </c>
      <c r="H334" s="89" t="s">
        <v>137</v>
      </c>
      <c r="I334" s="89" t="s">
        <v>48</v>
      </c>
      <c r="J334" s="99" t="s">
        <v>1334</v>
      </c>
      <c r="K334" s="100"/>
      <c r="L334" s="99" t="s">
        <v>1334</v>
      </c>
      <c r="M334" s="90"/>
      <c r="N334" s="102" t="s">
        <v>1338</v>
      </c>
      <c r="O334" s="102" t="s">
        <v>1336</v>
      </c>
      <c r="P334" s="102" t="s">
        <v>1337</v>
      </c>
      <c r="Q334" s="99" t="s">
        <v>1296</v>
      </c>
      <c r="R334" s="89"/>
      <c r="S334" s="146" t="s">
        <v>1183</v>
      </c>
      <c r="T334" s="253"/>
      <c r="U334" s="254"/>
      <c r="V334" s="169">
        <v>0</v>
      </c>
      <c r="W334" s="48" t="str">
        <f t="shared" si="47"/>
        <v>BILLING</v>
      </c>
      <c r="X334" s="13" t="str">
        <f t="shared" si="48"/>
        <v>重庆联通</v>
      </c>
      <c r="Y334" s="37" t="str">
        <f t="shared" si="49"/>
        <v>0</v>
      </c>
      <c r="Z334" s="167"/>
    </row>
    <row r="335" spans="1:26" ht="15" customHeight="1">
      <c r="A335" s="89" t="s">
        <v>258</v>
      </c>
      <c r="B335" s="89" t="s">
        <v>259</v>
      </c>
      <c r="C335" s="89" t="s">
        <v>934</v>
      </c>
      <c r="D335" s="89" t="s">
        <v>935</v>
      </c>
      <c r="E335" s="89" t="s">
        <v>965</v>
      </c>
      <c r="F335" s="89" t="s">
        <v>889</v>
      </c>
      <c r="G335" s="89" t="s">
        <v>1</v>
      </c>
      <c r="H335" s="89" t="s">
        <v>961</v>
      </c>
      <c r="I335" s="89" t="s">
        <v>48</v>
      </c>
      <c r="J335" s="99" t="s">
        <v>1334</v>
      </c>
      <c r="K335" s="100"/>
      <c r="L335" s="99" t="s">
        <v>1334</v>
      </c>
      <c r="M335" s="90"/>
      <c r="N335" s="102" t="s">
        <v>1338</v>
      </c>
      <c r="O335" s="102" t="s">
        <v>1336</v>
      </c>
      <c r="P335" s="102" t="s">
        <v>1337</v>
      </c>
      <c r="Q335" s="99" t="s">
        <v>1296</v>
      </c>
      <c r="R335" s="89"/>
      <c r="S335" s="146" t="s">
        <v>1183</v>
      </c>
      <c r="T335" s="253"/>
      <c r="U335" s="254"/>
      <c r="V335" s="169">
        <v>0</v>
      </c>
      <c r="W335" s="48" t="str">
        <f t="shared" si="47"/>
        <v>BILLING</v>
      </c>
      <c r="X335" s="13" t="str">
        <f t="shared" si="48"/>
        <v>重庆联通</v>
      </c>
      <c r="Y335" s="37" t="str">
        <f t="shared" si="49"/>
        <v>0</v>
      </c>
      <c r="Z335" s="167"/>
    </row>
    <row r="336" spans="1:26" ht="15" customHeight="1">
      <c r="A336" s="89" t="s">
        <v>239</v>
      </c>
      <c r="B336" s="89" t="s">
        <v>240</v>
      </c>
      <c r="C336" s="89" t="s">
        <v>165</v>
      </c>
      <c r="D336" s="89" t="s">
        <v>166</v>
      </c>
      <c r="E336" s="89" t="s">
        <v>1329</v>
      </c>
      <c r="F336" s="89" t="s">
        <v>866</v>
      </c>
      <c r="G336" s="89" t="s">
        <v>1</v>
      </c>
      <c r="H336" s="89" t="s">
        <v>899</v>
      </c>
      <c r="I336" s="89" t="s">
        <v>48</v>
      </c>
      <c r="J336" s="99" t="s">
        <v>86</v>
      </c>
      <c r="K336" s="99"/>
      <c r="L336" s="99" t="s">
        <v>268</v>
      </c>
      <c r="M336" s="90"/>
      <c r="N336" s="102" t="s">
        <v>975</v>
      </c>
      <c r="O336" s="100" t="s">
        <v>976</v>
      </c>
      <c r="P336" s="90" t="s">
        <v>977</v>
      </c>
      <c r="Q336" s="90" t="s">
        <v>48</v>
      </c>
      <c r="R336" s="89"/>
      <c r="S336" s="146" t="s">
        <v>1183</v>
      </c>
      <c r="T336" s="253">
        <v>236</v>
      </c>
      <c r="U336" s="254">
        <v>87</v>
      </c>
      <c r="V336" s="169">
        <v>0</v>
      </c>
      <c r="W336" s="48" t="str">
        <f t="shared" si="47"/>
        <v>BILLING</v>
      </c>
      <c r="X336" s="13" t="str">
        <f t="shared" si="48"/>
        <v>四川移动</v>
      </c>
      <c r="Y336" s="37" t="str">
        <f t="shared" si="49"/>
        <v>0</v>
      </c>
      <c r="Z336" s="167"/>
    </row>
    <row r="337" spans="1:26" ht="15" customHeight="1">
      <c r="A337" s="89" t="s">
        <v>239</v>
      </c>
      <c r="B337" s="89" t="s">
        <v>240</v>
      </c>
      <c r="C337" s="89" t="s">
        <v>165</v>
      </c>
      <c r="D337" s="89" t="s">
        <v>166</v>
      </c>
      <c r="E337" s="89" t="s">
        <v>1328</v>
      </c>
      <c r="F337" s="89" t="s">
        <v>881</v>
      </c>
      <c r="G337" s="89" t="s">
        <v>1</v>
      </c>
      <c r="H337" s="89" t="s">
        <v>899</v>
      </c>
      <c r="I337" s="89" t="s">
        <v>48</v>
      </c>
      <c r="J337" s="99" t="s">
        <v>86</v>
      </c>
      <c r="K337" s="99"/>
      <c r="L337" s="99" t="s">
        <v>268</v>
      </c>
      <c r="M337" s="90"/>
      <c r="N337" s="102" t="s">
        <v>975</v>
      </c>
      <c r="O337" s="100" t="s">
        <v>976</v>
      </c>
      <c r="P337" s="90" t="s">
        <v>977</v>
      </c>
      <c r="Q337" s="90" t="s">
        <v>48</v>
      </c>
      <c r="R337" s="89"/>
      <c r="S337" s="146" t="s">
        <v>1183</v>
      </c>
      <c r="T337" s="253"/>
      <c r="U337" s="254"/>
      <c r="V337" s="169">
        <v>0</v>
      </c>
      <c r="W337" s="48" t="str">
        <f t="shared" si="47"/>
        <v>BILLING</v>
      </c>
      <c r="X337" s="13" t="str">
        <f t="shared" si="48"/>
        <v>四川移动</v>
      </c>
      <c r="Y337" s="37" t="str">
        <f t="shared" si="49"/>
        <v>0</v>
      </c>
      <c r="Z337" s="167"/>
    </row>
    <row r="338" spans="1:26" ht="15" customHeight="1">
      <c r="A338" s="89" t="s">
        <v>239</v>
      </c>
      <c r="B338" s="89" t="s">
        <v>240</v>
      </c>
      <c r="C338" s="89" t="s">
        <v>165</v>
      </c>
      <c r="D338" s="89" t="s">
        <v>166</v>
      </c>
      <c r="E338" s="89" t="s">
        <v>1327</v>
      </c>
      <c r="F338" s="89" t="s">
        <v>872</v>
      </c>
      <c r="G338" s="89" t="s">
        <v>1</v>
      </c>
      <c r="H338" s="89" t="s">
        <v>899</v>
      </c>
      <c r="I338" s="89" t="s">
        <v>48</v>
      </c>
      <c r="J338" s="99" t="s">
        <v>86</v>
      </c>
      <c r="K338" s="99"/>
      <c r="L338" s="99" t="s">
        <v>268</v>
      </c>
      <c r="M338" s="90"/>
      <c r="N338" s="102" t="s">
        <v>975</v>
      </c>
      <c r="O338" s="100" t="s">
        <v>976</v>
      </c>
      <c r="P338" s="90" t="s">
        <v>977</v>
      </c>
      <c r="Q338" s="90" t="s">
        <v>48</v>
      </c>
      <c r="R338" s="89"/>
      <c r="S338" s="146" t="s">
        <v>1183</v>
      </c>
      <c r="T338" s="253"/>
      <c r="U338" s="254"/>
      <c r="V338" s="169">
        <v>0</v>
      </c>
      <c r="W338" s="48" t="str">
        <f t="shared" si="47"/>
        <v>BILLING</v>
      </c>
      <c r="X338" s="13" t="str">
        <f t="shared" si="48"/>
        <v>四川移动</v>
      </c>
      <c r="Y338" s="37" t="str">
        <f t="shared" si="49"/>
        <v>0</v>
      </c>
      <c r="Z338" s="167"/>
    </row>
    <row r="339" spans="1:26" ht="15" customHeight="1">
      <c r="A339" s="89" t="s">
        <v>239</v>
      </c>
      <c r="B339" s="89" t="s">
        <v>240</v>
      </c>
      <c r="C339" s="89" t="s">
        <v>165</v>
      </c>
      <c r="D339" s="89" t="s">
        <v>166</v>
      </c>
      <c r="E339" s="89" t="s">
        <v>897</v>
      </c>
      <c r="F339" s="89" t="s">
        <v>898</v>
      </c>
      <c r="G339" s="89" t="s">
        <v>1</v>
      </c>
      <c r="H339" s="89" t="s">
        <v>98</v>
      </c>
      <c r="I339" s="89" t="s">
        <v>48</v>
      </c>
      <c r="J339" s="99" t="s">
        <v>86</v>
      </c>
      <c r="K339" s="99"/>
      <c r="L339" s="99" t="s">
        <v>268</v>
      </c>
      <c r="M339" s="90"/>
      <c r="N339" s="102" t="s">
        <v>975</v>
      </c>
      <c r="O339" s="100" t="s">
        <v>976</v>
      </c>
      <c r="P339" s="90" t="s">
        <v>977</v>
      </c>
      <c r="Q339" s="90" t="s">
        <v>48</v>
      </c>
      <c r="R339" s="89"/>
      <c r="S339" s="146" t="s">
        <v>1183</v>
      </c>
      <c r="T339" s="253"/>
      <c r="U339" s="254"/>
      <c r="V339" s="169">
        <v>0</v>
      </c>
      <c r="W339" s="48" t="str">
        <f t="shared" si="47"/>
        <v>BILLING</v>
      </c>
      <c r="X339" s="13" t="str">
        <f t="shared" si="48"/>
        <v>四川移动</v>
      </c>
      <c r="Y339" s="37" t="str">
        <f t="shared" si="49"/>
        <v>0</v>
      </c>
      <c r="Z339" s="167"/>
    </row>
    <row r="340" spans="1:26" ht="15" customHeight="1">
      <c r="A340" s="89" t="s">
        <v>239</v>
      </c>
      <c r="B340" s="89" t="s">
        <v>240</v>
      </c>
      <c r="C340" s="89" t="s">
        <v>165</v>
      </c>
      <c r="D340" s="89" t="s">
        <v>166</v>
      </c>
      <c r="E340" s="89" t="s">
        <v>1324</v>
      </c>
      <c r="F340" s="89" t="s">
        <v>885</v>
      </c>
      <c r="G340" s="89" t="s">
        <v>1</v>
      </c>
      <c r="H340" s="89" t="s">
        <v>899</v>
      </c>
      <c r="I340" s="89" t="s">
        <v>48</v>
      </c>
      <c r="J340" s="99" t="s">
        <v>86</v>
      </c>
      <c r="K340" s="99"/>
      <c r="L340" s="99" t="s">
        <v>268</v>
      </c>
      <c r="M340" s="90"/>
      <c r="N340" s="102" t="s">
        <v>975</v>
      </c>
      <c r="O340" s="100" t="s">
        <v>976</v>
      </c>
      <c r="P340" s="90" t="s">
        <v>977</v>
      </c>
      <c r="Q340" s="90" t="s">
        <v>48</v>
      </c>
      <c r="R340" s="89"/>
      <c r="S340" s="146" t="s">
        <v>1183</v>
      </c>
      <c r="T340" s="253"/>
      <c r="U340" s="254"/>
      <c r="V340" s="169">
        <v>0</v>
      </c>
      <c r="W340" s="48" t="str">
        <f t="shared" si="47"/>
        <v>BILLING</v>
      </c>
      <c r="X340" s="13" t="str">
        <f t="shared" si="48"/>
        <v>四川移动</v>
      </c>
      <c r="Y340" s="37" t="str">
        <f t="shared" si="49"/>
        <v>0</v>
      </c>
      <c r="Z340" s="167"/>
    </row>
    <row r="341" spans="1:26" ht="15" customHeight="1">
      <c r="A341" s="89" t="s">
        <v>239</v>
      </c>
      <c r="B341" s="89" t="s">
        <v>240</v>
      </c>
      <c r="C341" s="89" t="s">
        <v>165</v>
      </c>
      <c r="D341" s="89" t="s">
        <v>166</v>
      </c>
      <c r="E341" s="104" t="s">
        <v>882</v>
      </c>
      <c r="F341" s="89" t="s">
        <v>883</v>
      </c>
      <c r="G341" s="89" t="s">
        <v>1</v>
      </c>
      <c r="H341" s="89" t="s">
        <v>98</v>
      </c>
      <c r="I341" s="89" t="s">
        <v>48</v>
      </c>
      <c r="J341" s="99" t="s">
        <v>86</v>
      </c>
      <c r="K341" s="99"/>
      <c r="L341" s="99" t="s">
        <v>268</v>
      </c>
      <c r="M341" s="90"/>
      <c r="N341" s="102" t="s">
        <v>975</v>
      </c>
      <c r="O341" s="100" t="s">
        <v>976</v>
      </c>
      <c r="P341" s="90" t="s">
        <v>977</v>
      </c>
      <c r="Q341" s="90" t="s">
        <v>48</v>
      </c>
      <c r="R341" s="104" t="s">
        <v>1332</v>
      </c>
      <c r="S341" s="146" t="s">
        <v>1183</v>
      </c>
      <c r="T341" s="253"/>
      <c r="U341" s="254"/>
      <c r="V341" s="169">
        <v>0</v>
      </c>
      <c r="W341" s="48" t="str">
        <f t="shared" si="47"/>
        <v>BILLING</v>
      </c>
      <c r="X341" s="13" t="str">
        <f t="shared" si="48"/>
        <v>四川移动</v>
      </c>
      <c r="Y341" s="37" t="str">
        <f t="shared" si="49"/>
        <v>0</v>
      </c>
      <c r="Z341" s="167"/>
    </row>
    <row r="342" spans="1:26" ht="15" customHeight="1">
      <c r="A342" s="89" t="s">
        <v>239</v>
      </c>
      <c r="B342" s="89" t="s">
        <v>240</v>
      </c>
      <c r="C342" s="89" t="s">
        <v>165</v>
      </c>
      <c r="D342" s="89" t="s">
        <v>166</v>
      </c>
      <c r="E342" s="104" t="s">
        <v>1333</v>
      </c>
      <c r="F342" s="89" t="s">
        <v>889</v>
      </c>
      <c r="G342" s="89" t="s">
        <v>1</v>
      </c>
      <c r="H342" s="89" t="s">
        <v>899</v>
      </c>
      <c r="I342" s="89" t="s">
        <v>48</v>
      </c>
      <c r="J342" s="99" t="s">
        <v>86</v>
      </c>
      <c r="K342" s="99"/>
      <c r="L342" s="99" t="s">
        <v>268</v>
      </c>
      <c r="M342" s="90"/>
      <c r="N342" s="102" t="s">
        <v>975</v>
      </c>
      <c r="O342" s="100" t="s">
        <v>976</v>
      </c>
      <c r="P342" s="90" t="s">
        <v>977</v>
      </c>
      <c r="Q342" s="90" t="s">
        <v>48</v>
      </c>
      <c r="R342" s="104" t="s">
        <v>1332</v>
      </c>
      <c r="S342" s="146" t="s">
        <v>1183</v>
      </c>
      <c r="T342" s="253"/>
      <c r="U342" s="254"/>
      <c r="V342" s="169">
        <v>0</v>
      </c>
      <c r="W342" s="48" t="str">
        <f t="shared" si="47"/>
        <v>BILLING</v>
      </c>
      <c r="X342" s="13" t="str">
        <f t="shared" si="48"/>
        <v>四川移动</v>
      </c>
      <c r="Y342" s="37" t="str">
        <f t="shared" si="49"/>
        <v>0</v>
      </c>
      <c r="Z342" s="167"/>
    </row>
    <row r="343" spans="1:26" ht="15" customHeight="1">
      <c r="A343" s="89" t="s">
        <v>239</v>
      </c>
      <c r="B343" s="89" t="s">
        <v>240</v>
      </c>
      <c r="C343" s="89" t="s">
        <v>165</v>
      </c>
      <c r="D343" s="89" t="s">
        <v>166</v>
      </c>
      <c r="E343" s="89" t="s">
        <v>890</v>
      </c>
      <c r="F343" s="89" t="s">
        <v>891</v>
      </c>
      <c r="G343" s="89" t="s">
        <v>1</v>
      </c>
      <c r="H343" s="89" t="s">
        <v>861</v>
      </c>
      <c r="I343" s="89" t="s">
        <v>48</v>
      </c>
      <c r="J343" s="99" t="s">
        <v>86</v>
      </c>
      <c r="K343" s="99"/>
      <c r="L343" s="99" t="s">
        <v>268</v>
      </c>
      <c r="M343" s="90"/>
      <c r="N343" s="102" t="s">
        <v>975</v>
      </c>
      <c r="O343" s="100" t="s">
        <v>976</v>
      </c>
      <c r="P343" s="90" t="s">
        <v>977</v>
      </c>
      <c r="Q343" s="90" t="s">
        <v>48</v>
      </c>
      <c r="R343" s="89"/>
      <c r="S343" s="146" t="s">
        <v>1183</v>
      </c>
      <c r="T343" s="253"/>
      <c r="U343" s="254"/>
      <c r="V343" s="169">
        <v>0</v>
      </c>
      <c r="W343" s="48" t="str">
        <f t="shared" si="47"/>
        <v>BILLING</v>
      </c>
      <c r="X343" s="13" t="str">
        <f t="shared" si="48"/>
        <v>四川移动</v>
      </c>
      <c r="Y343" s="37" t="str">
        <f t="shared" si="49"/>
        <v>0</v>
      </c>
      <c r="Z343" s="167"/>
    </row>
    <row r="344" spans="1:26" ht="15" customHeight="1">
      <c r="A344" s="89" t="s">
        <v>239</v>
      </c>
      <c r="B344" s="89" t="s">
        <v>240</v>
      </c>
      <c r="C344" s="89" t="s">
        <v>165</v>
      </c>
      <c r="D344" s="89" t="s">
        <v>166</v>
      </c>
      <c r="E344" s="89" t="s">
        <v>1297</v>
      </c>
      <c r="F344" s="89" t="s">
        <v>874</v>
      </c>
      <c r="G344" s="89" t="s">
        <v>1</v>
      </c>
      <c r="H344" s="89" t="s">
        <v>904</v>
      </c>
      <c r="I344" s="89" t="s">
        <v>48</v>
      </c>
      <c r="J344" s="99" t="s">
        <v>86</v>
      </c>
      <c r="K344" s="99"/>
      <c r="L344" s="99" t="s">
        <v>268</v>
      </c>
      <c r="M344" s="90"/>
      <c r="N344" s="102" t="s">
        <v>975</v>
      </c>
      <c r="O344" s="100" t="s">
        <v>980</v>
      </c>
      <c r="P344" s="90" t="s">
        <v>981</v>
      </c>
      <c r="Q344" s="90" t="s">
        <v>48</v>
      </c>
      <c r="R344" s="89"/>
      <c r="S344" s="146" t="s">
        <v>1183</v>
      </c>
      <c r="T344" s="253"/>
      <c r="U344" s="169">
        <v>0</v>
      </c>
      <c r="V344" s="169">
        <v>3</v>
      </c>
      <c r="W344" s="48" t="str">
        <f t="shared" si="47"/>
        <v>BILLING</v>
      </c>
      <c r="X344" s="13" t="str">
        <f t="shared" si="48"/>
        <v>四川移动</v>
      </c>
      <c r="Y344" s="37" t="str">
        <f t="shared" si="49"/>
        <v>0</v>
      </c>
      <c r="Z344" s="167"/>
    </row>
    <row r="345" spans="1:26" ht="15" customHeight="1">
      <c r="A345" s="89" t="s">
        <v>239</v>
      </c>
      <c r="B345" s="89" t="s">
        <v>240</v>
      </c>
      <c r="C345" s="89" t="s">
        <v>165</v>
      </c>
      <c r="D345" s="89" t="s">
        <v>166</v>
      </c>
      <c r="E345" s="89" t="s">
        <v>1331</v>
      </c>
      <c r="F345" s="89" t="s">
        <v>879</v>
      </c>
      <c r="G345" s="89" t="s">
        <v>1</v>
      </c>
      <c r="H345" s="89" t="s">
        <v>899</v>
      </c>
      <c r="I345" s="89" t="s">
        <v>48</v>
      </c>
      <c r="J345" s="99" t="s">
        <v>86</v>
      </c>
      <c r="K345" s="99"/>
      <c r="L345" s="99" t="s">
        <v>268</v>
      </c>
      <c r="M345" s="90"/>
      <c r="N345" s="102" t="s">
        <v>975</v>
      </c>
      <c r="O345" s="100" t="s">
        <v>982</v>
      </c>
      <c r="P345" s="90" t="s">
        <v>983</v>
      </c>
      <c r="Q345" s="90" t="s">
        <v>48</v>
      </c>
      <c r="R345" s="89"/>
      <c r="S345" s="146" t="s">
        <v>1183</v>
      </c>
      <c r="T345" s="253"/>
      <c r="U345" s="169">
        <v>0</v>
      </c>
      <c r="V345" s="169">
        <v>0</v>
      </c>
      <c r="W345" s="48" t="str">
        <f t="shared" si="47"/>
        <v>BILLING</v>
      </c>
      <c r="X345" s="13" t="str">
        <f t="shared" si="48"/>
        <v>四川移动</v>
      </c>
      <c r="Y345" s="37" t="str">
        <f t="shared" si="49"/>
        <v>0</v>
      </c>
      <c r="Z345" s="167"/>
    </row>
    <row r="346" spans="1:26" ht="15" customHeight="1">
      <c r="A346" s="89" t="s">
        <v>239</v>
      </c>
      <c r="B346" s="89" t="s">
        <v>240</v>
      </c>
      <c r="C346" s="89" t="s">
        <v>165</v>
      </c>
      <c r="D346" s="89" t="s">
        <v>166</v>
      </c>
      <c r="E346" s="89" t="s">
        <v>886</v>
      </c>
      <c r="F346" s="89" t="s">
        <v>887</v>
      </c>
      <c r="G346" s="89" t="s">
        <v>1</v>
      </c>
      <c r="H346" s="89" t="s">
        <v>867</v>
      </c>
      <c r="I346" s="89" t="s">
        <v>48</v>
      </c>
      <c r="J346" s="99" t="s">
        <v>86</v>
      </c>
      <c r="K346" s="99"/>
      <c r="L346" s="99" t="s">
        <v>268</v>
      </c>
      <c r="M346" s="90"/>
      <c r="N346" s="102" t="s">
        <v>975</v>
      </c>
      <c r="O346" s="100" t="s">
        <v>978</v>
      </c>
      <c r="P346" s="90" t="s">
        <v>979</v>
      </c>
      <c r="Q346" s="90" t="s">
        <v>48</v>
      </c>
      <c r="R346" s="89"/>
      <c r="S346" s="146" t="s">
        <v>1183</v>
      </c>
      <c r="T346" s="253"/>
      <c r="U346" s="169">
        <v>0</v>
      </c>
      <c r="V346" s="169">
        <v>0</v>
      </c>
      <c r="W346" s="48" t="str">
        <f t="shared" si="47"/>
        <v>BILLING</v>
      </c>
      <c r="X346" s="13" t="str">
        <f t="shared" si="48"/>
        <v>四川移动</v>
      </c>
      <c r="Y346" s="37" t="str">
        <f t="shared" si="49"/>
        <v>0</v>
      </c>
      <c r="Z346" s="167"/>
    </row>
    <row r="347" spans="1:26" ht="15" customHeight="1">
      <c r="A347" s="89" t="s">
        <v>239</v>
      </c>
      <c r="B347" s="89" t="s">
        <v>240</v>
      </c>
      <c r="C347" s="89" t="s">
        <v>165</v>
      </c>
      <c r="D347" s="89" t="s">
        <v>166</v>
      </c>
      <c r="E347" s="89" t="s">
        <v>876</v>
      </c>
      <c r="F347" s="89" t="s">
        <v>877</v>
      </c>
      <c r="G347" s="89" t="s">
        <v>1</v>
      </c>
      <c r="H347" s="89" t="s">
        <v>722</v>
      </c>
      <c r="I347" s="89" t="s">
        <v>48</v>
      </c>
      <c r="J347" s="99" t="s">
        <v>86</v>
      </c>
      <c r="K347" s="99"/>
      <c r="L347" s="99" t="s">
        <v>268</v>
      </c>
      <c r="M347" s="90"/>
      <c r="N347" s="102" t="s">
        <v>975</v>
      </c>
      <c r="O347" s="100" t="s">
        <v>978</v>
      </c>
      <c r="P347" s="90" t="s">
        <v>979</v>
      </c>
      <c r="Q347" s="90" t="s">
        <v>48</v>
      </c>
      <c r="R347" s="89"/>
      <c r="S347" s="146" t="s">
        <v>1183</v>
      </c>
      <c r="T347" s="253"/>
      <c r="U347" s="169">
        <v>0</v>
      </c>
      <c r="V347" s="169">
        <v>0</v>
      </c>
      <c r="W347" s="48" t="str">
        <f t="shared" si="47"/>
        <v>BILLING</v>
      </c>
      <c r="X347" s="13" t="str">
        <f t="shared" si="48"/>
        <v>四川移动</v>
      </c>
      <c r="Y347" s="37" t="str">
        <f t="shared" si="49"/>
        <v>0</v>
      </c>
      <c r="Z347" s="167"/>
    </row>
    <row r="348" spans="1:26" ht="15" customHeight="1">
      <c r="A348" s="89" t="s">
        <v>239</v>
      </c>
      <c r="B348" s="89" t="s">
        <v>240</v>
      </c>
      <c r="C348" s="89" t="s">
        <v>165</v>
      </c>
      <c r="D348" s="89" t="s">
        <v>166</v>
      </c>
      <c r="E348" s="89" t="s">
        <v>905</v>
      </c>
      <c r="F348" s="89" t="s">
        <v>860</v>
      </c>
      <c r="G348" s="89" t="s">
        <v>1</v>
      </c>
      <c r="H348" s="89" t="s">
        <v>906</v>
      </c>
      <c r="I348" s="89" t="s">
        <v>48</v>
      </c>
      <c r="J348" s="99" t="s">
        <v>86</v>
      </c>
      <c r="K348" s="99"/>
      <c r="L348" s="99" t="s">
        <v>268</v>
      </c>
      <c r="M348" s="90"/>
      <c r="N348" s="102" t="s">
        <v>975</v>
      </c>
      <c r="O348" s="100" t="s">
        <v>978</v>
      </c>
      <c r="P348" s="90" t="s">
        <v>979</v>
      </c>
      <c r="Q348" s="90" t="s">
        <v>48</v>
      </c>
      <c r="R348" s="89"/>
      <c r="S348" s="146" t="s">
        <v>1183</v>
      </c>
      <c r="T348" s="253"/>
      <c r="U348" s="169">
        <v>0</v>
      </c>
      <c r="V348" s="169">
        <v>0</v>
      </c>
      <c r="W348" s="48" t="str">
        <f t="shared" si="47"/>
        <v>BILLING</v>
      </c>
      <c r="X348" s="13" t="str">
        <f t="shared" si="48"/>
        <v>四川移动</v>
      </c>
      <c r="Y348" s="37" t="str">
        <f t="shared" si="49"/>
        <v>0</v>
      </c>
      <c r="Z348" s="167"/>
    </row>
    <row r="349" spans="1:26" ht="15" customHeight="1">
      <c r="A349" s="89" t="s">
        <v>239</v>
      </c>
      <c r="B349" s="89" t="s">
        <v>240</v>
      </c>
      <c r="C349" s="89" t="s">
        <v>165</v>
      </c>
      <c r="D349" s="89" t="s">
        <v>166</v>
      </c>
      <c r="E349" s="89" t="s">
        <v>859</v>
      </c>
      <c r="F349" s="89" t="s">
        <v>860</v>
      </c>
      <c r="G349" s="89" t="s">
        <v>1</v>
      </c>
      <c r="H349" s="89" t="s">
        <v>861</v>
      </c>
      <c r="I349" s="89" t="s">
        <v>48</v>
      </c>
      <c r="J349" s="99" t="s">
        <v>86</v>
      </c>
      <c r="K349" s="99"/>
      <c r="L349" s="99" t="s">
        <v>268</v>
      </c>
      <c r="M349" s="90"/>
      <c r="N349" s="102" t="s">
        <v>975</v>
      </c>
      <c r="O349" s="100" t="s">
        <v>978</v>
      </c>
      <c r="P349" s="90" t="s">
        <v>979</v>
      </c>
      <c r="Q349" s="90" t="s">
        <v>48</v>
      </c>
      <c r="R349" s="89"/>
      <c r="S349" s="146" t="s">
        <v>1183</v>
      </c>
      <c r="T349" s="253"/>
      <c r="U349" s="169">
        <v>0</v>
      </c>
      <c r="V349" s="169">
        <v>0</v>
      </c>
      <c r="W349" s="48" t="str">
        <f t="shared" si="47"/>
        <v>BILLING</v>
      </c>
      <c r="X349" s="13" t="str">
        <f t="shared" si="48"/>
        <v>四川移动</v>
      </c>
      <c r="Y349" s="37" t="str">
        <f t="shared" si="49"/>
        <v>0</v>
      </c>
      <c r="Z349" s="167"/>
    </row>
    <row r="350" spans="1:26" ht="15" customHeight="1">
      <c r="A350" s="89" t="s">
        <v>236</v>
      </c>
      <c r="B350" s="89" t="s">
        <v>14</v>
      </c>
      <c r="C350" s="89" t="s">
        <v>165</v>
      </c>
      <c r="D350" s="89" t="s">
        <v>166</v>
      </c>
      <c r="E350" s="89" t="s">
        <v>873</v>
      </c>
      <c r="F350" s="89" t="s">
        <v>874</v>
      </c>
      <c r="G350" s="89" t="s">
        <v>1</v>
      </c>
      <c r="H350" s="89" t="s">
        <v>875</v>
      </c>
      <c r="I350" s="89" t="s">
        <v>48</v>
      </c>
      <c r="J350" s="99" t="s">
        <v>1296</v>
      </c>
      <c r="K350" s="90" t="s">
        <v>120</v>
      </c>
      <c r="L350" s="90"/>
      <c r="M350" s="90" t="s">
        <v>56</v>
      </c>
      <c r="N350" s="100" t="s">
        <v>1321</v>
      </c>
      <c r="O350" s="100" t="s">
        <v>1322</v>
      </c>
      <c r="P350" s="89" t="s">
        <v>1323</v>
      </c>
      <c r="Q350" s="90" t="s">
        <v>48</v>
      </c>
      <c r="R350" s="89"/>
      <c r="S350" s="13" t="s">
        <v>1000</v>
      </c>
      <c r="T350" s="169">
        <v>0</v>
      </c>
      <c r="U350" s="169">
        <v>0</v>
      </c>
      <c r="V350" s="169">
        <v>0</v>
      </c>
      <c r="W350" s="48" t="str">
        <f t="shared" si="47"/>
        <v>BILLING</v>
      </c>
      <c r="X350" s="13" t="str">
        <f t="shared" si="48"/>
        <v>山西移动</v>
      </c>
      <c r="Y350" s="37" t="str">
        <f t="shared" si="49"/>
        <v>0</v>
      </c>
      <c r="Z350" s="167"/>
    </row>
    <row r="351" spans="1:26" ht="15" customHeight="1">
      <c r="A351" s="89" t="s">
        <v>236</v>
      </c>
      <c r="B351" s="89" t="s">
        <v>14</v>
      </c>
      <c r="C351" s="89" t="s">
        <v>165</v>
      </c>
      <c r="D351" s="89" t="s">
        <v>166</v>
      </c>
      <c r="E351" s="89" t="s">
        <v>876</v>
      </c>
      <c r="F351" s="89" t="s">
        <v>877</v>
      </c>
      <c r="G351" s="89" t="s">
        <v>1</v>
      </c>
      <c r="H351" s="89" t="s">
        <v>722</v>
      </c>
      <c r="I351" s="89" t="s">
        <v>48</v>
      </c>
      <c r="J351" s="99" t="s">
        <v>1296</v>
      </c>
      <c r="K351" s="90" t="s">
        <v>120</v>
      </c>
      <c r="L351" s="90"/>
      <c r="M351" s="90" t="s">
        <v>56</v>
      </c>
      <c r="N351" s="100" t="s">
        <v>1321</v>
      </c>
      <c r="O351" s="100" t="s">
        <v>1322</v>
      </c>
      <c r="P351" s="89" t="s">
        <v>1323</v>
      </c>
      <c r="Q351" s="90" t="s">
        <v>48</v>
      </c>
      <c r="R351" s="89"/>
      <c r="S351" s="13" t="s">
        <v>1000</v>
      </c>
      <c r="T351" s="169">
        <v>0</v>
      </c>
      <c r="U351" s="169">
        <v>0</v>
      </c>
      <c r="V351" s="169">
        <v>0</v>
      </c>
      <c r="W351" s="48" t="str">
        <f t="shared" si="47"/>
        <v>BILLING</v>
      </c>
      <c r="X351" s="13" t="str">
        <f t="shared" si="48"/>
        <v>山西移动</v>
      </c>
      <c r="Y351" s="37" t="str">
        <f t="shared" si="49"/>
        <v>0</v>
      </c>
      <c r="Z351" s="167"/>
    </row>
    <row r="352" spans="1:26" ht="15" customHeight="1">
      <c r="A352" s="89" t="s">
        <v>236</v>
      </c>
      <c r="B352" s="89" t="s">
        <v>14</v>
      </c>
      <c r="C352" s="89" t="s">
        <v>165</v>
      </c>
      <c r="D352" s="89" t="s">
        <v>166</v>
      </c>
      <c r="E352" s="89" t="s">
        <v>859</v>
      </c>
      <c r="F352" s="89" t="s">
        <v>860</v>
      </c>
      <c r="G352" s="89" t="s">
        <v>1</v>
      </c>
      <c r="H352" s="89" t="s">
        <v>861</v>
      </c>
      <c r="I352" s="89" t="s">
        <v>48</v>
      </c>
      <c r="J352" s="99" t="s">
        <v>1296</v>
      </c>
      <c r="K352" s="90" t="s">
        <v>120</v>
      </c>
      <c r="L352" s="90"/>
      <c r="M352" s="90" t="s">
        <v>56</v>
      </c>
      <c r="N352" s="100" t="s">
        <v>1321</v>
      </c>
      <c r="O352" s="100" t="s">
        <v>1322</v>
      </c>
      <c r="P352" s="89" t="s">
        <v>1323</v>
      </c>
      <c r="Q352" s="90" t="s">
        <v>48</v>
      </c>
      <c r="R352" s="89"/>
      <c r="S352" s="146" t="s">
        <v>1183</v>
      </c>
      <c r="T352" s="169">
        <v>0</v>
      </c>
      <c r="U352" s="169">
        <v>0</v>
      </c>
      <c r="V352" s="169">
        <v>0</v>
      </c>
      <c r="W352" s="48" t="str">
        <f t="shared" si="47"/>
        <v>BILLING</v>
      </c>
      <c r="X352" s="13" t="str">
        <f t="shared" si="48"/>
        <v>山西移动</v>
      </c>
      <c r="Y352" s="37" t="str">
        <f t="shared" si="49"/>
        <v>0</v>
      </c>
      <c r="Z352" s="167"/>
    </row>
    <row r="353" spans="1:26" ht="15" customHeight="1">
      <c r="A353" s="89" t="s">
        <v>236</v>
      </c>
      <c r="B353" s="89" t="s">
        <v>14</v>
      </c>
      <c r="C353" s="89" t="s">
        <v>165</v>
      </c>
      <c r="D353" s="89" t="s">
        <v>166</v>
      </c>
      <c r="E353" s="89" t="s">
        <v>886</v>
      </c>
      <c r="F353" s="89" t="s">
        <v>887</v>
      </c>
      <c r="G353" s="89" t="s">
        <v>1</v>
      </c>
      <c r="H353" s="89" t="s">
        <v>867</v>
      </c>
      <c r="I353" s="89" t="s">
        <v>48</v>
      </c>
      <c r="J353" s="99" t="s">
        <v>1296</v>
      </c>
      <c r="K353" s="90" t="s">
        <v>120</v>
      </c>
      <c r="L353" s="90"/>
      <c r="M353" s="90" t="s">
        <v>56</v>
      </c>
      <c r="N353" s="100" t="s">
        <v>1321</v>
      </c>
      <c r="O353" s="100" t="s">
        <v>1322</v>
      </c>
      <c r="P353" s="89" t="s">
        <v>1323</v>
      </c>
      <c r="Q353" s="90" t="s">
        <v>48</v>
      </c>
      <c r="R353" s="89"/>
      <c r="S353" s="146" t="s">
        <v>1183</v>
      </c>
      <c r="T353" s="169">
        <v>0</v>
      </c>
      <c r="U353" s="169">
        <v>0</v>
      </c>
      <c r="V353" s="169">
        <v>0</v>
      </c>
      <c r="W353" s="48" t="str">
        <f t="shared" si="47"/>
        <v>BILLING</v>
      </c>
      <c r="X353" s="13" t="str">
        <f t="shared" si="48"/>
        <v>山西移动</v>
      </c>
      <c r="Y353" s="37" t="str">
        <f t="shared" si="49"/>
        <v>0</v>
      </c>
      <c r="Z353" s="167"/>
    </row>
    <row r="354" spans="1:26" ht="15" customHeight="1">
      <c r="A354" s="89" t="s">
        <v>236</v>
      </c>
      <c r="B354" s="89" t="s">
        <v>14</v>
      </c>
      <c r="C354" s="89" t="s">
        <v>165</v>
      </c>
      <c r="D354" s="89" t="s">
        <v>166</v>
      </c>
      <c r="E354" s="89" t="s">
        <v>942</v>
      </c>
      <c r="F354" s="89" t="s">
        <v>869</v>
      </c>
      <c r="G354" s="89" t="s">
        <v>1</v>
      </c>
      <c r="H354" s="89" t="s">
        <v>722</v>
      </c>
      <c r="I354" s="89" t="s">
        <v>48</v>
      </c>
      <c r="J354" s="99" t="s">
        <v>1296</v>
      </c>
      <c r="K354" s="90" t="s">
        <v>120</v>
      </c>
      <c r="L354" s="90"/>
      <c r="M354" s="90" t="s">
        <v>56</v>
      </c>
      <c r="N354" s="100" t="s">
        <v>1321</v>
      </c>
      <c r="O354" s="100" t="s">
        <v>1322</v>
      </c>
      <c r="P354" s="89" t="s">
        <v>1323</v>
      </c>
      <c r="Q354" s="90" t="s">
        <v>48</v>
      </c>
      <c r="R354" s="89"/>
      <c r="S354" s="146" t="s">
        <v>1183</v>
      </c>
      <c r="T354" s="169">
        <v>0</v>
      </c>
      <c r="U354" s="169">
        <v>0</v>
      </c>
      <c r="V354" s="169">
        <v>0</v>
      </c>
      <c r="W354" s="48" t="str">
        <f t="shared" si="47"/>
        <v>BILLING</v>
      </c>
      <c r="X354" s="13" t="str">
        <f t="shared" si="48"/>
        <v>山西移动</v>
      </c>
      <c r="Y354" s="37" t="str">
        <f t="shared" si="49"/>
        <v>0</v>
      </c>
      <c r="Z354" s="167"/>
    </row>
    <row r="355" spans="1:26" ht="15" customHeight="1">
      <c r="A355" s="89" t="s">
        <v>236</v>
      </c>
      <c r="B355" s="89" t="s">
        <v>14</v>
      </c>
      <c r="C355" s="89" t="s">
        <v>165</v>
      </c>
      <c r="D355" s="89" t="s">
        <v>166</v>
      </c>
      <c r="E355" s="89" t="s">
        <v>940</v>
      </c>
      <c r="F355" s="89" t="s">
        <v>941</v>
      </c>
      <c r="G355" s="89" t="s">
        <v>1</v>
      </c>
      <c r="H355" s="89" t="s">
        <v>98</v>
      </c>
      <c r="I355" s="89" t="s">
        <v>48</v>
      </c>
      <c r="J355" s="99" t="s">
        <v>1296</v>
      </c>
      <c r="K355" s="90" t="s">
        <v>120</v>
      </c>
      <c r="L355" s="90"/>
      <c r="M355" s="90" t="s">
        <v>56</v>
      </c>
      <c r="N355" s="100" t="s">
        <v>1321</v>
      </c>
      <c r="O355" s="100" t="s">
        <v>1322</v>
      </c>
      <c r="P355" s="89" t="s">
        <v>1323</v>
      </c>
      <c r="Q355" s="90" t="s">
        <v>48</v>
      </c>
      <c r="R355" s="89"/>
      <c r="S355" s="146" t="s">
        <v>1183</v>
      </c>
      <c r="T355" s="169">
        <v>0</v>
      </c>
      <c r="U355" s="169">
        <v>0</v>
      </c>
      <c r="V355" s="169">
        <v>0</v>
      </c>
      <c r="W355" s="48" t="str">
        <f t="shared" si="47"/>
        <v>BILLING</v>
      </c>
      <c r="X355" s="13" t="str">
        <f t="shared" si="48"/>
        <v>山西移动</v>
      </c>
      <c r="Y355" s="37" t="str">
        <f t="shared" si="49"/>
        <v>0</v>
      </c>
      <c r="Z355" s="167"/>
    </row>
    <row r="356" spans="1:26" ht="15" customHeight="1">
      <c r="A356" s="89" t="s">
        <v>236</v>
      </c>
      <c r="B356" s="89" t="s">
        <v>14</v>
      </c>
      <c r="C356" s="89" t="s">
        <v>165</v>
      </c>
      <c r="D356" s="89" t="s">
        <v>166</v>
      </c>
      <c r="E356" s="89" t="s">
        <v>897</v>
      </c>
      <c r="F356" s="89" t="s">
        <v>898</v>
      </c>
      <c r="G356" s="89" t="s">
        <v>1</v>
      </c>
      <c r="H356" s="89" t="s">
        <v>98</v>
      </c>
      <c r="I356" s="89" t="s">
        <v>48</v>
      </c>
      <c r="J356" s="99" t="s">
        <v>1296</v>
      </c>
      <c r="K356" s="90" t="s">
        <v>120</v>
      </c>
      <c r="L356" s="90"/>
      <c r="M356" s="90" t="s">
        <v>56</v>
      </c>
      <c r="N356" s="100" t="s">
        <v>1321</v>
      </c>
      <c r="O356" s="100" t="s">
        <v>1322</v>
      </c>
      <c r="P356" s="89" t="s">
        <v>1323</v>
      </c>
      <c r="Q356" s="90" t="s">
        <v>48</v>
      </c>
      <c r="R356" s="89"/>
      <c r="S356" s="146" t="s">
        <v>1183</v>
      </c>
      <c r="T356" s="169">
        <v>0</v>
      </c>
      <c r="U356" s="169">
        <v>0</v>
      </c>
      <c r="V356" s="169">
        <v>0</v>
      </c>
      <c r="W356" s="48" t="str">
        <f t="shared" si="47"/>
        <v>BILLING</v>
      </c>
      <c r="X356" s="13" t="str">
        <f t="shared" si="48"/>
        <v>山西移动</v>
      </c>
      <c r="Y356" s="37" t="str">
        <f t="shared" si="49"/>
        <v>0</v>
      </c>
      <c r="Z356" s="167"/>
    </row>
    <row r="357" spans="1:26" ht="15" customHeight="1">
      <c r="A357" s="89" t="s">
        <v>236</v>
      </c>
      <c r="B357" s="89" t="s">
        <v>14</v>
      </c>
      <c r="C357" s="89" t="s">
        <v>165</v>
      </c>
      <c r="D357" s="89" t="s">
        <v>166</v>
      </c>
      <c r="E357" s="89" t="s">
        <v>878</v>
      </c>
      <c r="F357" s="89" t="s">
        <v>879</v>
      </c>
      <c r="G357" s="89" t="s">
        <v>1</v>
      </c>
      <c r="H357" s="89" t="s">
        <v>867</v>
      </c>
      <c r="I357" s="89" t="s">
        <v>48</v>
      </c>
      <c r="J357" s="99" t="s">
        <v>1296</v>
      </c>
      <c r="K357" s="90" t="s">
        <v>120</v>
      </c>
      <c r="L357" s="90"/>
      <c r="M357" s="90" t="s">
        <v>56</v>
      </c>
      <c r="N357" s="100" t="s">
        <v>1321</v>
      </c>
      <c r="O357" s="100" t="s">
        <v>1326</v>
      </c>
      <c r="P357" s="89" t="s">
        <v>1323</v>
      </c>
      <c r="Q357" s="90" t="s">
        <v>48</v>
      </c>
      <c r="R357" s="89"/>
      <c r="S357" s="13" t="s">
        <v>1000</v>
      </c>
      <c r="T357" s="169">
        <v>0</v>
      </c>
      <c r="U357" s="169">
        <v>0</v>
      </c>
      <c r="V357" s="169">
        <v>0</v>
      </c>
      <c r="W357" s="48" t="str">
        <f t="shared" si="47"/>
        <v>BILLING</v>
      </c>
      <c r="X357" s="13" t="str">
        <f t="shared" si="48"/>
        <v>山西移动</v>
      </c>
      <c r="Y357" s="37" t="str">
        <f t="shared" si="49"/>
        <v>0</v>
      </c>
      <c r="Z357" s="167"/>
    </row>
    <row r="358" spans="1:26" ht="15" customHeight="1">
      <c r="A358" s="89" t="s">
        <v>236</v>
      </c>
      <c r="B358" s="89" t="s">
        <v>14</v>
      </c>
      <c r="C358" s="89" t="s">
        <v>165</v>
      </c>
      <c r="D358" s="89" t="s">
        <v>166</v>
      </c>
      <c r="E358" s="89" t="s">
        <v>882</v>
      </c>
      <c r="F358" s="89" t="s">
        <v>883</v>
      </c>
      <c r="G358" s="89" t="s">
        <v>1</v>
      </c>
      <c r="H358" s="89" t="s">
        <v>98</v>
      </c>
      <c r="I358" s="89" t="s">
        <v>48</v>
      </c>
      <c r="J358" s="99" t="s">
        <v>1296</v>
      </c>
      <c r="K358" s="90" t="s">
        <v>120</v>
      </c>
      <c r="L358" s="90"/>
      <c r="M358" s="90" t="s">
        <v>56</v>
      </c>
      <c r="N358" s="100" t="s">
        <v>1321</v>
      </c>
      <c r="O358" s="100" t="s">
        <v>1326</v>
      </c>
      <c r="P358" s="89" t="s">
        <v>1323</v>
      </c>
      <c r="Q358" s="90" t="s">
        <v>48</v>
      </c>
      <c r="R358" s="89"/>
      <c r="S358" s="146" t="s">
        <v>1183</v>
      </c>
      <c r="T358" s="169">
        <v>0</v>
      </c>
      <c r="U358" s="169">
        <v>0</v>
      </c>
      <c r="V358" s="169">
        <v>0</v>
      </c>
      <c r="W358" s="48" t="str">
        <f t="shared" si="47"/>
        <v>BILLING</v>
      </c>
      <c r="X358" s="13" t="str">
        <f t="shared" si="48"/>
        <v>山西移动</v>
      </c>
      <c r="Y358" s="37" t="str">
        <f t="shared" si="49"/>
        <v>0</v>
      </c>
      <c r="Z358" s="167"/>
    </row>
    <row r="359" spans="1:26" ht="15" customHeight="1">
      <c r="A359" s="89" t="s">
        <v>236</v>
      </c>
      <c r="B359" s="89" t="s">
        <v>14</v>
      </c>
      <c r="C359" s="89" t="s">
        <v>165</v>
      </c>
      <c r="D359" s="89" t="s">
        <v>166</v>
      </c>
      <c r="E359" s="89" t="s">
        <v>1324</v>
      </c>
      <c r="F359" s="89" t="s">
        <v>885</v>
      </c>
      <c r="G359" s="89" t="s">
        <v>1</v>
      </c>
      <c r="H359" s="89" t="s">
        <v>899</v>
      </c>
      <c r="I359" s="89" t="s">
        <v>48</v>
      </c>
      <c r="J359" s="99" t="s">
        <v>1296</v>
      </c>
      <c r="K359" s="90" t="s">
        <v>120</v>
      </c>
      <c r="L359" s="90"/>
      <c r="M359" s="90" t="s">
        <v>56</v>
      </c>
      <c r="N359" s="100" t="s">
        <v>1321</v>
      </c>
      <c r="O359" s="100" t="s">
        <v>1325</v>
      </c>
      <c r="P359" s="89" t="s">
        <v>1323</v>
      </c>
      <c r="Q359" s="90" t="s">
        <v>48</v>
      </c>
      <c r="R359" s="89"/>
      <c r="S359" s="13" t="s">
        <v>1000</v>
      </c>
      <c r="T359" s="169">
        <v>0</v>
      </c>
      <c r="U359" s="169">
        <v>0</v>
      </c>
      <c r="V359" s="169">
        <v>0</v>
      </c>
      <c r="W359" s="48" t="str">
        <f t="shared" si="47"/>
        <v>BILLING</v>
      </c>
      <c r="X359" s="13" t="str">
        <f t="shared" si="48"/>
        <v>山西移动</v>
      </c>
      <c r="Y359" s="37" t="str">
        <f t="shared" si="49"/>
        <v>0</v>
      </c>
      <c r="Z359" s="167"/>
    </row>
    <row r="360" spans="1:26" ht="15" customHeight="1">
      <c r="A360" s="89" t="s">
        <v>236</v>
      </c>
      <c r="B360" s="89" t="s">
        <v>14</v>
      </c>
      <c r="C360" s="89" t="s">
        <v>165</v>
      </c>
      <c r="D360" s="89" t="s">
        <v>166</v>
      </c>
      <c r="E360" s="89" t="s">
        <v>1327</v>
      </c>
      <c r="F360" s="89" t="s">
        <v>872</v>
      </c>
      <c r="G360" s="89" t="s">
        <v>1</v>
      </c>
      <c r="H360" s="89" t="s">
        <v>899</v>
      </c>
      <c r="I360" s="89" t="s">
        <v>48</v>
      </c>
      <c r="J360" s="99" t="s">
        <v>1296</v>
      </c>
      <c r="K360" s="90" t="s">
        <v>120</v>
      </c>
      <c r="L360" s="90"/>
      <c r="M360" s="90" t="s">
        <v>56</v>
      </c>
      <c r="N360" s="100" t="s">
        <v>1321</v>
      </c>
      <c r="O360" s="100" t="s">
        <v>1325</v>
      </c>
      <c r="P360" s="89" t="s">
        <v>1323</v>
      </c>
      <c r="Q360" s="90" t="s">
        <v>48</v>
      </c>
      <c r="R360" s="89"/>
      <c r="S360" s="146" t="s">
        <v>1183</v>
      </c>
      <c r="T360" s="169">
        <v>0</v>
      </c>
      <c r="U360" s="169">
        <v>0</v>
      </c>
      <c r="V360" s="169">
        <v>0</v>
      </c>
      <c r="W360" s="48" t="str">
        <f t="shared" si="47"/>
        <v>BILLING</v>
      </c>
      <c r="X360" s="13" t="str">
        <f t="shared" si="48"/>
        <v>山西移动</v>
      </c>
      <c r="Y360" s="37" t="str">
        <f t="shared" si="49"/>
        <v>0</v>
      </c>
      <c r="Z360" s="167"/>
    </row>
    <row r="361" spans="1:26" ht="15" customHeight="1">
      <c r="A361" s="89" t="s">
        <v>236</v>
      </c>
      <c r="B361" s="89" t="s">
        <v>14</v>
      </c>
      <c r="C361" s="89" t="s">
        <v>165</v>
      </c>
      <c r="D361" s="89" t="s">
        <v>166</v>
      </c>
      <c r="E361" s="89" t="s">
        <v>1328</v>
      </c>
      <c r="F361" s="89" t="s">
        <v>881</v>
      </c>
      <c r="G361" s="89" t="s">
        <v>1</v>
      </c>
      <c r="H361" s="89" t="s">
        <v>899</v>
      </c>
      <c r="I361" s="89" t="s">
        <v>48</v>
      </c>
      <c r="J361" s="99" t="s">
        <v>1296</v>
      </c>
      <c r="K361" s="90" t="s">
        <v>120</v>
      </c>
      <c r="L361" s="90"/>
      <c r="M361" s="90" t="s">
        <v>56</v>
      </c>
      <c r="N361" s="100" t="s">
        <v>1321</v>
      </c>
      <c r="O361" s="100" t="s">
        <v>1325</v>
      </c>
      <c r="P361" s="89" t="s">
        <v>1323</v>
      </c>
      <c r="Q361" s="90" t="s">
        <v>48</v>
      </c>
      <c r="R361" s="89"/>
      <c r="S361" s="146" t="s">
        <v>1183</v>
      </c>
      <c r="T361" s="169">
        <v>0</v>
      </c>
      <c r="U361" s="169">
        <v>0</v>
      </c>
      <c r="V361" s="169">
        <v>0</v>
      </c>
      <c r="W361" s="48" t="str">
        <f t="shared" si="47"/>
        <v>BILLING</v>
      </c>
      <c r="X361" s="13" t="str">
        <f t="shared" si="48"/>
        <v>山西移动</v>
      </c>
      <c r="Y361" s="37" t="str">
        <f t="shared" si="49"/>
        <v>0</v>
      </c>
      <c r="Z361" s="167"/>
    </row>
    <row r="362" spans="1:26" ht="15" customHeight="1">
      <c r="A362" s="89" t="s">
        <v>236</v>
      </c>
      <c r="B362" s="89" t="s">
        <v>14</v>
      </c>
      <c r="C362" s="89" t="s">
        <v>165</v>
      </c>
      <c r="D362" s="89" t="s">
        <v>166</v>
      </c>
      <c r="E362" s="89" t="s">
        <v>1329</v>
      </c>
      <c r="F362" s="89" t="s">
        <v>866</v>
      </c>
      <c r="G362" s="89" t="s">
        <v>1</v>
      </c>
      <c r="H362" s="89" t="s">
        <v>899</v>
      </c>
      <c r="I362" s="89" t="s">
        <v>48</v>
      </c>
      <c r="J362" s="99" t="s">
        <v>1296</v>
      </c>
      <c r="K362" s="90" t="s">
        <v>120</v>
      </c>
      <c r="L362" s="90"/>
      <c r="M362" s="90" t="s">
        <v>56</v>
      </c>
      <c r="N362" s="100" t="s">
        <v>1321</v>
      </c>
      <c r="O362" s="100" t="s">
        <v>1325</v>
      </c>
      <c r="P362" s="89" t="s">
        <v>1323</v>
      </c>
      <c r="Q362" s="90" t="s">
        <v>48</v>
      </c>
      <c r="R362" s="89"/>
      <c r="S362" s="146" t="s">
        <v>1183</v>
      </c>
      <c r="T362" s="169">
        <v>0</v>
      </c>
      <c r="U362" s="169">
        <v>0</v>
      </c>
      <c r="V362" s="169">
        <v>0</v>
      </c>
      <c r="W362" s="48" t="str">
        <f t="shared" si="47"/>
        <v>BILLING</v>
      </c>
      <c r="X362" s="13" t="str">
        <f t="shared" si="48"/>
        <v>山西移动</v>
      </c>
      <c r="Y362" s="37" t="str">
        <f t="shared" si="49"/>
        <v>0</v>
      </c>
      <c r="Z362" s="167"/>
    </row>
    <row r="363" spans="1:26" ht="15" customHeight="1">
      <c r="A363" s="89" t="s">
        <v>236</v>
      </c>
      <c r="B363" s="89" t="s">
        <v>14</v>
      </c>
      <c r="C363" s="89" t="s">
        <v>165</v>
      </c>
      <c r="D363" s="89" t="s">
        <v>166</v>
      </c>
      <c r="E363" s="89" t="s">
        <v>968</v>
      </c>
      <c r="F363" s="89" t="s">
        <v>889</v>
      </c>
      <c r="G363" s="89" t="s">
        <v>1</v>
      </c>
      <c r="H363" s="89" t="s">
        <v>969</v>
      </c>
      <c r="I363" s="89" t="s">
        <v>48</v>
      </c>
      <c r="J363" s="99" t="s">
        <v>1296</v>
      </c>
      <c r="K363" s="90" t="s">
        <v>120</v>
      </c>
      <c r="L363" s="90"/>
      <c r="M363" s="90" t="s">
        <v>56</v>
      </c>
      <c r="N363" s="100" t="s">
        <v>1321</v>
      </c>
      <c r="O363" s="100" t="s">
        <v>1325</v>
      </c>
      <c r="P363" s="89" t="s">
        <v>1323</v>
      </c>
      <c r="Q363" s="90" t="s">
        <v>48</v>
      </c>
      <c r="R363" s="89"/>
      <c r="S363" s="146" t="s">
        <v>1183</v>
      </c>
      <c r="T363" s="169">
        <v>0</v>
      </c>
      <c r="U363" s="169">
        <v>0</v>
      </c>
      <c r="V363" s="169">
        <v>0</v>
      </c>
      <c r="W363" s="48" t="str">
        <f t="shared" si="47"/>
        <v>BILLING</v>
      </c>
      <c r="X363" s="13" t="str">
        <f t="shared" si="48"/>
        <v>山西移动</v>
      </c>
      <c r="Y363" s="37" t="str">
        <f t="shared" si="49"/>
        <v>0</v>
      </c>
      <c r="Z363" s="167"/>
    </row>
    <row r="364" spans="1:26" ht="15" customHeight="1">
      <c r="A364" s="89" t="s">
        <v>234</v>
      </c>
      <c r="B364" s="89" t="s">
        <v>235</v>
      </c>
      <c r="C364" s="89" t="s">
        <v>915</v>
      </c>
      <c r="D364" s="89" t="s">
        <v>916</v>
      </c>
      <c r="E364" s="89" t="s">
        <v>922</v>
      </c>
      <c r="F364" s="89" t="s">
        <v>885</v>
      </c>
      <c r="G364" s="89" t="s">
        <v>1</v>
      </c>
      <c r="H364" s="89" t="s">
        <v>923</v>
      </c>
      <c r="I364" s="89" t="s">
        <v>48</v>
      </c>
      <c r="J364" s="99" t="s">
        <v>1292</v>
      </c>
      <c r="K364" s="90"/>
      <c r="L364" s="90"/>
      <c r="M364" s="90"/>
      <c r="N364" s="101" t="s">
        <v>1319</v>
      </c>
      <c r="O364" s="90" t="s">
        <v>966</v>
      </c>
      <c r="P364" s="101" t="s">
        <v>967</v>
      </c>
      <c r="Q364" s="90" t="s">
        <v>48</v>
      </c>
      <c r="R364" s="89"/>
      <c r="S364" s="13" t="s">
        <v>1000</v>
      </c>
      <c r="T364" s="253">
        <v>13</v>
      </c>
      <c r="U364" s="169">
        <v>0</v>
      </c>
      <c r="V364" s="169">
        <v>0</v>
      </c>
      <c r="W364" s="48" t="str">
        <f t="shared" si="47"/>
        <v>BILLING</v>
      </c>
      <c r="X364" s="13" t="str">
        <f t="shared" si="48"/>
        <v>山西电信</v>
      </c>
      <c r="Y364" s="37" t="str">
        <f t="shared" si="49"/>
        <v>0</v>
      </c>
      <c r="Z364" s="167"/>
    </row>
    <row r="365" spans="1:26" ht="15" customHeight="1">
      <c r="A365" s="89" t="s">
        <v>234</v>
      </c>
      <c r="B365" s="89" t="s">
        <v>235</v>
      </c>
      <c r="C365" s="89" t="s">
        <v>915</v>
      </c>
      <c r="D365" s="89" t="s">
        <v>916</v>
      </c>
      <c r="E365" s="89" t="s">
        <v>882</v>
      </c>
      <c r="F365" s="89" t="s">
        <v>883</v>
      </c>
      <c r="G365" s="89" t="s">
        <v>1</v>
      </c>
      <c r="H365" s="89" t="s">
        <v>98</v>
      </c>
      <c r="I365" s="89" t="s">
        <v>48</v>
      </c>
      <c r="J365" s="99" t="s">
        <v>1292</v>
      </c>
      <c r="K365" s="90"/>
      <c r="L365" s="90"/>
      <c r="M365" s="90"/>
      <c r="N365" s="101" t="s">
        <v>1319</v>
      </c>
      <c r="O365" s="90" t="s">
        <v>966</v>
      </c>
      <c r="P365" s="101" t="s">
        <v>967</v>
      </c>
      <c r="Q365" s="90" t="s">
        <v>48</v>
      </c>
      <c r="R365" s="89"/>
      <c r="S365" s="13" t="s">
        <v>1000</v>
      </c>
      <c r="T365" s="253"/>
      <c r="U365" s="169">
        <v>0</v>
      </c>
      <c r="V365" s="169">
        <v>0</v>
      </c>
      <c r="W365" s="48" t="str">
        <f t="shared" si="47"/>
        <v>BILLING</v>
      </c>
      <c r="X365" s="13" t="str">
        <f t="shared" si="48"/>
        <v>山西电信</v>
      </c>
      <c r="Y365" s="37" t="str">
        <f t="shared" si="49"/>
        <v>0</v>
      </c>
      <c r="Z365" s="167"/>
    </row>
    <row r="366" spans="1:26" ht="15" customHeight="1">
      <c r="A366" s="89" t="s">
        <v>234</v>
      </c>
      <c r="B366" s="89" t="s">
        <v>235</v>
      </c>
      <c r="C366" s="89" t="s">
        <v>915</v>
      </c>
      <c r="D366" s="89" t="s">
        <v>916</v>
      </c>
      <c r="E366" s="89" t="s">
        <v>927</v>
      </c>
      <c r="F366" s="89" t="s">
        <v>872</v>
      </c>
      <c r="G366" s="89" t="s">
        <v>1</v>
      </c>
      <c r="H366" s="89" t="s">
        <v>923</v>
      </c>
      <c r="I366" s="89" t="s">
        <v>48</v>
      </c>
      <c r="J366" s="99" t="s">
        <v>1292</v>
      </c>
      <c r="K366" s="90"/>
      <c r="L366" s="90"/>
      <c r="M366" s="90"/>
      <c r="N366" s="101" t="s">
        <v>1319</v>
      </c>
      <c r="O366" s="90" t="s">
        <v>966</v>
      </c>
      <c r="P366" s="101" t="s">
        <v>967</v>
      </c>
      <c r="Q366" s="90" t="s">
        <v>48</v>
      </c>
      <c r="R366" s="89"/>
      <c r="S366" s="13" t="s">
        <v>1000</v>
      </c>
      <c r="T366" s="253"/>
      <c r="U366" s="169">
        <v>0</v>
      </c>
      <c r="V366" s="169">
        <v>0</v>
      </c>
      <c r="W366" s="48" t="str">
        <f t="shared" si="47"/>
        <v>BILLING</v>
      </c>
      <c r="X366" s="13" t="str">
        <f t="shared" si="48"/>
        <v>山西电信</v>
      </c>
      <c r="Y366" s="37" t="str">
        <f t="shared" si="49"/>
        <v>0</v>
      </c>
      <c r="Z366" s="167"/>
    </row>
    <row r="367" spans="1:26" ht="15" customHeight="1">
      <c r="A367" s="89" t="s">
        <v>234</v>
      </c>
      <c r="B367" s="89" t="s">
        <v>235</v>
      </c>
      <c r="C367" s="89" t="s">
        <v>915</v>
      </c>
      <c r="D367" s="89" t="s">
        <v>916</v>
      </c>
      <c r="E367" s="89" t="s">
        <v>905</v>
      </c>
      <c r="F367" s="89" t="s">
        <v>860</v>
      </c>
      <c r="G367" s="89" t="s">
        <v>1</v>
      </c>
      <c r="H367" s="89" t="s">
        <v>906</v>
      </c>
      <c r="I367" s="89" t="s">
        <v>48</v>
      </c>
      <c r="J367" s="99" t="s">
        <v>1292</v>
      </c>
      <c r="K367" s="90"/>
      <c r="L367" s="90"/>
      <c r="M367" s="90"/>
      <c r="N367" s="101" t="s">
        <v>1319</v>
      </c>
      <c r="O367" s="90" t="s">
        <v>966</v>
      </c>
      <c r="P367" s="101" t="s">
        <v>967</v>
      </c>
      <c r="Q367" s="90" t="s">
        <v>48</v>
      </c>
      <c r="R367" s="89"/>
      <c r="S367" s="13" t="s">
        <v>1000</v>
      </c>
      <c r="T367" s="253"/>
      <c r="U367" s="169">
        <v>0</v>
      </c>
      <c r="V367" s="169">
        <v>0</v>
      </c>
      <c r="W367" s="48" t="str">
        <f t="shared" si="47"/>
        <v>BILLING</v>
      </c>
      <c r="X367" s="13" t="str">
        <f t="shared" si="48"/>
        <v>山西电信</v>
      </c>
      <c r="Y367" s="37" t="str">
        <f t="shared" si="49"/>
        <v>0</v>
      </c>
      <c r="Z367" s="167"/>
    </row>
    <row r="368" spans="1:26" ht="15" customHeight="1">
      <c r="A368" s="89" t="s">
        <v>234</v>
      </c>
      <c r="B368" s="89" t="s">
        <v>235</v>
      </c>
      <c r="C368" s="89" t="s">
        <v>915</v>
      </c>
      <c r="D368" s="89" t="s">
        <v>916</v>
      </c>
      <c r="E368" s="89" t="s">
        <v>926</v>
      </c>
      <c r="F368" s="89" t="s">
        <v>881</v>
      </c>
      <c r="G368" s="89" t="s">
        <v>1</v>
      </c>
      <c r="H368" s="89" t="s">
        <v>923</v>
      </c>
      <c r="I368" s="89" t="s">
        <v>48</v>
      </c>
      <c r="J368" s="99" t="s">
        <v>1292</v>
      </c>
      <c r="K368" s="90"/>
      <c r="L368" s="90"/>
      <c r="M368" s="90"/>
      <c r="N368" s="101" t="s">
        <v>1319</v>
      </c>
      <c r="O368" s="90" t="s">
        <v>966</v>
      </c>
      <c r="P368" s="101" t="s">
        <v>967</v>
      </c>
      <c r="Q368" s="90" t="s">
        <v>48</v>
      </c>
      <c r="R368" s="89"/>
      <c r="S368" s="13" t="s">
        <v>1000</v>
      </c>
      <c r="T368" s="253"/>
      <c r="U368" s="169">
        <v>0</v>
      </c>
      <c r="V368" s="169">
        <v>0</v>
      </c>
      <c r="W368" s="48" t="str">
        <f t="shared" si="47"/>
        <v>BILLING</v>
      </c>
      <c r="X368" s="13" t="str">
        <f t="shared" si="48"/>
        <v>山西电信</v>
      </c>
      <c r="Y368" s="37" t="str">
        <f t="shared" si="49"/>
        <v>0</v>
      </c>
      <c r="Z368" s="167"/>
    </row>
    <row r="369" spans="1:26" ht="15" customHeight="1">
      <c r="A369" s="89" t="s">
        <v>234</v>
      </c>
      <c r="B369" s="89" t="s">
        <v>235</v>
      </c>
      <c r="C369" s="89" t="s">
        <v>915</v>
      </c>
      <c r="D369" s="89" t="s">
        <v>916</v>
      </c>
      <c r="E369" s="89" t="s">
        <v>1320</v>
      </c>
      <c r="F369" s="89" t="s">
        <v>866</v>
      </c>
      <c r="G369" s="89" t="s">
        <v>1</v>
      </c>
      <c r="H369" s="89" t="s">
        <v>925</v>
      </c>
      <c r="I369" s="89" t="s">
        <v>48</v>
      </c>
      <c r="J369" s="99" t="s">
        <v>1292</v>
      </c>
      <c r="K369" s="90"/>
      <c r="L369" s="90"/>
      <c r="M369" s="90"/>
      <c r="N369" s="101" t="s">
        <v>1319</v>
      </c>
      <c r="O369" s="90" t="s">
        <v>966</v>
      </c>
      <c r="P369" s="101" t="s">
        <v>967</v>
      </c>
      <c r="Q369" s="90" t="s">
        <v>48</v>
      </c>
      <c r="R369" s="89"/>
      <c r="S369" s="13" t="s">
        <v>1000</v>
      </c>
      <c r="T369" s="253"/>
      <c r="U369" s="169">
        <v>0</v>
      </c>
      <c r="V369" s="169">
        <v>0</v>
      </c>
      <c r="W369" s="48" t="str">
        <f t="shared" si="47"/>
        <v>BILLING</v>
      </c>
      <c r="X369" s="13" t="str">
        <f t="shared" si="48"/>
        <v>山西电信</v>
      </c>
      <c r="Y369" s="37" t="str">
        <f t="shared" si="49"/>
        <v>0</v>
      </c>
      <c r="Z369" s="167"/>
    </row>
    <row r="370" spans="1:26" ht="15" customHeight="1">
      <c r="A370" s="89" t="s">
        <v>234</v>
      </c>
      <c r="B370" s="89" t="s">
        <v>235</v>
      </c>
      <c r="C370" s="89" t="s">
        <v>915</v>
      </c>
      <c r="D370" s="89" t="s">
        <v>916</v>
      </c>
      <c r="E370" s="89" t="s">
        <v>924</v>
      </c>
      <c r="F370" s="89" t="s">
        <v>879</v>
      </c>
      <c r="G370" s="89" t="s">
        <v>1</v>
      </c>
      <c r="H370" s="89" t="s">
        <v>925</v>
      </c>
      <c r="I370" s="89" t="s">
        <v>48</v>
      </c>
      <c r="J370" s="99" t="s">
        <v>1292</v>
      </c>
      <c r="K370" s="90"/>
      <c r="L370" s="90"/>
      <c r="M370" s="90"/>
      <c r="N370" s="101" t="s">
        <v>1319</v>
      </c>
      <c r="O370" s="90" t="s">
        <v>966</v>
      </c>
      <c r="P370" s="101" t="s">
        <v>967</v>
      </c>
      <c r="Q370" s="90" t="s">
        <v>48</v>
      </c>
      <c r="R370" s="89"/>
      <c r="S370" s="13" t="s">
        <v>1000</v>
      </c>
      <c r="T370" s="253"/>
      <c r="U370" s="169">
        <v>0</v>
      </c>
      <c r="V370" s="169">
        <v>0</v>
      </c>
      <c r="W370" s="48" t="str">
        <f t="shared" si="47"/>
        <v>BILLING</v>
      </c>
      <c r="X370" s="13" t="str">
        <f t="shared" si="48"/>
        <v>山西电信</v>
      </c>
      <c r="Y370" s="37" t="str">
        <f t="shared" si="49"/>
        <v>0</v>
      </c>
      <c r="Z370" s="167"/>
    </row>
    <row r="371" spans="1:26" ht="15" customHeight="1">
      <c r="A371" s="89" t="s">
        <v>234</v>
      </c>
      <c r="B371" s="89" t="s">
        <v>235</v>
      </c>
      <c r="C371" s="89" t="s">
        <v>915</v>
      </c>
      <c r="D371" s="89" t="s">
        <v>916</v>
      </c>
      <c r="E371" s="89" t="s">
        <v>942</v>
      </c>
      <c r="F371" s="89" t="s">
        <v>869</v>
      </c>
      <c r="G371" s="89" t="s">
        <v>1</v>
      </c>
      <c r="H371" s="89" t="s">
        <v>722</v>
      </c>
      <c r="I371" s="89" t="s">
        <v>48</v>
      </c>
      <c r="J371" s="99" t="s">
        <v>1292</v>
      </c>
      <c r="K371" s="90"/>
      <c r="L371" s="90"/>
      <c r="M371" s="90"/>
      <c r="N371" s="101" t="s">
        <v>1319</v>
      </c>
      <c r="O371" s="90" t="s">
        <v>966</v>
      </c>
      <c r="P371" s="101" t="s">
        <v>967</v>
      </c>
      <c r="Q371" s="90" t="s">
        <v>48</v>
      </c>
      <c r="R371" s="89"/>
      <c r="S371" s="13" t="s">
        <v>1000</v>
      </c>
      <c r="T371" s="253"/>
      <c r="U371" s="169">
        <v>0</v>
      </c>
      <c r="V371" s="169">
        <v>0</v>
      </c>
      <c r="W371" s="48" t="str">
        <f t="shared" si="47"/>
        <v>BILLING</v>
      </c>
      <c r="X371" s="13" t="str">
        <f t="shared" si="48"/>
        <v>山西电信</v>
      </c>
      <c r="Y371" s="37" t="str">
        <f t="shared" si="49"/>
        <v>0</v>
      </c>
      <c r="Z371" s="167"/>
    </row>
    <row r="372" spans="1:26" ht="15" customHeight="1">
      <c r="A372" s="89" t="s">
        <v>234</v>
      </c>
      <c r="B372" s="89" t="s">
        <v>235</v>
      </c>
      <c r="C372" s="89" t="s">
        <v>915</v>
      </c>
      <c r="D372" s="89" t="s">
        <v>916</v>
      </c>
      <c r="E372" s="89" t="s">
        <v>886</v>
      </c>
      <c r="F372" s="89" t="s">
        <v>887</v>
      </c>
      <c r="G372" s="89" t="s">
        <v>1</v>
      </c>
      <c r="H372" s="89" t="s">
        <v>867</v>
      </c>
      <c r="I372" s="89" t="s">
        <v>48</v>
      </c>
      <c r="J372" s="99" t="s">
        <v>1292</v>
      </c>
      <c r="K372" s="90"/>
      <c r="L372" s="90"/>
      <c r="M372" s="90"/>
      <c r="N372" s="101" t="s">
        <v>1319</v>
      </c>
      <c r="O372" s="90" t="s">
        <v>966</v>
      </c>
      <c r="P372" s="101" t="s">
        <v>967</v>
      </c>
      <c r="Q372" s="90" t="s">
        <v>48</v>
      </c>
      <c r="R372" s="89"/>
      <c r="S372" s="13" t="s">
        <v>1000</v>
      </c>
      <c r="T372" s="253"/>
      <c r="U372" s="169">
        <v>0</v>
      </c>
      <c r="V372" s="169">
        <v>0</v>
      </c>
      <c r="W372" s="48" t="str">
        <f t="shared" si="47"/>
        <v>BILLING</v>
      </c>
      <c r="X372" s="13" t="str">
        <f t="shared" si="48"/>
        <v>山西电信</v>
      </c>
      <c r="Y372" s="37" t="str">
        <f t="shared" si="49"/>
        <v>0</v>
      </c>
      <c r="Z372" s="167"/>
    </row>
    <row r="373" spans="1:26" ht="15" customHeight="1">
      <c r="A373" s="89" t="s">
        <v>234</v>
      </c>
      <c r="B373" s="89" t="s">
        <v>235</v>
      </c>
      <c r="C373" s="89" t="s">
        <v>915</v>
      </c>
      <c r="D373" s="89" t="s">
        <v>916</v>
      </c>
      <c r="E373" s="89" t="s">
        <v>940</v>
      </c>
      <c r="F373" s="89" t="s">
        <v>941</v>
      </c>
      <c r="G373" s="89" t="s">
        <v>1</v>
      </c>
      <c r="H373" s="89" t="s">
        <v>98</v>
      </c>
      <c r="I373" s="89" t="s">
        <v>48</v>
      </c>
      <c r="J373" s="99" t="s">
        <v>1292</v>
      </c>
      <c r="K373" s="90"/>
      <c r="L373" s="90"/>
      <c r="M373" s="90"/>
      <c r="N373" s="101" t="s">
        <v>1319</v>
      </c>
      <c r="O373" s="90" t="s">
        <v>966</v>
      </c>
      <c r="P373" s="101" t="s">
        <v>967</v>
      </c>
      <c r="Q373" s="90" t="s">
        <v>48</v>
      </c>
      <c r="R373" s="89"/>
      <c r="S373" s="13" t="s">
        <v>1000</v>
      </c>
      <c r="T373" s="253"/>
      <c r="U373" s="169">
        <v>0</v>
      </c>
      <c r="V373" s="169">
        <v>0</v>
      </c>
      <c r="W373" s="48" t="str">
        <f t="shared" si="47"/>
        <v>BILLING</v>
      </c>
      <c r="X373" s="13" t="str">
        <f t="shared" si="48"/>
        <v>山西电信</v>
      </c>
      <c r="Y373" s="37" t="str">
        <f t="shared" si="49"/>
        <v>0</v>
      </c>
      <c r="Z373" s="167"/>
    </row>
    <row r="374" spans="1:26" ht="15" customHeight="1">
      <c r="A374" s="89" t="s">
        <v>234</v>
      </c>
      <c r="B374" s="89" t="s">
        <v>235</v>
      </c>
      <c r="C374" s="89" t="s">
        <v>915</v>
      </c>
      <c r="D374" s="89" t="s">
        <v>916</v>
      </c>
      <c r="E374" s="89" t="s">
        <v>876</v>
      </c>
      <c r="F374" s="89" t="s">
        <v>877</v>
      </c>
      <c r="G374" s="89" t="s">
        <v>1</v>
      </c>
      <c r="H374" s="89" t="s">
        <v>722</v>
      </c>
      <c r="I374" s="89" t="s">
        <v>48</v>
      </c>
      <c r="J374" s="99" t="s">
        <v>1292</v>
      </c>
      <c r="K374" s="90"/>
      <c r="L374" s="90"/>
      <c r="M374" s="90"/>
      <c r="N374" s="101" t="s">
        <v>1319</v>
      </c>
      <c r="O374" s="90" t="s">
        <v>966</v>
      </c>
      <c r="P374" s="101" t="s">
        <v>967</v>
      </c>
      <c r="Q374" s="90" t="s">
        <v>48</v>
      </c>
      <c r="R374" s="89"/>
      <c r="S374" s="13" t="s">
        <v>1000</v>
      </c>
      <c r="T374" s="253"/>
      <c r="U374" s="169">
        <v>0</v>
      </c>
      <c r="V374" s="169">
        <v>0</v>
      </c>
      <c r="W374" s="48" t="str">
        <f t="shared" si="47"/>
        <v>BILLING</v>
      </c>
      <c r="X374" s="13" t="str">
        <f t="shared" si="48"/>
        <v>山西电信</v>
      </c>
      <c r="Y374" s="37" t="str">
        <f t="shared" si="49"/>
        <v>0</v>
      </c>
      <c r="Z374" s="167"/>
    </row>
    <row r="375" spans="1:26" ht="15" customHeight="1">
      <c r="A375" s="89" t="s">
        <v>234</v>
      </c>
      <c r="B375" s="89" t="s">
        <v>235</v>
      </c>
      <c r="C375" s="89" t="s">
        <v>915</v>
      </c>
      <c r="D375" s="89" t="s">
        <v>916</v>
      </c>
      <c r="E375" s="89" t="s">
        <v>859</v>
      </c>
      <c r="F375" s="89" t="s">
        <v>860</v>
      </c>
      <c r="G375" s="89" t="s">
        <v>1</v>
      </c>
      <c r="H375" s="89" t="s">
        <v>861</v>
      </c>
      <c r="I375" s="89" t="s">
        <v>48</v>
      </c>
      <c r="J375" s="99" t="s">
        <v>1292</v>
      </c>
      <c r="K375" s="90"/>
      <c r="L375" s="90"/>
      <c r="M375" s="90"/>
      <c r="N375" s="101" t="s">
        <v>1319</v>
      </c>
      <c r="O375" s="90" t="s">
        <v>966</v>
      </c>
      <c r="P375" s="101" t="s">
        <v>967</v>
      </c>
      <c r="Q375" s="90" t="s">
        <v>48</v>
      </c>
      <c r="R375" s="89"/>
      <c r="S375" s="13" t="s">
        <v>1000</v>
      </c>
      <c r="T375" s="253"/>
      <c r="U375" s="169">
        <v>0</v>
      </c>
      <c r="V375" s="169">
        <v>0</v>
      </c>
      <c r="W375" s="48" t="str">
        <f t="shared" si="47"/>
        <v>BILLING</v>
      </c>
      <c r="X375" s="13" t="str">
        <f t="shared" si="48"/>
        <v>山西电信</v>
      </c>
      <c r="Y375" s="37" t="str">
        <f t="shared" si="49"/>
        <v>0</v>
      </c>
      <c r="Z375" s="167"/>
    </row>
    <row r="376" spans="1:26" ht="15" customHeight="1">
      <c r="A376" s="89" t="s">
        <v>234</v>
      </c>
      <c r="B376" s="89" t="s">
        <v>235</v>
      </c>
      <c r="C376" s="89" t="s">
        <v>915</v>
      </c>
      <c r="D376" s="89" t="s">
        <v>916</v>
      </c>
      <c r="E376" s="89" t="s">
        <v>917</v>
      </c>
      <c r="F376" s="89" t="s">
        <v>874</v>
      </c>
      <c r="G376" s="89" t="s">
        <v>1</v>
      </c>
      <c r="H376" s="89" t="s">
        <v>918</v>
      </c>
      <c r="I376" s="89" t="s">
        <v>48</v>
      </c>
      <c r="J376" s="99" t="s">
        <v>1292</v>
      </c>
      <c r="K376" s="90"/>
      <c r="L376" s="90"/>
      <c r="M376" s="90"/>
      <c r="N376" s="101" t="s">
        <v>1319</v>
      </c>
      <c r="O376" s="90" t="s">
        <v>966</v>
      </c>
      <c r="P376" s="101" t="s">
        <v>967</v>
      </c>
      <c r="Q376" s="90" t="s">
        <v>48</v>
      </c>
      <c r="R376" s="89"/>
      <c r="S376" s="13" t="s">
        <v>1000</v>
      </c>
      <c r="T376" s="253"/>
      <c r="U376" s="169">
        <v>0</v>
      </c>
      <c r="V376" s="169">
        <v>0</v>
      </c>
      <c r="W376" s="48" t="str">
        <f t="shared" si="47"/>
        <v>BILLING</v>
      </c>
      <c r="X376" s="13" t="str">
        <f t="shared" si="48"/>
        <v>山西电信</v>
      </c>
      <c r="Y376" s="37" t="str">
        <f t="shared" si="49"/>
        <v>0</v>
      </c>
      <c r="Z376" s="167"/>
    </row>
    <row r="377" spans="1:26" ht="15" customHeight="1">
      <c r="A377" s="89" t="s">
        <v>234</v>
      </c>
      <c r="B377" s="89" t="s">
        <v>235</v>
      </c>
      <c r="C377" s="89" t="s">
        <v>915</v>
      </c>
      <c r="D377" s="89" t="s">
        <v>916</v>
      </c>
      <c r="E377" s="89" t="s">
        <v>928</v>
      </c>
      <c r="F377" s="89" t="s">
        <v>889</v>
      </c>
      <c r="G377" s="89" t="s">
        <v>1</v>
      </c>
      <c r="H377" s="89" t="s">
        <v>923</v>
      </c>
      <c r="I377" s="89" t="s">
        <v>48</v>
      </c>
      <c r="J377" s="99" t="s">
        <v>1292</v>
      </c>
      <c r="K377" s="90"/>
      <c r="L377" s="90"/>
      <c r="M377" s="90"/>
      <c r="N377" s="101" t="s">
        <v>1319</v>
      </c>
      <c r="O377" s="90" t="s">
        <v>966</v>
      </c>
      <c r="P377" s="101" t="s">
        <v>967</v>
      </c>
      <c r="Q377" s="90" t="s">
        <v>48</v>
      </c>
      <c r="R377" s="89"/>
      <c r="S377" s="13" t="s">
        <v>1000</v>
      </c>
      <c r="T377" s="253"/>
      <c r="U377" s="169">
        <v>0</v>
      </c>
      <c r="V377" s="169">
        <v>0</v>
      </c>
      <c r="W377" s="48" t="str">
        <f t="shared" si="47"/>
        <v>BILLING</v>
      </c>
      <c r="X377" s="13" t="str">
        <f t="shared" si="48"/>
        <v>山西电信</v>
      </c>
      <c r="Y377" s="37" t="str">
        <f t="shared" si="49"/>
        <v>0</v>
      </c>
      <c r="Z377" s="167"/>
    </row>
    <row r="378" spans="1:26" ht="15" customHeight="1">
      <c r="A378" s="89" t="s">
        <v>234</v>
      </c>
      <c r="B378" s="89" t="s">
        <v>235</v>
      </c>
      <c r="C378" s="89" t="s">
        <v>857</v>
      </c>
      <c r="D378" s="89" t="s">
        <v>933</v>
      </c>
      <c r="E378" s="89" t="s">
        <v>859</v>
      </c>
      <c r="F378" s="89" t="s">
        <v>860</v>
      </c>
      <c r="G378" s="89" t="s">
        <v>1</v>
      </c>
      <c r="H378" s="89" t="s">
        <v>861</v>
      </c>
      <c r="I378" s="89" t="s">
        <v>48</v>
      </c>
      <c r="J378" s="99" t="s">
        <v>1292</v>
      </c>
      <c r="K378" s="90"/>
      <c r="L378" s="90"/>
      <c r="M378" s="90"/>
      <c r="N378" s="101" t="s">
        <v>1319</v>
      </c>
      <c r="O378" s="90" t="s">
        <v>966</v>
      </c>
      <c r="P378" s="101" t="s">
        <v>967</v>
      </c>
      <c r="Q378" s="90" t="s">
        <v>48</v>
      </c>
      <c r="R378" s="89"/>
      <c r="S378" s="13" t="s">
        <v>1000</v>
      </c>
      <c r="T378" s="253"/>
      <c r="U378" s="169">
        <v>0</v>
      </c>
      <c r="V378" s="169">
        <v>0</v>
      </c>
      <c r="W378" s="48" t="str">
        <f t="shared" si="47"/>
        <v>BILLING</v>
      </c>
      <c r="X378" s="13" t="str">
        <f t="shared" si="48"/>
        <v>山西电信</v>
      </c>
      <c r="Y378" s="37" t="str">
        <f t="shared" si="49"/>
        <v>0</v>
      </c>
      <c r="Z378" s="167"/>
    </row>
    <row r="379" spans="1:26" ht="15" customHeight="1">
      <c r="A379" s="89" t="s">
        <v>247</v>
      </c>
      <c r="B379" s="89" t="s">
        <v>248</v>
      </c>
      <c r="C379" s="89" t="s">
        <v>245</v>
      </c>
      <c r="D379" s="89" t="s">
        <v>246</v>
      </c>
      <c r="E379" s="89" t="s">
        <v>1297</v>
      </c>
      <c r="F379" s="89" t="s">
        <v>874</v>
      </c>
      <c r="G379" s="89" t="s">
        <v>1</v>
      </c>
      <c r="H379" s="89" t="s">
        <v>904</v>
      </c>
      <c r="I379" s="89" t="s">
        <v>48</v>
      </c>
      <c r="J379" s="90" t="s">
        <v>86</v>
      </c>
      <c r="K379" s="90"/>
      <c r="L379" s="90"/>
      <c r="M379" s="90"/>
      <c r="N379" s="90" t="s">
        <v>996</v>
      </c>
      <c r="O379" s="90" t="s">
        <v>997</v>
      </c>
      <c r="P379" s="103" t="s">
        <v>998</v>
      </c>
      <c r="Q379" s="90" t="s">
        <v>86</v>
      </c>
      <c r="R379" s="89"/>
      <c r="S379" s="146" t="s">
        <v>1183</v>
      </c>
      <c r="T379" s="169">
        <v>0</v>
      </c>
      <c r="U379" s="169">
        <v>0</v>
      </c>
      <c r="V379" s="255">
        <v>1</v>
      </c>
      <c r="W379" s="48" t="str">
        <f t="shared" si="47"/>
        <v>BILLING</v>
      </c>
      <c r="X379" s="13" t="str">
        <f t="shared" si="48"/>
        <v>虚拟运营商天音</v>
      </c>
      <c r="Y379" s="37" t="str">
        <f t="shared" si="49"/>
        <v>0</v>
      </c>
      <c r="Z379" s="167"/>
    </row>
    <row r="380" spans="1:26" ht="15" customHeight="1">
      <c r="A380" s="89" t="s">
        <v>247</v>
      </c>
      <c r="B380" s="89" t="s">
        <v>248</v>
      </c>
      <c r="C380" s="89" t="s">
        <v>245</v>
      </c>
      <c r="D380" s="89" t="s">
        <v>246</v>
      </c>
      <c r="E380" s="89" t="s">
        <v>905</v>
      </c>
      <c r="F380" s="89" t="s">
        <v>860</v>
      </c>
      <c r="G380" s="89" t="s">
        <v>1</v>
      </c>
      <c r="H380" s="89" t="s">
        <v>906</v>
      </c>
      <c r="I380" s="89" t="s">
        <v>48</v>
      </c>
      <c r="J380" s="90" t="s">
        <v>86</v>
      </c>
      <c r="K380" s="90"/>
      <c r="L380" s="90"/>
      <c r="M380" s="90"/>
      <c r="N380" s="90" t="s">
        <v>996</v>
      </c>
      <c r="O380" s="90" t="s">
        <v>997</v>
      </c>
      <c r="P380" s="106" t="s">
        <v>998</v>
      </c>
      <c r="Q380" s="90" t="s">
        <v>86</v>
      </c>
      <c r="R380" s="89"/>
      <c r="S380" s="146" t="s">
        <v>1183</v>
      </c>
      <c r="T380" s="169">
        <v>0</v>
      </c>
      <c r="U380" s="169">
        <v>0</v>
      </c>
      <c r="V380" s="255"/>
      <c r="W380" s="48" t="str">
        <f t="shared" si="47"/>
        <v>BILLING</v>
      </c>
      <c r="X380" s="13" t="str">
        <f t="shared" si="48"/>
        <v>虚拟运营商天音</v>
      </c>
      <c r="Y380" s="37" t="str">
        <f t="shared" si="49"/>
        <v>0</v>
      </c>
      <c r="Z380" s="167"/>
    </row>
    <row r="381" spans="1:26" ht="15" customHeight="1">
      <c r="A381" s="89" t="s">
        <v>247</v>
      </c>
      <c r="B381" s="89" t="s">
        <v>248</v>
      </c>
      <c r="C381" s="89" t="s">
        <v>245</v>
      </c>
      <c r="D381" s="89" t="s">
        <v>246</v>
      </c>
      <c r="E381" s="89" t="s">
        <v>922</v>
      </c>
      <c r="F381" s="89" t="s">
        <v>885</v>
      </c>
      <c r="G381" s="89" t="s">
        <v>1</v>
      </c>
      <c r="H381" s="89" t="s">
        <v>923</v>
      </c>
      <c r="I381" s="89" t="s">
        <v>48</v>
      </c>
      <c r="J381" s="90" t="s">
        <v>86</v>
      </c>
      <c r="K381" s="90"/>
      <c r="L381" s="90"/>
      <c r="M381" s="90"/>
      <c r="N381" s="90" t="s">
        <v>996</v>
      </c>
      <c r="O381" s="90" t="s">
        <v>997</v>
      </c>
      <c r="P381" s="106" t="s">
        <v>998</v>
      </c>
      <c r="Q381" s="90" t="s">
        <v>48</v>
      </c>
      <c r="R381" s="89"/>
      <c r="S381" s="146" t="s">
        <v>1183</v>
      </c>
      <c r="T381" s="169">
        <v>0</v>
      </c>
      <c r="U381" s="169">
        <v>0</v>
      </c>
      <c r="V381" s="255"/>
      <c r="W381" s="48" t="str">
        <f t="shared" si="47"/>
        <v>BILLING</v>
      </c>
      <c r="X381" s="13" t="str">
        <f t="shared" si="48"/>
        <v>虚拟运营商天音</v>
      </c>
      <c r="Y381" s="37" t="str">
        <f t="shared" si="49"/>
        <v>0</v>
      </c>
      <c r="Z381" s="167"/>
    </row>
    <row r="382" spans="1:26" ht="15" customHeight="1">
      <c r="A382" s="89" t="s">
        <v>247</v>
      </c>
      <c r="B382" s="89" t="s">
        <v>248</v>
      </c>
      <c r="C382" s="89" t="s">
        <v>245</v>
      </c>
      <c r="D382" s="89" t="s">
        <v>246</v>
      </c>
      <c r="E382" s="89" t="s">
        <v>890</v>
      </c>
      <c r="F382" s="89" t="s">
        <v>891</v>
      </c>
      <c r="G382" s="89" t="s">
        <v>1</v>
      </c>
      <c r="H382" s="89" t="s">
        <v>861</v>
      </c>
      <c r="I382" s="89" t="s">
        <v>48</v>
      </c>
      <c r="J382" s="90" t="s">
        <v>86</v>
      </c>
      <c r="K382" s="90"/>
      <c r="L382" s="90"/>
      <c r="M382" s="90"/>
      <c r="N382" s="90" t="s">
        <v>996</v>
      </c>
      <c r="O382" s="90" t="s">
        <v>997</v>
      </c>
      <c r="P382" s="106" t="s">
        <v>998</v>
      </c>
      <c r="Q382" s="90" t="s">
        <v>86</v>
      </c>
      <c r="R382" s="89"/>
      <c r="S382" s="146" t="s">
        <v>1183</v>
      </c>
      <c r="T382" s="169">
        <v>0</v>
      </c>
      <c r="U382" s="169">
        <v>0</v>
      </c>
      <c r="V382" s="255"/>
      <c r="W382" s="48" t="str">
        <f t="shared" si="47"/>
        <v>BILLING</v>
      </c>
      <c r="X382" s="13" t="str">
        <f t="shared" si="48"/>
        <v>虚拟运营商天音</v>
      </c>
      <c r="Y382" s="37" t="str">
        <f t="shared" si="49"/>
        <v>0</v>
      </c>
      <c r="Z382" s="167"/>
    </row>
    <row r="383" spans="1:26" ht="15" customHeight="1">
      <c r="A383" s="89" t="s">
        <v>247</v>
      </c>
      <c r="B383" s="89" t="s">
        <v>248</v>
      </c>
      <c r="C383" s="89" t="s">
        <v>245</v>
      </c>
      <c r="D383" s="89" t="s">
        <v>246</v>
      </c>
      <c r="E383" s="89" t="s">
        <v>942</v>
      </c>
      <c r="F383" s="89" t="s">
        <v>869</v>
      </c>
      <c r="G383" s="89" t="s">
        <v>1</v>
      </c>
      <c r="H383" s="89" t="s">
        <v>722</v>
      </c>
      <c r="I383" s="89" t="s">
        <v>48</v>
      </c>
      <c r="J383" s="90" t="s">
        <v>86</v>
      </c>
      <c r="K383" s="90"/>
      <c r="L383" s="90"/>
      <c r="M383" s="90"/>
      <c r="N383" s="90" t="s">
        <v>996</v>
      </c>
      <c r="O383" s="90" t="s">
        <v>997</v>
      </c>
      <c r="P383" s="106" t="s">
        <v>998</v>
      </c>
      <c r="Q383" s="90" t="s">
        <v>48</v>
      </c>
      <c r="R383" s="89"/>
      <c r="S383" s="146" t="s">
        <v>1183</v>
      </c>
      <c r="T383" s="169">
        <v>0</v>
      </c>
      <c r="U383" s="169">
        <v>0</v>
      </c>
      <c r="V383" s="255"/>
      <c r="W383" s="48" t="str">
        <f t="shared" si="47"/>
        <v>BILLING</v>
      </c>
      <c r="X383" s="13" t="str">
        <f t="shared" si="48"/>
        <v>虚拟运营商天音</v>
      </c>
      <c r="Y383" s="37" t="str">
        <f t="shared" si="49"/>
        <v>0</v>
      </c>
      <c r="Z383" s="167"/>
    </row>
    <row r="384" spans="1:26" ht="15" customHeight="1">
      <c r="A384" s="89" t="s">
        <v>247</v>
      </c>
      <c r="B384" s="89" t="s">
        <v>248</v>
      </c>
      <c r="C384" s="89" t="s">
        <v>245</v>
      </c>
      <c r="D384" s="89" t="s">
        <v>246</v>
      </c>
      <c r="E384" s="89" t="s">
        <v>940</v>
      </c>
      <c r="F384" s="89" t="s">
        <v>941</v>
      </c>
      <c r="G384" s="89" t="s">
        <v>1</v>
      </c>
      <c r="H384" s="89" t="s">
        <v>98</v>
      </c>
      <c r="I384" s="89" t="s">
        <v>48</v>
      </c>
      <c r="J384" s="90" t="s">
        <v>86</v>
      </c>
      <c r="K384" s="90"/>
      <c r="L384" s="90"/>
      <c r="M384" s="90"/>
      <c r="N384" s="90" t="s">
        <v>996</v>
      </c>
      <c r="O384" s="90" t="s">
        <v>997</v>
      </c>
      <c r="P384" s="106" t="s">
        <v>998</v>
      </c>
      <c r="Q384" s="90" t="s">
        <v>86</v>
      </c>
      <c r="R384" s="89"/>
      <c r="S384" s="146" t="s">
        <v>1183</v>
      </c>
      <c r="T384" s="169">
        <v>0</v>
      </c>
      <c r="U384" s="169">
        <v>0</v>
      </c>
      <c r="V384" s="255"/>
      <c r="W384" s="48" t="str">
        <f t="shared" si="47"/>
        <v>BILLING</v>
      </c>
      <c r="X384" s="13" t="str">
        <f t="shared" si="48"/>
        <v>虚拟运营商天音</v>
      </c>
      <c r="Y384" s="37" t="str">
        <f t="shared" si="49"/>
        <v>0</v>
      </c>
      <c r="Z384" s="167"/>
    </row>
    <row r="385" spans="1:26" ht="15" customHeight="1">
      <c r="A385" s="89" t="s">
        <v>247</v>
      </c>
      <c r="B385" s="89" t="s">
        <v>248</v>
      </c>
      <c r="C385" s="89" t="s">
        <v>245</v>
      </c>
      <c r="D385" s="89" t="s">
        <v>246</v>
      </c>
      <c r="E385" s="89" t="s">
        <v>1320</v>
      </c>
      <c r="F385" s="89" t="s">
        <v>866</v>
      </c>
      <c r="G385" s="89" t="s">
        <v>1</v>
      </c>
      <c r="H385" s="89" t="s">
        <v>925</v>
      </c>
      <c r="I385" s="89" t="s">
        <v>48</v>
      </c>
      <c r="J385" s="90" t="s">
        <v>86</v>
      </c>
      <c r="K385" s="90"/>
      <c r="L385" s="90"/>
      <c r="M385" s="90"/>
      <c r="N385" s="90" t="s">
        <v>996</v>
      </c>
      <c r="O385" s="90" t="s">
        <v>997</v>
      </c>
      <c r="P385" s="106" t="s">
        <v>998</v>
      </c>
      <c r="Q385" s="90" t="s">
        <v>48</v>
      </c>
      <c r="R385" s="89"/>
      <c r="S385" s="146" t="s">
        <v>1183</v>
      </c>
      <c r="T385" s="169">
        <v>0</v>
      </c>
      <c r="U385" s="169">
        <v>0</v>
      </c>
      <c r="V385" s="255"/>
      <c r="W385" s="48" t="str">
        <f t="shared" si="47"/>
        <v>BILLING</v>
      </c>
      <c r="X385" s="13" t="str">
        <f t="shared" si="48"/>
        <v>虚拟运营商天音</v>
      </c>
      <c r="Y385" s="37" t="str">
        <f t="shared" si="49"/>
        <v>0</v>
      </c>
      <c r="Z385" s="167"/>
    </row>
    <row r="386" spans="1:26" ht="15" customHeight="1">
      <c r="A386" s="89" t="s">
        <v>247</v>
      </c>
      <c r="B386" s="89" t="s">
        <v>248</v>
      </c>
      <c r="C386" s="89" t="s">
        <v>245</v>
      </c>
      <c r="D386" s="89" t="s">
        <v>246</v>
      </c>
      <c r="E386" s="89" t="s">
        <v>1331</v>
      </c>
      <c r="F386" s="89" t="s">
        <v>879</v>
      </c>
      <c r="G386" s="89" t="s">
        <v>1</v>
      </c>
      <c r="H386" s="89" t="s">
        <v>899</v>
      </c>
      <c r="I386" s="89" t="s">
        <v>48</v>
      </c>
      <c r="J386" s="90" t="s">
        <v>86</v>
      </c>
      <c r="K386" s="90"/>
      <c r="L386" s="90"/>
      <c r="M386" s="90"/>
      <c r="N386" s="90" t="s">
        <v>996</v>
      </c>
      <c r="O386" s="90" t="s">
        <v>997</v>
      </c>
      <c r="P386" s="106" t="s">
        <v>998</v>
      </c>
      <c r="Q386" s="90" t="s">
        <v>86</v>
      </c>
      <c r="R386" s="89"/>
      <c r="S386" s="146" t="s">
        <v>1183</v>
      </c>
      <c r="T386" s="169">
        <v>0</v>
      </c>
      <c r="U386" s="169">
        <v>0</v>
      </c>
      <c r="V386" s="255"/>
      <c r="W386" s="48" t="str">
        <f t="shared" ref="W386:W449" si="50">IFERROR(IF(G386="CRM_CUI",G386,(IF(G386="CRM_CMI",G386,MID(G386,1,FIND("_",G386)-1)))),G386)</f>
        <v>BILLING</v>
      </c>
      <c r="X386" s="13" t="str">
        <f t="shared" ref="X386:X449" si="51">MID(A386,5,LEN(A386)-4)</f>
        <v>虚拟运营商天音</v>
      </c>
      <c r="Y386" s="37" t="str">
        <f t="shared" ref="Y386:Y449" si="52">IF(N386=O386,IF(N386="","0","1"),IF(N386=P386,IF(N386="","0","1"),IF(O386=P386,IF(O386="","0","1"),IF(N386="","0","0"))))</f>
        <v>0</v>
      </c>
      <c r="Z386" s="167"/>
    </row>
    <row r="387" spans="1:26" ht="15" customHeight="1">
      <c r="A387" s="89" t="s">
        <v>247</v>
      </c>
      <c r="B387" s="89" t="s">
        <v>248</v>
      </c>
      <c r="C387" s="89" t="s">
        <v>245</v>
      </c>
      <c r="D387" s="89" t="s">
        <v>246</v>
      </c>
      <c r="E387" s="89" t="s">
        <v>926</v>
      </c>
      <c r="F387" s="89" t="s">
        <v>881</v>
      </c>
      <c r="G387" s="89" t="s">
        <v>1</v>
      </c>
      <c r="H387" s="89" t="s">
        <v>923</v>
      </c>
      <c r="I387" s="89" t="s">
        <v>48</v>
      </c>
      <c r="J387" s="90" t="s">
        <v>86</v>
      </c>
      <c r="K387" s="90"/>
      <c r="L387" s="90"/>
      <c r="M387" s="90"/>
      <c r="N387" s="90" t="s">
        <v>996</v>
      </c>
      <c r="O387" s="90" t="s">
        <v>997</v>
      </c>
      <c r="P387" s="106" t="s">
        <v>998</v>
      </c>
      <c r="Q387" s="90" t="s">
        <v>48</v>
      </c>
      <c r="R387" s="89"/>
      <c r="S387" s="146" t="s">
        <v>1183</v>
      </c>
      <c r="T387" s="169">
        <v>0</v>
      </c>
      <c r="U387" s="169">
        <v>0</v>
      </c>
      <c r="V387" s="255"/>
      <c r="W387" s="48" t="str">
        <f t="shared" si="50"/>
        <v>BILLING</v>
      </c>
      <c r="X387" s="13" t="str">
        <f t="shared" si="51"/>
        <v>虚拟运营商天音</v>
      </c>
      <c r="Y387" s="37" t="str">
        <f t="shared" si="52"/>
        <v>0</v>
      </c>
      <c r="Z387" s="167"/>
    </row>
    <row r="388" spans="1:26" ht="15" customHeight="1">
      <c r="A388" s="89" t="s">
        <v>247</v>
      </c>
      <c r="B388" s="89" t="s">
        <v>248</v>
      </c>
      <c r="C388" s="89" t="s">
        <v>245</v>
      </c>
      <c r="D388" s="89" t="s">
        <v>246</v>
      </c>
      <c r="E388" s="89" t="s">
        <v>927</v>
      </c>
      <c r="F388" s="89" t="s">
        <v>872</v>
      </c>
      <c r="G388" s="89" t="s">
        <v>1</v>
      </c>
      <c r="H388" s="89" t="s">
        <v>923</v>
      </c>
      <c r="I388" s="89" t="s">
        <v>48</v>
      </c>
      <c r="J388" s="90" t="s">
        <v>86</v>
      </c>
      <c r="K388" s="90"/>
      <c r="L388" s="90"/>
      <c r="M388" s="90"/>
      <c r="N388" s="90" t="s">
        <v>996</v>
      </c>
      <c r="O388" s="90" t="s">
        <v>997</v>
      </c>
      <c r="P388" s="106" t="s">
        <v>998</v>
      </c>
      <c r="Q388" s="90" t="s">
        <v>48</v>
      </c>
      <c r="R388" s="89"/>
      <c r="S388" s="146" t="s">
        <v>1183</v>
      </c>
      <c r="T388" s="169">
        <v>0</v>
      </c>
      <c r="U388" s="169">
        <v>0</v>
      </c>
      <c r="V388" s="255"/>
      <c r="W388" s="48" t="str">
        <f t="shared" si="50"/>
        <v>BILLING</v>
      </c>
      <c r="X388" s="13" t="str">
        <f t="shared" si="51"/>
        <v>虚拟运营商天音</v>
      </c>
      <c r="Y388" s="37" t="str">
        <f t="shared" si="52"/>
        <v>0</v>
      </c>
      <c r="Z388" s="167"/>
    </row>
    <row r="389" spans="1:26" ht="15" customHeight="1">
      <c r="A389" s="89" t="s">
        <v>247</v>
      </c>
      <c r="B389" s="89" t="s">
        <v>248</v>
      </c>
      <c r="C389" s="89" t="s">
        <v>245</v>
      </c>
      <c r="D389" s="89" t="s">
        <v>246</v>
      </c>
      <c r="E389" s="89" t="s">
        <v>859</v>
      </c>
      <c r="F389" s="89" t="s">
        <v>860</v>
      </c>
      <c r="G389" s="89" t="s">
        <v>1</v>
      </c>
      <c r="H389" s="89" t="s">
        <v>861</v>
      </c>
      <c r="I389" s="89" t="s">
        <v>48</v>
      </c>
      <c r="J389" s="90" t="s">
        <v>86</v>
      </c>
      <c r="K389" s="90"/>
      <c r="L389" s="90"/>
      <c r="M389" s="90"/>
      <c r="N389" s="90" t="s">
        <v>996</v>
      </c>
      <c r="O389" s="90" t="s">
        <v>997</v>
      </c>
      <c r="P389" s="106" t="s">
        <v>998</v>
      </c>
      <c r="Q389" s="90" t="s">
        <v>86</v>
      </c>
      <c r="R389" s="89"/>
      <c r="S389" s="146" t="s">
        <v>1183</v>
      </c>
      <c r="T389" s="169">
        <v>0</v>
      </c>
      <c r="U389" s="169">
        <v>0</v>
      </c>
      <c r="V389" s="255"/>
      <c r="W389" s="48" t="str">
        <f t="shared" si="50"/>
        <v>BILLING</v>
      </c>
      <c r="X389" s="13" t="str">
        <f t="shared" si="51"/>
        <v>虚拟运营商天音</v>
      </c>
      <c r="Y389" s="37" t="str">
        <f t="shared" si="52"/>
        <v>0</v>
      </c>
      <c r="Z389" s="167"/>
    </row>
    <row r="390" spans="1:26" ht="15" customHeight="1">
      <c r="A390" s="89" t="s">
        <v>247</v>
      </c>
      <c r="B390" s="89" t="s">
        <v>248</v>
      </c>
      <c r="C390" s="89" t="s">
        <v>245</v>
      </c>
      <c r="D390" s="89" t="s">
        <v>246</v>
      </c>
      <c r="E390" s="89" t="s">
        <v>882</v>
      </c>
      <c r="F390" s="89" t="s">
        <v>883</v>
      </c>
      <c r="G390" s="89" t="s">
        <v>1</v>
      </c>
      <c r="H390" s="89" t="s">
        <v>98</v>
      </c>
      <c r="I390" s="89" t="s">
        <v>48</v>
      </c>
      <c r="J390" s="90" t="s">
        <v>86</v>
      </c>
      <c r="K390" s="89"/>
      <c r="L390" s="89"/>
      <c r="M390" s="89"/>
      <c r="N390" s="90" t="s">
        <v>996</v>
      </c>
      <c r="O390" s="90" t="s">
        <v>997</v>
      </c>
      <c r="P390" s="106" t="s">
        <v>998</v>
      </c>
      <c r="Q390" s="99" t="s">
        <v>1296</v>
      </c>
      <c r="R390" s="89"/>
      <c r="S390" s="146" t="s">
        <v>1183</v>
      </c>
      <c r="T390" s="169">
        <v>0</v>
      </c>
      <c r="U390" s="169">
        <v>0</v>
      </c>
      <c r="V390" s="255"/>
      <c r="W390" s="48" t="str">
        <f t="shared" si="50"/>
        <v>BILLING</v>
      </c>
      <c r="X390" s="13" t="str">
        <f t="shared" si="51"/>
        <v>虚拟运营商天音</v>
      </c>
      <c r="Y390" s="37" t="str">
        <f t="shared" si="52"/>
        <v>0</v>
      </c>
      <c r="Z390" s="167"/>
    </row>
    <row r="391" spans="1:26" ht="15" customHeight="1">
      <c r="A391" s="89" t="s">
        <v>247</v>
      </c>
      <c r="B391" s="89" t="s">
        <v>248</v>
      </c>
      <c r="C391" s="89" t="s">
        <v>245</v>
      </c>
      <c r="D391" s="89" t="s">
        <v>246</v>
      </c>
      <c r="E391" s="89" t="s">
        <v>928</v>
      </c>
      <c r="F391" s="89" t="s">
        <v>889</v>
      </c>
      <c r="G391" s="89" t="s">
        <v>1</v>
      </c>
      <c r="H391" s="89" t="s">
        <v>923</v>
      </c>
      <c r="I391" s="89" t="s">
        <v>48</v>
      </c>
      <c r="J391" s="90" t="s">
        <v>86</v>
      </c>
      <c r="K391" s="90"/>
      <c r="L391" s="90"/>
      <c r="M391" s="90"/>
      <c r="N391" s="90" t="s">
        <v>996</v>
      </c>
      <c r="O391" s="90" t="s">
        <v>997</v>
      </c>
      <c r="P391" s="106" t="s">
        <v>998</v>
      </c>
      <c r="Q391" s="90" t="s">
        <v>48</v>
      </c>
      <c r="R391" s="89"/>
      <c r="S391" s="146" t="s">
        <v>1183</v>
      </c>
      <c r="T391" s="169">
        <v>0</v>
      </c>
      <c r="U391" s="169">
        <v>0</v>
      </c>
      <c r="V391" s="255"/>
      <c r="W391" s="48" t="str">
        <f t="shared" si="50"/>
        <v>BILLING</v>
      </c>
      <c r="X391" s="13" t="str">
        <f t="shared" si="51"/>
        <v>虚拟运营商天音</v>
      </c>
      <c r="Y391" s="37" t="str">
        <f t="shared" si="52"/>
        <v>0</v>
      </c>
      <c r="Z391" s="167"/>
    </row>
    <row r="392" spans="1:26" ht="15" customHeight="1">
      <c r="A392" s="89" t="s">
        <v>127</v>
      </c>
      <c r="B392" s="89" t="s">
        <v>128</v>
      </c>
      <c r="C392" s="89" t="s">
        <v>857</v>
      </c>
      <c r="D392" s="89" t="s">
        <v>858</v>
      </c>
      <c r="E392" s="89" t="s">
        <v>859</v>
      </c>
      <c r="F392" s="89" t="s">
        <v>860</v>
      </c>
      <c r="G392" s="89" t="s">
        <v>1</v>
      </c>
      <c r="H392" s="89" t="s">
        <v>861</v>
      </c>
      <c r="I392" s="89" t="s">
        <v>48</v>
      </c>
      <c r="J392" s="89" t="s">
        <v>48</v>
      </c>
      <c r="K392" s="99" t="s">
        <v>120</v>
      </c>
      <c r="L392" s="99" t="s">
        <v>988</v>
      </c>
      <c r="M392" s="90" t="s">
        <v>56</v>
      </c>
      <c r="N392" s="105" t="s">
        <v>989</v>
      </c>
      <c r="O392" s="90" t="s">
        <v>990</v>
      </c>
      <c r="P392" s="90" t="s">
        <v>991</v>
      </c>
      <c r="Q392" s="99" t="s">
        <v>48</v>
      </c>
      <c r="R392" s="89"/>
      <c r="S392" s="146" t="s">
        <v>1183</v>
      </c>
      <c r="T392" s="169">
        <v>27</v>
      </c>
      <c r="U392" s="169">
        <v>0</v>
      </c>
      <c r="V392" s="169">
        <v>1</v>
      </c>
      <c r="W392" s="48" t="str">
        <f t="shared" si="50"/>
        <v>BILLING</v>
      </c>
      <c r="X392" s="13" t="str">
        <f t="shared" si="51"/>
        <v>新疆联通</v>
      </c>
      <c r="Y392" s="37" t="str">
        <f t="shared" si="52"/>
        <v>0</v>
      </c>
      <c r="Z392" s="167"/>
    </row>
    <row r="393" spans="1:26" ht="15" customHeight="1">
      <c r="A393" s="89" t="s">
        <v>127</v>
      </c>
      <c r="B393" s="89" t="s">
        <v>128</v>
      </c>
      <c r="C393" s="89" t="s">
        <v>864</v>
      </c>
      <c r="D393" s="89" t="s">
        <v>1</v>
      </c>
      <c r="E393" s="89" t="s">
        <v>865</v>
      </c>
      <c r="F393" s="89" t="s">
        <v>866</v>
      </c>
      <c r="G393" s="89" t="s">
        <v>1</v>
      </c>
      <c r="H393" s="89" t="s">
        <v>867</v>
      </c>
      <c r="I393" s="89" t="s">
        <v>48</v>
      </c>
      <c r="J393" s="89" t="s">
        <v>48</v>
      </c>
      <c r="K393" s="90" t="s">
        <v>120</v>
      </c>
      <c r="L393" s="99" t="s">
        <v>988</v>
      </c>
      <c r="M393" s="90" t="s">
        <v>56</v>
      </c>
      <c r="N393" s="105" t="s">
        <v>989</v>
      </c>
      <c r="O393" s="90" t="s">
        <v>990</v>
      </c>
      <c r="P393" s="90" t="s">
        <v>991</v>
      </c>
      <c r="Q393" s="99" t="s">
        <v>48</v>
      </c>
      <c r="R393" s="89"/>
      <c r="S393" s="146" t="s">
        <v>1183</v>
      </c>
      <c r="T393" s="169">
        <v>27</v>
      </c>
      <c r="U393" s="169">
        <v>0</v>
      </c>
      <c r="V393" s="255">
        <v>1</v>
      </c>
      <c r="W393" s="48" t="str">
        <f t="shared" si="50"/>
        <v>BILLING</v>
      </c>
      <c r="X393" s="13" t="str">
        <f t="shared" si="51"/>
        <v>新疆联通</v>
      </c>
      <c r="Y393" s="37" t="str">
        <f t="shared" si="52"/>
        <v>0</v>
      </c>
      <c r="Z393" s="167"/>
    </row>
    <row r="394" spans="1:26" ht="15" customHeight="1">
      <c r="A394" s="89" t="s">
        <v>127</v>
      </c>
      <c r="B394" s="89" t="s">
        <v>128</v>
      </c>
      <c r="C394" s="89" t="s">
        <v>864</v>
      </c>
      <c r="D394" s="89" t="s">
        <v>1</v>
      </c>
      <c r="E394" s="89" t="s">
        <v>886</v>
      </c>
      <c r="F394" s="89" t="s">
        <v>887</v>
      </c>
      <c r="G394" s="89" t="s">
        <v>1</v>
      </c>
      <c r="H394" s="89" t="s">
        <v>867</v>
      </c>
      <c r="I394" s="89" t="s">
        <v>48</v>
      </c>
      <c r="J394" s="89" t="s">
        <v>48</v>
      </c>
      <c r="K394" s="90" t="s">
        <v>120</v>
      </c>
      <c r="L394" s="99" t="s">
        <v>988</v>
      </c>
      <c r="M394" s="90" t="s">
        <v>56</v>
      </c>
      <c r="N394" s="105" t="s">
        <v>989</v>
      </c>
      <c r="O394" s="90" t="s">
        <v>990</v>
      </c>
      <c r="P394" s="90" t="s">
        <v>991</v>
      </c>
      <c r="Q394" s="99" t="s">
        <v>48</v>
      </c>
      <c r="R394" s="89"/>
      <c r="S394" s="146" t="s">
        <v>1183</v>
      </c>
      <c r="T394" s="169">
        <v>27</v>
      </c>
      <c r="U394" s="169">
        <v>0</v>
      </c>
      <c r="V394" s="255"/>
      <c r="W394" s="48" t="str">
        <f t="shared" si="50"/>
        <v>BILLING</v>
      </c>
      <c r="X394" s="13" t="str">
        <f t="shared" si="51"/>
        <v>新疆联通</v>
      </c>
      <c r="Y394" s="37" t="str">
        <f t="shared" si="52"/>
        <v>0</v>
      </c>
      <c r="Z394" s="167"/>
    </row>
    <row r="395" spans="1:26" ht="15" customHeight="1">
      <c r="A395" s="89" t="s">
        <v>127</v>
      </c>
      <c r="B395" s="89" t="s">
        <v>128</v>
      </c>
      <c r="C395" s="89" t="s">
        <v>864</v>
      </c>
      <c r="D395" s="89" t="s">
        <v>1</v>
      </c>
      <c r="E395" s="89" t="s">
        <v>884</v>
      </c>
      <c r="F395" s="89" t="s">
        <v>885</v>
      </c>
      <c r="G395" s="89" t="s">
        <v>1</v>
      </c>
      <c r="H395" s="89" t="s">
        <v>867</v>
      </c>
      <c r="I395" s="89" t="s">
        <v>48</v>
      </c>
      <c r="J395" s="89" t="s">
        <v>48</v>
      </c>
      <c r="K395" s="90" t="s">
        <v>120</v>
      </c>
      <c r="L395" s="99" t="s">
        <v>988</v>
      </c>
      <c r="M395" s="90" t="s">
        <v>56</v>
      </c>
      <c r="N395" s="105" t="s">
        <v>989</v>
      </c>
      <c r="O395" s="90" t="s">
        <v>990</v>
      </c>
      <c r="P395" s="90" t="s">
        <v>991</v>
      </c>
      <c r="Q395" s="99" t="s">
        <v>48</v>
      </c>
      <c r="R395" s="89"/>
      <c r="S395" s="146" t="s">
        <v>1183</v>
      </c>
      <c r="T395" s="169">
        <v>27</v>
      </c>
      <c r="U395" s="169">
        <v>0</v>
      </c>
      <c r="V395" s="255"/>
      <c r="W395" s="48" t="str">
        <f t="shared" si="50"/>
        <v>BILLING</v>
      </c>
      <c r="X395" s="13" t="str">
        <f t="shared" si="51"/>
        <v>新疆联通</v>
      </c>
      <c r="Y395" s="37" t="str">
        <f t="shared" si="52"/>
        <v>0</v>
      </c>
      <c r="Z395" s="167"/>
    </row>
    <row r="396" spans="1:26" ht="15" customHeight="1">
      <c r="A396" s="89" t="s">
        <v>127</v>
      </c>
      <c r="B396" s="89" t="s">
        <v>128</v>
      </c>
      <c r="C396" s="89" t="s">
        <v>864</v>
      </c>
      <c r="D396" s="89" t="s">
        <v>1</v>
      </c>
      <c r="E396" s="89" t="s">
        <v>873</v>
      </c>
      <c r="F396" s="89" t="s">
        <v>874</v>
      </c>
      <c r="G396" s="89" t="s">
        <v>1</v>
      </c>
      <c r="H396" s="89" t="s">
        <v>875</v>
      </c>
      <c r="I396" s="89" t="s">
        <v>48</v>
      </c>
      <c r="J396" s="89" t="s">
        <v>48</v>
      </c>
      <c r="K396" s="90" t="s">
        <v>120</v>
      </c>
      <c r="L396" s="99" t="s">
        <v>988</v>
      </c>
      <c r="M396" s="90" t="s">
        <v>56</v>
      </c>
      <c r="N396" s="105" t="s">
        <v>989</v>
      </c>
      <c r="O396" s="90" t="s">
        <v>990</v>
      </c>
      <c r="P396" s="90" t="s">
        <v>991</v>
      </c>
      <c r="Q396" s="99" t="s">
        <v>48</v>
      </c>
      <c r="R396" s="89"/>
      <c r="S396" s="146" t="s">
        <v>1183</v>
      </c>
      <c r="T396" s="169">
        <v>27</v>
      </c>
      <c r="U396" s="169">
        <v>0</v>
      </c>
      <c r="V396" s="255"/>
      <c r="W396" s="48" t="str">
        <f t="shared" si="50"/>
        <v>BILLING</v>
      </c>
      <c r="X396" s="13" t="str">
        <f t="shared" si="51"/>
        <v>新疆联通</v>
      </c>
      <c r="Y396" s="37" t="str">
        <f t="shared" si="52"/>
        <v>0</v>
      </c>
      <c r="Z396" s="167"/>
    </row>
    <row r="397" spans="1:26" ht="15" customHeight="1">
      <c r="A397" s="89" t="s">
        <v>127</v>
      </c>
      <c r="B397" s="89" t="s">
        <v>128</v>
      </c>
      <c r="C397" s="89" t="s">
        <v>864</v>
      </c>
      <c r="D397" s="89" t="s">
        <v>1</v>
      </c>
      <c r="E397" s="89" t="s">
        <v>859</v>
      </c>
      <c r="F397" s="89" t="s">
        <v>860</v>
      </c>
      <c r="G397" s="89" t="s">
        <v>1</v>
      </c>
      <c r="H397" s="89" t="s">
        <v>861</v>
      </c>
      <c r="I397" s="89" t="s">
        <v>48</v>
      </c>
      <c r="J397" s="89" t="s">
        <v>48</v>
      </c>
      <c r="K397" s="90" t="s">
        <v>120</v>
      </c>
      <c r="L397" s="99" t="s">
        <v>988</v>
      </c>
      <c r="M397" s="90" t="s">
        <v>56</v>
      </c>
      <c r="N397" s="105" t="s">
        <v>989</v>
      </c>
      <c r="O397" s="90" t="s">
        <v>990</v>
      </c>
      <c r="P397" s="90" t="s">
        <v>991</v>
      </c>
      <c r="Q397" s="99" t="s">
        <v>48</v>
      </c>
      <c r="R397" s="89"/>
      <c r="S397" s="146" t="s">
        <v>1183</v>
      </c>
      <c r="T397" s="169">
        <v>27</v>
      </c>
      <c r="U397" s="169">
        <v>0</v>
      </c>
      <c r="V397" s="255"/>
      <c r="W397" s="48" t="str">
        <f t="shared" si="50"/>
        <v>BILLING</v>
      </c>
      <c r="X397" s="13" t="str">
        <f t="shared" si="51"/>
        <v>新疆联通</v>
      </c>
      <c r="Y397" s="37" t="str">
        <f t="shared" si="52"/>
        <v>0</v>
      </c>
      <c r="Z397" s="167"/>
    </row>
    <row r="398" spans="1:26" ht="15" customHeight="1">
      <c r="A398" s="89" t="s">
        <v>127</v>
      </c>
      <c r="B398" s="89" t="s">
        <v>128</v>
      </c>
      <c r="C398" s="89" t="s">
        <v>864</v>
      </c>
      <c r="D398" s="89" t="s">
        <v>1</v>
      </c>
      <c r="E398" s="89" t="s">
        <v>882</v>
      </c>
      <c r="F398" s="89" t="s">
        <v>883</v>
      </c>
      <c r="G398" s="89" t="s">
        <v>1</v>
      </c>
      <c r="H398" s="89" t="s">
        <v>98</v>
      </c>
      <c r="I398" s="89" t="s">
        <v>48</v>
      </c>
      <c r="J398" s="89" t="s">
        <v>48</v>
      </c>
      <c r="K398" s="90" t="s">
        <v>120</v>
      </c>
      <c r="L398" s="99" t="s">
        <v>988</v>
      </c>
      <c r="M398" s="90" t="s">
        <v>56</v>
      </c>
      <c r="N398" s="105" t="s">
        <v>989</v>
      </c>
      <c r="O398" s="90" t="s">
        <v>990</v>
      </c>
      <c r="P398" s="90" t="s">
        <v>991</v>
      </c>
      <c r="Q398" s="99" t="s">
        <v>48</v>
      </c>
      <c r="R398" s="89"/>
      <c r="S398" s="146" t="s">
        <v>1183</v>
      </c>
      <c r="T398" s="169">
        <v>27</v>
      </c>
      <c r="U398" s="169">
        <v>0</v>
      </c>
      <c r="V398" s="255"/>
      <c r="W398" s="48" t="str">
        <f t="shared" si="50"/>
        <v>BILLING</v>
      </c>
      <c r="X398" s="13" t="str">
        <f t="shared" si="51"/>
        <v>新疆联通</v>
      </c>
      <c r="Y398" s="37" t="str">
        <f t="shared" si="52"/>
        <v>0</v>
      </c>
      <c r="Z398" s="167"/>
    </row>
    <row r="399" spans="1:26" ht="15" customHeight="1">
      <c r="A399" s="89" t="s">
        <v>127</v>
      </c>
      <c r="B399" s="89" t="s">
        <v>128</v>
      </c>
      <c r="C399" s="89" t="s">
        <v>864</v>
      </c>
      <c r="D399" s="89" t="s">
        <v>1</v>
      </c>
      <c r="E399" s="89" t="s">
        <v>880</v>
      </c>
      <c r="F399" s="89" t="s">
        <v>881</v>
      </c>
      <c r="G399" s="89" t="s">
        <v>1</v>
      </c>
      <c r="H399" s="89" t="s">
        <v>867</v>
      </c>
      <c r="I399" s="89" t="s">
        <v>48</v>
      </c>
      <c r="J399" s="89" t="s">
        <v>48</v>
      </c>
      <c r="K399" s="90" t="s">
        <v>120</v>
      </c>
      <c r="L399" s="99" t="s">
        <v>988</v>
      </c>
      <c r="M399" s="90" t="s">
        <v>56</v>
      </c>
      <c r="N399" s="105" t="s">
        <v>989</v>
      </c>
      <c r="O399" s="90" t="s">
        <v>990</v>
      </c>
      <c r="P399" s="90" t="s">
        <v>991</v>
      </c>
      <c r="Q399" s="99" t="s">
        <v>48</v>
      </c>
      <c r="R399" s="89"/>
      <c r="S399" s="146" t="s">
        <v>1183</v>
      </c>
      <c r="T399" s="169">
        <v>27</v>
      </c>
      <c r="U399" s="169">
        <v>0</v>
      </c>
      <c r="V399" s="255"/>
      <c r="W399" s="48" t="str">
        <f t="shared" si="50"/>
        <v>BILLING</v>
      </c>
      <c r="X399" s="13" t="str">
        <f t="shared" si="51"/>
        <v>新疆联通</v>
      </c>
      <c r="Y399" s="37" t="str">
        <f t="shared" si="52"/>
        <v>0</v>
      </c>
      <c r="Z399" s="167"/>
    </row>
    <row r="400" spans="1:26" ht="15" customHeight="1">
      <c r="A400" s="89" t="s">
        <v>127</v>
      </c>
      <c r="B400" s="89" t="s">
        <v>128</v>
      </c>
      <c r="C400" s="89" t="s">
        <v>864</v>
      </c>
      <c r="D400" s="89" t="s">
        <v>1</v>
      </c>
      <c r="E400" s="89" t="s">
        <v>878</v>
      </c>
      <c r="F400" s="89" t="s">
        <v>879</v>
      </c>
      <c r="G400" s="89" t="s">
        <v>1</v>
      </c>
      <c r="H400" s="89" t="s">
        <v>867</v>
      </c>
      <c r="I400" s="89" t="s">
        <v>48</v>
      </c>
      <c r="J400" s="89" t="s">
        <v>48</v>
      </c>
      <c r="K400" s="90" t="s">
        <v>120</v>
      </c>
      <c r="L400" s="99" t="s">
        <v>988</v>
      </c>
      <c r="M400" s="90" t="s">
        <v>56</v>
      </c>
      <c r="N400" s="105" t="s">
        <v>989</v>
      </c>
      <c r="O400" s="90" t="s">
        <v>990</v>
      </c>
      <c r="P400" s="90" t="s">
        <v>991</v>
      </c>
      <c r="Q400" s="99" t="s">
        <v>48</v>
      </c>
      <c r="R400" s="89"/>
      <c r="S400" s="146" t="s">
        <v>1183</v>
      </c>
      <c r="T400" s="169">
        <v>27</v>
      </c>
      <c r="U400" s="169">
        <v>0</v>
      </c>
      <c r="V400" s="255"/>
      <c r="W400" s="48" t="str">
        <f t="shared" si="50"/>
        <v>BILLING</v>
      </c>
      <c r="X400" s="13" t="str">
        <f t="shared" si="51"/>
        <v>新疆联通</v>
      </c>
      <c r="Y400" s="37" t="str">
        <f t="shared" si="52"/>
        <v>0</v>
      </c>
      <c r="Z400" s="167"/>
    </row>
    <row r="401" spans="1:26" ht="15" customHeight="1">
      <c r="A401" s="89" t="s">
        <v>127</v>
      </c>
      <c r="B401" s="89" t="s">
        <v>128</v>
      </c>
      <c r="C401" s="89" t="s">
        <v>864</v>
      </c>
      <c r="D401" s="89" t="s">
        <v>1</v>
      </c>
      <c r="E401" s="89" t="s">
        <v>888</v>
      </c>
      <c r="F401" s="89" t="s">
        <v>889</v>
      </c>
      <c r="G401" s="89" t="s">
        <v>1</v>
      </c>
      <c r="H401" s="89" t="s">
        <v>867</v>
      </c>
      <c r="I401" s="89" t="s">
        <v>48</v>
      </c>
      <c r="J401" s="89" t="s">
        <v>48</v>
      </c>
      <c r="K401" s="90" t="s">
        <v>120</v>
      </c>
      <c r="L401" s="99" t="s">
        <v>988</v>
      </c>
      <c r="M401" s="90" t="s">
        <v>56</v>
      </c>
      <c r="N401" s="105" t="s">
        <v>989</v>
      </c>
      <c r="O401" s="90" t="s">
        <v>990</v>
      </c>
      <c r="P401" s="90" t="s">
        <v>991</v>
      </c>
      <c r="Q401" s="99" t="s">
        <v>48</v>
      </c>
      <c r="R401" s="89"/>
      <c r="S401" s="146" t="s">
        <v>1183</v>
      </c>
      <c r="T401" s="169">
        <v>27</v>
      </c>
      <c r="U401" s="169">
        <v>0</v>
      </c>
      <c r="V401" s="255"/>
      <c r="W401" s="48" t="str">
        <f t="shared" si="50"/>
        <v>BILLING</v>
      </c>
      <c r="X401" s="13" t="str">
        <f t="shared" si="51"/>
        <v>新疆联通</v>
      </c>
      <c r="Y401" s="37" t="str">
        <f t="shared" si="52"/>
        <v>0</v>
      </c>
      <c r="Z401" s="167"/>
    </row>
    <row r="402" spans="1:26" ht="15" customHeight="1">
      <c r="A402" s="94" t="s">
        <v>155</v>
      </c>
      <c r="B402" s="94" t="s">
        <v>156</v>
      </c>
      <c r="C402" s="94" t="s">
        <v>517</v>
      </c>
      <c r="D402" s="94" t="s">
        <v>518</v>
      </c>
      <c r="E402" s="94" t="s">
        <v>519</v>
      </c>
      <c r="F402" s="94" t="s">
        <v>518</v>
      </c>
      <c r="G402" s="94" t="s">
        <v>495</v>
      </c>
      <c r="H402" s="94" t="s">
        <v>520</v>
      </c>
      <c r="I402" s="95" t="s">
        <v>48</v>
      </c>
      <c r="J402" s="143" t="s">
        <v>86</v>
      </c>
      <c r="K402" s="95" t="s">
        <v>120</v>
      </c>
      <c r="L402" s="95" t="s">
        <v>536</v>
      </c>
      <c r="M402" s="95" t="s">
        <v>521</v>
      </c>
      <c r="N402" s="144" t="s">
        <v>1372</v>
      </c>
      <c r="O402" s="145"/>
      <c r="P402" s="145"/>
      <c r="Q402" s="143" t="s">
        <v>48</v>
      </c>
      <c r="R402" s="13"/>
      <c r="S402" s="13" t="s">
        <v>1183</v>
      </c>
      <c r="T402" s="169">
        <v>0</v>
      </c>
      <c r="U402" s="169">
        <v>0</v>
      </c>
      <c r="V402" s="169">
        <v>0</v>
      </c>
      <c r="W402" s="48" t="str">
        <f t="shared" si="50"/>
        <v>CRM_CMI</v>
      </c>
      <c r="X402" s="13" t="str">
        <f t="shared" si="51"/>
        <v>安徽移动</v>
      </c>
      <c r="Y402" s="37" t="str">
        <f t="shared" si="52"/>
        <v>0</v>
      </c>
      <c r="Z402" s="167"/>
    </row>
    <row r="403" spans="1:26" ht="15" customHeight="1">
      <c r="A403" s="94" t="s">
        <v>260</v>
      </c>
      <c r="B403" s="94" t="s">
        <v>261</v>
      </c>
      <c r="C403" s="94" t="s">
        <v>517</v>
      </c>
      <c r="D403" s="94" t="s">
        <v>518</v>
      </c>
      <c r="E403" s="94" t="s">
        <v>519</v>
      </c>
      <c r="F403" s="94" t="s">
        <v>518</v>
      </c>
      <c r="G403" s="94" t="s">
        <v>495</v>
      </c>
      <c r="H403" s="94" t="s">
        <v>520</v>
      </c>
      <c r="I403" s="97" t="s">
        <v>48</v>
      </c>
      <c r="J403" s="95" t="s">
        <v>86</v>
      </c>
      <c r="K403" s="97"/>
      <c r="L403" s="97"/>
      <c r="M403" s="97" t="s">
        <v>521</v>
      </c>
      <c r="N403" s="98" t="s">
        <v>1276</v>
      </c>
      <c r="O403" s="98" t="s">
        <v>1277</v>
      </c>
      <c r="P403" s="98" t="s">
        <v>1278</v>
      </c>
      <c r="Q403" s="97" t="s">
        <v>48</v>
      </c>
      <c r="R403" s="13"/>
      <c r="S403" s="146" t="s">
        <v>1183</v>
      </c>
      <c r="T403" s="169">
        <v>3</v>
      </c>
      <c r="U403" s="169">
        <v>0</v>
      </c>
      <c r="V403" s="169">
        <v>0</v>
      </c>
      <c r="W403" s="48" t="str">
        <f t="shared" si="50"/>
        <v>CRM_CMI</v>
      </c>
      <c r="X403" s="13" t="str">
        <f t="shared" si="51"/>
        <v>重庆移动</v>
      </c>
      <c r="Y403" s="37" t="str">
        <f t="shared" si="52"/>
        <v>0</v>
      </c>
      <c r="Z403" s="167"/>
    </row>
    <row r="404" spans="1:26" ht="15" customHeight="1">
      <c r="A404" s="94" t="s">
        <v>93</v>
      </c>
      <c r="B404" s="94" t="s">
        <v>12</v>
      </c>
      <c r="C404" s="94" t="s">
        <v>517</v>
      </c>
      <c r="D404" s="94" t="s">
        <v>518</v>
      </c>
      <c r="E404" s="94" t="s">
        <v>519</v>
      </c>
      <c r="F404" s="94" t="s">
        <v>518</v>
      </c>
      <c r="G404" s="94" t="s">
        <v>495</v>
      </c>
      <c r="H404" s="94" t="s">
        <v>520</v>
      </c>
      <c r="I404" s="95" t="s">
        <v>48</v>
      </c>
      <c r="J404" s="95" t="s">
        <v>48</v>
      </c>
      <c r="K404" s="95" t="s">
        <v>120</v>
      </c>
      <c r="L404" s="95" t="s">
        <v>1274</v>
      </c>
      <c r="M404" s="97" t="s">
        <v>521</v>
      </c>
      <c r="N404" s="95" t="s">
        <v>559</v>
      </c>
      <c r="O404" s="95" t="s">
        <v>560</v>
      </c>
      <c r="P404" s="95" t="s">
        <v>561</v>
      </c>
      <c r="Q404" s="95" t="s">
        <v>48</v>
      </c>
      <c r="R404" s="13"/>
      <c r="S404" s="146" t="s">
        <v>1183</v>
      </c>
      <c r="T404" s="253">
        <v>156</v>
      </c>
      <c r="U404" s="254">
        <v>78</v>
      </c>
      <c r="V404" s="255">
        <v>114</v>
      </c>
      <c r="W404" s="48" t="str">
        <f t="shared" si="50"/>
        <v>CRM_CMI</v>
      </c>
      <c r="X404" s="13" t="str">
        <f t="shared" si="51"/>
        <v>黑龙江移动</v>
      </c>
      <c r="Y404" s="37" t="str">
        <f t="shared" si="52"/>
        <v>0</v>
      </c>
      <c r="Z404" s="167"/>
    </row>
    <row r="405" spans="1:26" ht="15" customHeight="1">
      <c r="A405" s="94" t="s">
        <v>93</v>
      </c>
      <c r="B405" s="94" t="s">
        <v>12</v>
      </c>
      <c r="C405" s="94" t="s">
        <v>63</v>
      </c>
      <c r="D405" s="94" t="s">
        <v>157</v>
      </c>
      <c r="E405" s="94" t="s">
        <v>527</v>
      </c>
      <c r="F405" s="94" t="s">
        <v>66</v>
      </c>
      <c r="G405" s="94" t="s">
        <v>495</v>
      </c>
      <c r="H405" s="94" t="s">
        <v>528</v>
      </c>
      <c r="I405" s="95" t="s">
        <v>48</v>
      </c>
      <c r="J405" s="95" t="s">
        <v>48</v>
      </c>
      <c r="K405" s="95" t="s">
        <v>120</v>
      </c>
      <c r="L405" s="95" t="s">
        <v>1274</v>
      </c>
      <c r="M405" s="97" t="s">
        <v>521</v>
      </c>
      <c r="N405" s="95" t="s">
        <v>559</v>
      </c>
      <c r="O405" s="95" t="s">
        <v>560</v>
      </c>
      <c r="P405" s="95" t="s">
        <v>561</v>
      </c>
      <c r="Q405" s="95" t="s">
        <v>48</v>
      </c>
      <c r="R405" s="13"/>
      <c r="S405" s="13" t="s">
        <v>1183</v>
      </c>
      <c r="T405" s="253"/>
      <c r="U405" s="254"/>
      <c r="V405" s="255"/>
      <c r="W405" s="48" t="str">
        <f t="shared" si="50"/>
        <v>CRM_CMI</v>
      </c>
      <c r="X405" s="13" t="str">
        <f t="shared" si="51"/>
        <v>黑龙江移动</v>
      </c>
      <c r="Y405" s="37" t="str">
        <f t="shared" si="52"/>
        <v>0</v>
      </c>
      <c r="Z405" s="167"/>
    </row>
    <row r="406" spans="1:26" ht="15" customHeight="1">
      <c r="A406" s="94" t="s">
        <v>93</v>
      </c>
      <c r="B406" s="94" t="s">
        <v>12</v>
      </c>
      <c r="C406" s="94" t="s">
        <v>63</v>
      </c>
      <c r="D406" s="94" t="s">
        <v>157</v>
      </c>
      <c r="E406" s="94" t="s">
        <v>543</v>
      </c>
      <c r="F406" s="94" t="s">
        <v>125</v>
      </c>
      <c r="G406" s="94" t="s">
        <v>495</v>
      </c>
      <c r="H406" s="94" t="s">
        <v>544</v>
      </c>
      <c r="I406" s="95" t="s">
        <v>48</v>
      </c>
      <c r="J406" s="95" t="s">
        <v>48</v>
      </c>
      <c r="K406" s="95" t="s">
        <v>120</v>
      </c>
      <c r="L406" s="95" t="s">
        <v>1274</v>
      </c>
      <c r="M406" s="97" t="s">
        <v>521</v>
      </c>
      <c r="N406" s="95" t="s">
        <v>559</v>
      </c>
      <c r="O406" s="95" t="s">
        <v>560</v>
      </c>
      <c r="P406" s="95" t="s">
        <v>561</v>
      </c>
      <c r="Q406" s="95" t="s">
        <v>48</v>
      </c>
      <c r="R406" s="13"/>
      <c r="S406" s="146" t="s">
        <v>1183</v>
      </c>
      <c r="T406" s="253"/>
      <c r="U406" s="254"/>
      <c r="V406" s="255"/>
      <c r="W406" s="48" t="str">
        <f t="shared" si="50"/>
        <v>CRM_CMI</v>
      </c>
      <c r="X406" s="13" t="str">
        <f t="shared" si="51"/>
        <v>黑龙江移动</v>
      </c>
      <c r="Y406" s="37" t="str">
        <f t="shared" si="52"/>
        <v>0</v>
      </c>
      <c r="Z406" s="167"/>
    </row>
    <row r="407" spans="1:26" ht="15" customHeight="1">
      <c r="A407" s="94" t="s">
        <v>93</v>
      </c>
      <c r="B407" s="94" t="s">
        <v>12</v>
      </c>
      <c r="C407" s="94" t="s">
        <v>63</v>
      </c>
      <c r="D407" s="94" t="s">
        <v>157</v>
      </c>
      <c r="E407" s="94" t="s">
        <v>556</v>
      </c>
      <c r="F407" s="94" t="s">
        <v>557</v>
      </c>
      <c r="G407" s="94" t="s">
        <v>495</v>
      </c>
      <c r="H407" s="94" t="s">
        <v>520</v>
      </c>
      <c r="I407" s="95" t="s">
        <v>48</v>
      </c>
      <c r="J407" s="95" t="s">
        <v>48</v>
      </c>
      <c r="K407" s="95" t="s">
        <v>120</v>
      </c>
      <c r="L407" s="95" t="s">
        <v>1274</v>
      </c>
      <c r="M407" s="97" t="s">
        <v>521</v>
      </c>
      <c r="N407" s="95" t="s">
        <v>559</v>
      </c>
      <c r="O407" s="95" t="s">
        <v>560</v>
      </c>
      <c r="P407" s="95" t="s">
        <v>561</v>
      </c>
      <c r="Q407" s="95" t="s">
        <v>48</v>
      </c>
      <c r="R407" s="13"/>
      <c r="S407" s="146" t="s">
        <v>1183</v>
      </c>
      <c r="T407" s="253"/>
      <c r="U407" s="254"/>
      <c r="V407" s="255"/>
      <c r="W407" s="48" t="str">
        <f t="shared" si="50"/>
        <v>CRM_CMI</v>
      </c>
      <c r="X407" s="13" t="str">
        <f t="shared" si="51"/>
        <v>黑龙江移动</v>
      </c>
      <c r="Y407" s="37" t="str">
        <f t="shared" si="52"/>
        <v>0</v>
      </c>
      <c r="Z407" s="167"/>
    </row>
    <row r="408" spans="1:26" ht="15" customHeight="1">
      <c r="A408" s="94" t="s">
        <v>93</v>
      </c>
      <c r="B408" s="94" t="s">
        <v>12</v>
      </c>
      <c r="C408" s="94" t="s">
        <v>63</v>
      </c>
      <c r="D408" s="94" t="s">
        <v>157</v>
      </c>
      <c r="E408" s="94" t="s">
        <v>553</v>
      </c>
      <c r="F408" s="94" t="s">
        <v>272</v>
      </c>
      <c r="G408" s="94" t="s">
        <v>495</v>
      </c>
      <c r="H408" s="94" t="s">
        <v>554</v>
      </c>
      <c r="I408" s="95" t="s">
        <v>48</v>
      </c>
      <c r="J408" s="95" t="s">
        <v>48</v>
      </c>
      <c r="K408" s="95" t="s">
        <v>120</v>
      </c>
      <c r="L408" s="95" t="s">
        <v>1274</v>
      </c>
      <c r="M408" s="97" t="s">
        <v>521</v>
      </c>
      <c r="N408" s="95" t="s">
        <v>559</v>
      </c>
      <c r="O408" s="95" t="s">
        <v>560</v>
      </c>
      <c r="P408" s="95" t="s">
        <v>561</v>
      </c>
      <c r="Q408" s="95" t="s">
        <v>48</v>
      </c>
      <c r="R408" s="13"/>
      <c r="S408" s="146" t="s">
        <v>1183</v>
      </c>
      <c r="T408" s="253"/>
      <c r="U408" s="254"/>
      <c r="V408" s="255"/>
      <c r="W408" s="48" t="str">
        <f t="shared" si="50"/>
        <v>CRM_CMI</v>
      </c>
      <c r="X408" s="13" t="str">
        <f t="shared" si="51"/>
        <v>黑龙江移动</v>
      </c>
      <c r="Y408" s="37" t="str">
        <f t="shared" si="52"/>
        <v>0</v>
      </c>
      <c r="Z408" s="167"/>
    </row>
    <row r="409" spans="1:26" ht="15" customHeight="1">
      <c r="A409" s="94" t="s">
        <v>239</v>
      </c>
      <c r="B409" s="94" t="s">
        <v>240</v>
      </c>
      <c r="C409" s="94" t="s">
        <v>165</v>
      </c>
      <c r="D409" s="94" t="s">
        <v>166</v>
      </c>
      <c r="E409" s="94" t="s">
        <v>540</v>
      </c>
      <c r="F409" s="94" t="s">
        <v>537</v>
      </c>
      <c r="G409" s="94" t="s">
        <v>495</v>
      </c>
      <c r="H409" s="94" t="s">
        <v>520</v>
      </c>
      <c r="I409" s="95" t="s">
        <v>48</v>
      </c>
      <c r="J409" s="95" t="s">
        <v>48</v>
      </c>
      <c r="K409" s="95" t="s">
        <v>120</v>
      </c>
      <c r="L409" s="95" t="s">
        <v>1285</v>
      </c>
      <c r="M409" s="95" t="s">
        <v>17</v>
      </c>
      <c r="N409" s="98" t="s">
        <v>1280</v>
      </c>
      <c r="O409" s="95" t="s">
        <v>570</v>
      </c>
      <c r="P409" s="95" t="s">
        <v>571</v>
      </c>
      <c r="Q409" s="95" t="s">
        <v>48</v>
      </c>
      <c r="R409" s="13"/>
      <c r="S409" s="146" t="s">
        <v>1183</v>
      </c>
      <c r="T409" s="169">
        <v>11</v>
      </c>
      <c r="U409" s="169">
        <v>0</v>
      </c>
      <c r="V409" s="169">
        <v>0</v>
      </c>
      <c r="W409" s="48" t="str">
        <f t="shared" si="50"/>
        <v>CRM_CMI</v>
      </c>
      <c r="X409" s="13" t="str">
        <f t="shared" si="51"/>
        <v>四川移动</v>
      </c>
      <c r="Y409" s="37" t="str">
        <f t="shared" si="52"/>
        <v>0</v>
      </c>
      <c r="Z409" s="167"/>
    </row>
    <row r="410" spans="1:26" ht="15" customHeight="1">
      <c r="A410" s="94" t="s">
        <v>239</v>
      </c>
      <c r="B410" s="94" t="s">
        <v>240</v>
      </c>
      <c r="C410" s="94" t="s">
        <v>94</v>
      </c>
      <c r="D410" s="94" t="s">
        <v>95</v>
      </c>
      <c r="E410" s="94" t="s">
        <v>540</v>
      </c>
      <c r="F410" s="94" t="s">
        <v>537</v>
      </c>
      <c r="G410" s="94" t="s">
        <v>495</v>
      </c>
      <c r="H410" s="94" t="s">
        <v>520</v>
      </c>
      <c r="I410" s="95" t="s">
        <v>48</v>
      </c>
      <c r="J410" s="95" t="s">
        <v>48</v>
      </c>
      <c r="K410" s="95" t="s">
        <v>120</v>
      </c>
      <c r="L410" s="95" t="s">
        <v>1285</v>
      </c>
      <c r="M410" s="95" t="s">
        <v>17</v>
      </c>
      <c r="N410" s="98" t="s">
        <v>1280</v>
      </c>
      <c r="O410" s="95" t="s">
        <v>572</v>
      </c>
      <c r="P410" s="95" t="s">
        <v>573</v>
      </c>
      <c r="Q410" s="95" t="s">
        <v>48</v>
      </c>
      <c r="R410" s="13"/>
      <c r="S410" s="13" t="s">
        <v>1183</v>
      </c>
      <c r="T410" s="169">
        <v>11</v>
      </c>
      <c r="U410" s="169">
        <v>0</v>
      </c>
      <c r="V410" s="169">
        <v>0</v>
      </c>
      <c r="W410" s="48" t="str">
        <f t="shared" si="50"/>
        <v>CRM_CMI</v>
      </c>
      <c r="X410" s="13" t="str">
        <f t="shared" si="51"/>
        <v>四川移动</v>
      </c>
      <c r="Y410" s="37" t="str">
        <f t="shared" si="52"/>
        <v>0</v>
      </c>
      <c r="Z410" s="167"/>
    </row>
    <row r="411" spans="1:26" ht="15" customHeight="1">
      <c r="A411" s="94" t="s">
        <v>236</v>
      </c>
      <c r="B411" s="94" t="s">
        <v>14</v>
      </c>
      <c r="C411" s="94" t="s">
        <v>165</v>
      </c>
      <c r="D411" s="94" t="s">
        <v>166</v>
      </c>
      <c r="E411" s="94" t="s">
        <v>540</v>
      </c>
      <c r="F411" s="94" t="s">
        <v>537</v>
      </c>
      <c r="G411" s="94" t="s">
        <v>495</v>
      </c>
      <c r="H411" s="94" t="s">
        <v>520</v>
      </c>
      <c r="I411" s="95" t="s">
        <v>48</v>
      </c>
      <c r="J411" s="95" t="s">
        <v>48</v>
      </c>
      <c r="K411" s="95" t="s">
        <v>120</v>
      </c>
      <c r="L411" s="95" t="s">
        <v>533</v>
      </c>
      <c r="M411" s="94" t="s">
        <v>17</v>
      </c>
      <c r="N411" s="98" t="s">
        <v>1280</v>
      </c>
      <c r="O411" s="95" t="s">
        <v>523</v>
      </c>
      <c r="P411" s="95" t="s">
        <v>524</v>
      </c>
      <c r="Q411" s="97" t="s">
        <v>48</v>
      </c>
      <c r="R411" s="13"/>
      <c r="S411" s="146" t="s">
        <v>1183</v>
      </c>
      <c r="T411" s="169">
        <v>11</v>
      </c>
      <c r="U411" s="169">
        <v>335</v>
      </c>
      <c r="V411" s="169">
        <v>51</v>
      </c>
      <c r="W411" s="48" t="str">
        <f t="shared" si="50"/>
        <v>CRM_CMI</v>
      </c>
      <c r="X411" s="13" t="str">
        <f t="shared" si="51"/>
        <v>山西移动</v>
      </c>
      <c r="Y411" s="37" t="str">
        <f t="shared" si="52"/>
        <v>0</v>
      </c>
      <c r="Z411" s="167"/>
    </row>
    <row r="412" spans="1:26" ht="15" customHeight="1">
      <c r="A412" s="94" t="s">
        <v>239</v>
      </c>
      <c r="B412" s="94" t="s">
        <v>240</v>
      </c>
      <c r="C412" s="94" t="s">
        <v>63</v>
      </c>
      <c r="D412" s="94" t="s">
        <v>157</v>
      </c>
      <c r="E412" s="94" t="s">
        <v>553</v>
      </c>
      <c r="F412" s="94" t="s">
        <v>272</v>
      </c>
      <c r="G412" s="94" t="s">
        <v>495</v>
      </c>
      <c r="H412" s="94" t="s">
        <v>554</v>
      </c>
      <c r="I412" s="95" t="s">
        <v>48</v>
      </c>
      <c r="J412" s="95" t="s">
        <v>48</v>
      </c>
      <c r="K412" s="95" t="s">
        <v>120</v>
      </c>
      <c r="L412" s="95" t="s">
        <v>584</v>
      </c>
      <c r="M412" s="95" t="s">
        <v>17</v>
      </c>
      <c r="N412" s="95" t="s">
        <v>585</v>
      </c>
      <c r="O412" s="95" t="s">
        <v>586</v>
      </c>
      <c r="P412" s="95" t="s">
        <v>587</v>
      </c>
      <c r="Q412" s="95" t="s">
        <v>48</v>
      </c>
      <c r="R412" s="13"/>
      <c r="S412" s="146" t="s">
        <v>1183</v>
      </c>
      <c r="T412" s="169">
        <v>1</v>
      </c>
      <c r="U412" s="169">
        <v>1</v>
      </c>
      <c r="V412" s="169">
        <v>1</v>
      </c>
      <c r="W412" s="48" t="str">
        <f t="shared" si="50"/>
        <v>CRM_CMI</v>
      </c>
      <c r="X412" s="13" t="str">
        <f t="shared" si="51"/>
        <v>四川移动</v>
      </c>
      <c r="Y412" s="37" t="str">
        <f t="shared" si="52"/>
        <v>0</v>
      </c>
      <c r="Z412" s="167"/>
    </row>
    <row r="413" spans="1:26" ht="15" customHeight="1">
      <c r="A413" s="48" t="s">
        <v>93</v>
      </c>
      <c r="B413" s="48" t="s">
        <v>12</v>
      </c>
      <c r="C413" s="48" t="s">
        <v>94</v>
      </c>
      <c r="D413" s="48" t="s">
        <v>95</v>
      </c>
      <c r="E413" s="48" t="s">
        <v>96</v>
      </c>
      <c r="F413" s="48" t="s">
        <v>97</v>
      </c>
      <c r="G413" s="48" t="s">
        <v>6</v>
      </c>
      <c r="H413" s="48" t="s">
        <v>98</v>
      </c>
      <c r="I413" s="48" t="s">
        <v>48</v>
      </c>
      <c r="J413" s="48" t="s">
        <v>87</v>
      </c>
      <c r="K413" s="48"/>
      <c r="L413" s="48"/>
      <c r="M413" s="48"/>
      <c r="N413" s="20" t="s">
        <v>99</v>
      </c>
      <c r="O413" s="20" t="s">
        <v>100</v>
      </c>
      <c r="P413" s="20" t="s">
        <v>100</v>
      </c>
      <c r="Q413" s="13" t="s">
        <v>48</v>
      </c>
      <c r="R413" s="13"/>
      <c r="S413" s="48" t="s">
        <v>472</v>
      </c>
      <c r="T413" s="169">
        <v>0</v>
      </c>
      <c r="U413" s="169">
        <v>0</v>
      </c>
      <c r="V413" s="169">
        <v>0</v>
      </c>
      <c r="W413" s="48" t="str">
        <f t="shared" si="50"/>
        <v>CRM_CUI</v>
      </c>
      <c r="X413" s="13" t="str">
        <f t="shared" si="51"/>
        <v>黑龙江移动</v>
      </c>
      <c r="Y413" s="37" t="str">
        <f t="shared" si="52"/>
        <v>1</v>
      </c>
      <c r="Z413" s="167"/>
    </row>
    <row r="414" spans="1:26" ht="15" customHeight="1">
      <c r="A414" s="136" t="s">
        <v>74</v>
      </c>
      <c r="B414" s="136" t="s">
        <v>75</v>
      </c>
      <c r="C414" s="136" t="s">
        <v>83</v>
      </c>
      <c r="D414" s="136" t="s">
        <v>64</v>
      </c>
      <c r="E414" s="136" t="s">
        <v>84</v>
      </c>
      <c r="F414" s="136" t="s">
        <v>85</v>
      </c>
      <c r="G414" s="136" t="s">
        <v>6</v>
      </c>
      <c r="H414" s="136" t="s">
        <v>72</v>
      </c>
      <c r="I414" s="136" t="s">
        <v>86</v>
      </c>
      <c r="J414" s="136" t="s">
        <v>87</v>
      </c>
      <c r="K414" s="136" t="s">
        <v>50</v>
      </c>
      <c r="L414" s="136" t="s">
        <v>1197</v>
      </c>
      <c r="M414" s="136"/>
      <c r="N414" s="88" t="s">
        <v>475</v>
      </c>
      <c r="O414" s="135" t="s">
        <v>475</v>
      </c>
      <c r="P414" s="135" t="s">
        <v>475</v>
      </c>
      <c r="Q414" s="17" t="s">
        <v>48</v>
      </c>
      <c r="R414" s="137"/>
      <c r="S414" s="48" t="s">
        <v>1182</v>
      </c>
      <c r="T414" s="169">
        <v>107</v>
      </c>
      <c r="U414" s="169">
        <v>107</v>
      </c>
      <c r="V414" s="169">
        <v>107</v>
      </c>
      <c r="W414" s="48" t="str">
        <f t="shared" si="50"/>
        <v>CRM_CUI</v>
      </c>
      <c r="X414" s="13" t="str">
        <f t="shared" si="51"/>
        <v>北京联通</v>
      </c>
      <c r="Y414" s="37" t="str">
        <f t="shared" si="52"/>
        <v>1</v>
      </c>
      <c r="Z414" s="167"/>
    </row>
    <row r="415" spans="1:26" ht="15" customHeight="1">
      <c r="A415" s="136" t="s">
        <v>74</v>
      </c>
      <c r="B415" s="136" t="s">
        <v>75</v>
      </c>
      <c r="C415" s="136" t="s">
        <v>90</v>
      </c>
      <c r="D415" s="136" t="s">
        <v>64</v>
      </c>
      <c r="E415" s="136" t="s">
        <v>91</v>
      </c>
      <c r="F415" s="136" t="s">
        <v>85</v>
      </c>
      <c r="G415" s="136" t="s">
        <v>6</v>
      </c>
      <c r="H415" s="136" t="s">
        <v>72</v>
      </c>
      <c r="I415" s="136" t="s">
        <v>48</v>
      </c>
      <c r="J415" s="136" t="s">
        <v>42</v>
      </c>
      <c r="K415" s="136" t="s">
        <v>50</v>
      </c>
      <c r="L415" s="136" t="s">
        <v>80</v>
      </c>
      <c r="M415" s="136" t="s">
        <v>56</v>
      </c>
      <c r="N415" s="19" t="s">
        <v>92</v>
      </c>
      <c r="O415" s="135" t="s">
        <v>92</v>
      </c>
      <c r="P415" s="135" t="s">
        <v>92</v>
      </c>
      <c r="Q415" s="17" t="s">
        <v>48</v>
      </c>
      <c r="R415" s="137"/>
      <c r="S415" s="48" t="s">
        <v>472</v>
      </c>
      <c r="T415" s="169">
        <v>7</v>
      </c>
      <c r="U415" s="169">
        <v>7</v>
      </c>
      <c r="V415" s="169">
        <v>7</v>
      </c>
      <c r="W415" s="48" t="str">
        <f t="shared" si="50"/>
        <v>CRM_CUI</v>
      </c>
      <c r="X415" s="13" t="str">
        <f t="shared" si="51"/>
        <v>北京联通</v>
      </c>
      <c r="Y415" s="37" t="str">
        <f t="shared" si="52"/>
        <v>1</v>
      </c>
      <c r="Z415" s="167"/>
    </row>
    <row r="416" spans="1:26" ht="15" customHeight="1">
      <c r="A416" s="48" t="s">
        <v>118</v>
      </c>
      <c r="B416" s="48" t="s">
        <v>119</v>
      </c>
      <c r="C416" s="48" t="s">
        <v>63</v>
      </c>
      <c r="D416" s="48" t="s">
        <v>64</v>
      </c>
      <c r="E416" s="48" t="s">
        <v>110</v>
      </c>
      <c r="F416" s="48" t="s">
        <v>111</v>
      </c>
      <c r="G416" s="48" t="s">
        <v>6</v>
      </c>
      <c r="H416" s="48" t="s">
        <v>72</v>
      </c>
      <c r="I416" s="13" t="s">
        <v>48</v>
      </c>
      <c r="J416" s="13" t="s">
        <v>48</v>
      </c>
      <c r="K416" s="13" t="s">
        <v>120</v>
      </c>
      <c r="L416" s="13" t="s">
        <v>121</v>
      </c>
      <c r="M416" s="13" t="s">
        <v>56</v>
      </c>
      <c r="N416" s="48" t="s">
        <v>122</v>
      </c>
      <c r="O416" s="48" t="s">
        <v>122</v>
      </c>
      <c r="P416" s="48" t="s">
        <v>122</v>
      </c>
      <c r="Q416" s="48" t="s">
        <v>48</v>
      </c>
      <c r="R416" s="13"/>
      <c r="S416" s="48" t="s">
        <v>472</v>
      </c>
      <c r="T416" s="169">
        <v>27</v>
      </c>
      <c r="U416" s="169">
        <v>27</v>
      </c>
      <c r="V416" s="169">
        <v>27</v>
      </c>
      <c r="W416" s="48" t="str">
        <f t="shared" si="50"/>
        <v>CRM_CUI</v>
      </c>
      <c r="X416" s="13" t="str">
        <f t="shared" si="51"/>
        <v>深港联通</v>
      </c>
      <c r="Y416" s="37" t="str">
        <f t="shared" si="52"/>
        <v>1</v>
      </c>
      <c r="Z416" s="167"/>
    </row>
    <row r="417" spans="1:26" ht="15" customHeight="1">
      <c r="A417" s="48" t="s">
        <v>118</v>
      </c>
      <c r="B417" s="48" t="s">
        <v>119</v>
      </c>
      <c r="C417" s="48" t="s">
        <v>63</v>
      </c>
      <c r="D417" s="48" t="s">
        <v>64</v>
      </c>
      <c r="E417" s="48" t="s">
        <v>65</v>
      </c>
      <c r="F417" s="48" t="s">
        <v>66</v>
      </c>
      <c r="G417" s="48" t="s">
        <v>6</v>
      </c>
      <c r="H417" s="48" t="s">
        <v>60</v>
      </c>
      <c r="I417" s="13" t="s">
        <v>48</v>
      </c>
      <c r="J417" s="48" t="s">
        <v>42</v>
      </c>
      <c r="K417" s="48" t="s">
        <v>120</v>
      </c>
      <c r="L417" s="13" t="s">
        <v>123</v>
      </c>
      <c r="M417" s="48" t="s">
        <v>56</v>
      </c>
      <c r="N417" s="48" t="s">
        <v>122</v>
      </c>
      <c r="O417" s="48" t="s">
        <v>122</v>
      </c>
      <c r="P417" s="48" t="s">
        <v>122</v>
      </c>
      <c r="Q417" s="48" t="s">
        <v>48</v>
      </c>
      <c r="R417" s="13"/>
      <c r="S417" s="48" t="s">
        <v>472</v>
      </c>
      <c r="T417" s="169">
        <v>27</v>
      </c>
      <c r="U417" s="169">
        <v>27</v>
      </c>
      <c r="V417" s="169">
        <v>27</v>
      </c>
      <c r="W417" s="48" t="str">
        <f t="shared" si="50"/>
        <v>CRM_CUI</v>
      </c>
      <c r="X417" s="13" t="str">
        <f t="shared" si="51"/>
        <v>深港联通</v>
      </c>
      <c r="Y417" s="37" t="str">
        <f t="shared" si="52"/>
        <v>1</v>
      </c>
      <c r="Z417" s="167"/>
    </row>
    <row r="418" spans="1:26" ht="15" customHeight="1">
      <c r="A418" s="48" t="s">
        <v>118</v>
      </c>
      <c r="B418" s="48" t="s">
        <v>119</v>
      </c>
      <c r="C418" s="48" t="s">
        <v>63</v>
      </c>
      <c r="D418" s="48" t="s">
        <v>64</v>
      </c>
      <c r="E418" s="48" t="s">
        <v>124</v>
      </c>
      <c r="F418" s="48" t="s">
        <v>125</v>
      </c>
      <c r="G418" s="48" t="s">
        <v>6</v>
      </c>
      <c r="H418" s="48" t="s">
        <v>126</v>
      </c>
      <c r="I418" s="13" t="s">
        <v>48</v>
      </c>
      <c r="J418" s="48" t="s">
        <v>42</v>
      </c>
      <c r="K418" s="48" t="s">
        <v>120</v>
      </c>
      <c r="L418" s="13" t="s">
        <v>123</v>
      </c>
      <c r="M418" s="48" t="s">
        <v>56</v>
      </c>
      <c r="N418" s="48" t="s">
        <v>122</v>
      </c>
      <c r="O418" s="48" t="s">
        <v>122</v>
      </c>
      <c r="P418" s="48" t="s">
        <v>122</v>
      </c>
      <c r="Q418" s="48" t="s">
        <v>48</v>
      </c>
      <c r="R418" s="13"/>
      <c r="S418" s="48" t="s">
        <v>472</v>
      </c>
      <c r="T418" s="169">
        <v>27</v>
      </c>
      <c r="U418" s="169">
        <v>27</v>
      </c>
      <c r="V418" s="169">
        <v>27</v>
      </c>
      <c r="W418" s="48" t="str">
        <f t="shared" si="50"/>
        <v>CRM_CUI</v>
      </c>
      <c r="X418" s="13" t="str">
        <f t="shared" si="51"/>
        <v>深港联通</v>
      </c>
      <c r="Y418" s="37" t="str">
        <f t="shared" si="52"/>
        <v>1</v>
      </c>
      <c r="Z418" s="167"/>
    </row>
    <row r="419" spans="1:26" ht="15" customHeight="1">
      <c r="A419" s="48" t="s">
        <v>118</v>
      </c>
      <c r="B419" s="48" t="s">
        <v>119</v>
      </c>
      <c r="C419" s="48" t="s">
        <v>63</v>
      </c>
      <c r="D419" s="48" t="s">
        <v>64</v>
      </c>
      <c r="E419" s="48" t="s">
        <v>70</v>
      </c>
      <c r="F419" s="48" t="s">
        <v>71</v>
      </c>
      <c r="G419" s="48" t="s">
        <v>6</v>
      </c>
      <c r="H419" s="48" t="s">
        <v>72</v>
      </c>
      <c r="I419" s="13" t="s">
        <v>48</v>
      </c>
      <c r="J419" s="48" t="s">
        <v>42</v>
      </c>
      <c r="K419" s="48" t="s">
        <v>120</v>
      </c>
      <c r="L419" s="13" t="s">
        <v>123</v>
      </c>
      <c r="M419" s="48" t="s">
        <v>56</v>
      </c>
      <c r="N419" s="48" t="s">
        <v>122</v>
      </c>
      <c r="O419" s="48" t="s">
        <v>122</v>
      </c>
      <c r="P419" s="48" t="s">
        <v>122</v>
      </c>
      <c r="Q419" s="48" t="s">
        <v>48</v>
      </c>
      <c r="R419" s="13"/>
      <c r="S419" s="48" t="s">
        <v>472</v>
      </c>
      <c r="T419" s="169">
        <v>27</v>
      </c>
      <c r="U419" s="169">
        <v>27</v>
      </c>
      <c r="V419" s="169">
        <v>27</v>
      </c>
      <c r="W419" s="48" t="str">
        <f t="shared" si="50"/>
        <v>CRM_CUI</v>
      </c>
      <c r="X419" s="13" t="str">
        <f t="shared" si="51"/>
        <v>深港联通</v>
      </c>
      <c r="Y419" s="37" t="str">
        <f t="shared" si="52"/>
        <v>1</v>
      </c>
      <c r="Z419" s="167"/>
    </row>
    <row r="420" spans="1:26" ht="15" customHeight="1">
      <c r="A420" s="94" t="s">
        <v>216</v>
      </c>
      <c r="B420" s="94" t="s">
        <v>217</v>
      </c>
      <c r="C420" s="94" t="s">
        <v>517</v>
      </c>
      <c r="D420" s="94" t="s">
        <v>518</v>
      </c>
      <c r="E420" s="94" t="s">
        <v>519</v>
      </c>
      <c r="F420" s="94" t="s">
        <v>518</v>
      </c>
      <c r="G420" s="94" t="s">
        <v>495</v>
      </c>
      <c r="H420" s="94" t="s">
        <v>520</v>
      </c>
      <c r="I420" s="94" t="s">
        <v>48</v>
      </c>
      <c r="J420" s="94" t="s">
        <v>48</v>
      </c>
      <c r="K420" s="94" t="s">
        <v>50</v>
      </c>
      <c r="L420" s="94" t="s">
        <v>562</v>
      </c>
      <c r="M420" s="94" t="s">
        <v>17</v>
      </c>
      <c r="N420" s="95" t="s">
        <v>563</v>
      </c>
      <c r="O420" s="95" t="s">
        <v>564</v>
      </c>
      <c r="P420" s="95" t="s">
        <v>565</v>
      </c>
      <c r="Q420" s="97" t="s">
        <v>48</v>
      </c>
      <c r="R420" s="13"/>
      <c r="S420" s="146" t="s">
        <v>1183</v>
      </c>
      <c r="T420" s="169">
        <v>1</v>
      </c>
      <c r="U420" s="169">
        <v>1</v>
      </c>
      <c r="V420" s="169">
        <v>1</v>
      </c>
      <c r="W420" s="48" t="str">
        <f t="shared" si="50"/>
        <v>CRM_CMI</v>
      </c>
      <c r="X420" s="13" t="str">
        <f t="shared" si="51"/>
        <v>吉林移动</v>
      </c>
      <c r="Y420" s="37" t="str">
        <f t="shared" si="52"/>
        <v>0</v>
      </c>
      <c r="Z420" s="167"/>
    </row>
    <row r="421" spans="1:26" ht="15" customHeight="1">
      <c r="A421" s="94" t="s">
        <v>216</v>
      </c>
      <c r="B421" s="94" t="s">
        <v>217</v>
      </c>
      <c r="C421" s="94" t="s">
        <v>63</v>
      </c>
      <c r="D421" s="94" t="s">
        <v>157</v>
      </c>
      <c r="E421" s="94" t="s">
        <v>553</v>
      </c>
      <c r="F421" s="94" t="s">
        <v>272</v>
      </c>
      <c r="G421" s="94" t="s">
        <v>495</v>
      </c>
      <c r="H421" s="94" t="s">
        <v>554</v>
      </c>
      <c r="I421" s="94" t="s">
        <v>48</v>
      </c>
      <c r="J421" s="94" t="s">
        <v>48</v>
      </c>
      <c r="K421" s="94" t="s">
        <v>50</v>
      </c>
      <c r="L421" s="94" t="s">
        <v>562</v>
      </c>
      <c r="M421" s="94" t="s">
        <v>17</v>
      </c>
      <c r="N421" s="95" t="s">
        <v>581</v>
      </c>
      <c r="O421" s="95" t="s">
        <v>582</v>
      </c>
      <c r="P421" s="95" t="s">
        <v>583</v>
      </c>
      <c r="Q421" s="97" t="s">
        <v>48</v>
      </c>
      <c r="R421" s="13"/>
      <c r="S421" s="146" t="s">
        <v>1183</v>
      </c>
      <c r="T421" s="169">
        <v>1</v>
      </c>
      <c r="U421" s="169">
        <v>1</v>
      </c>
      <c r="V421" s="169">
        <v>1</v>
      </c>
      <c r="W421" s="48" t="str">
        <f t="shared" si="50"/>
        <v>CRM_CMI</v>
      </c>
      <c r="X421" s="13" t="str">
        <f t="shared" si="51"/>
        <v>吉林移动</v>
      </c>
      <c r="Y421" s="37" t="str">
        <f t="shared" si="52"/>
        <v>0</v>
      </c>
      <c r="Z421" s="167"/>
    </row>
    <row r="422" spans="1:26" ht="15" customHeight="1">
      <c r="A422" s="94" t="s">
        <v>216</v>
      </c>
      <c r="B422" s="94" t="s">
        <v>217</v>
      </c>
      <c r="C422" s="94" t="s">
        <v>63</v>
      </c>
      <c r="D422" s="94" t="s">
        <v>157</v>
      </c>
      <c r="E422" s="94" t="s">
        <v>556</v>
      </c>
      <c r="F422" s="94" t="s">
        <v>557</v>
      </c>
      <c r="G422" s="94" t="s">
        <v>495</v>
      </c>
      <c r="H422" s="94" t="s">
        <v>520</v>
      </c>
      <c r="I422" s="94" t="s">
        <v>48</v>
      </c>
      <c r="J422" s="94" t="s">
        <v>48</v>
      </c>
      <c r="K422" s="94" t="s">
        <v>50</v>
      </c>
      <c r="L422" s="94" t="s">
        <v>562</v>
      </c>
      <c r="M422" s="94" t="s">
        <v>17</v>
      </c>
      <c r="N422" s="95" t="s">
        <v>588</v>
      </c>
      <c r="O422" s="95" t="s">
        <v>589</v>
      </c>
      <c r="P422" s="95" t="s">
        <v>590</v>
      </c>
      <c r="Q422" s="97" t="s">
        <v>48</v>
      </c>
      <c r="R422" s="13"/>
      <c r="S422" s="146" t="s">
        <v>1183</v>
      </c>
      <c r="T422" s="169">
        <v>1</v>
      </c>
      <c r="U422" s="169">
        <v>1</v>
      </c>
      <c r="V422" s="169">
        <v>1</v>
      </c>
      <c r="W422" s="48" t="str">
        <f t="shared" si="50"/>
        <v>CRM_CMI</v>
      </c>
      <c r="X422" s="13" t="str">
        <f t="shared" si="51"/>
        <v>吉林移动</v>
      </c>
      <c r="Y422" s="37" t="str">
        <f t="shared" si="52"/>
        <v>0</v>
      </c>
      <c r="Z422" s="167"/>
    </row>
    <row r="423" spans="1:26" ht="15" customHeight="1">
      <c r="A423" s="94" t="s">
        <v>216</v>
      </c>
      <c r="B423" s="94" t="s">
        <v>217</v>
      </c>
      <c r="C423" s="94" t="s">
        <v>63</v>
      </c>
      <c r="D423" s="94" t="s">
        <v>157</v>
      </c>
      <c r="E423" s="94" t="s">
        <v>545</v>
      </c>
      <c r="F423" s="94" t="s">
        <v>125</v>
      </c>
      <c r="G423" s="94" t="s">
        <v>495</v>
      </c>
      <c r="H423" s="94" t="s">
        <v>546</v>
      </c>
      <c r="I423" s="94" t="s">
        <v>48</v>
      </c>
      <c r="J423" s="94" t="s">
        <v>48</v>
      </c>
      <c r="K423" s="94" t="s">
        <v>50</v>
      </c>
      <c r="L423" s="94" t="s">
        <v>562</v>
      </c>
      <c r="M423" s="94" t="s">
        <v>17</v>
      </c>
      <c r="N423" s="95" t="s">
        <v>574</v>
      </c>
      <c r="O423" s="95" t="s">
        <v>575</v>
      </c>
      <c r="P423" s="95" t="s">
        <v>576</v>
      </c>
      <c r="Q423" s="97" t="s">
        <v>48</v>
      </c>
      <c r="R423" s="13"/>
      <c r="S423" s="146" t="s">
        <v>1183</v>
      </c>
      <c r="T423" s="169">
        <v>1</v>
      </c>
      <c r="U423" s="169">
        <v>1</v>
      </c>
      <c r="V423" s="169">
        <v>1</v>
      </c>
      <c r="W423" s="48" t="str">
        <f t="shared" si="50"/>
        <v>CRM_CMI</v>
      </c>
      <c r="X423" s="13" t="str">
        <f t="shared" si="51"/>
        <v>吉林移动</v>
      </c>
      <c r="Y423" s="37" t="str">
        <f t="shared" si="52"/>
        <v>0</v>
      </c>
      <c r="Z423" s="167"/>
    </row>
    <row r="424" spans="1:26" ht="15" customHeight="1">
      <c r="A424" s="94" t="s">
        <v>216</v>
      </c>
      <c r="B424" s="94" t="s">
        <v>217</v>
      </c>
      <c r="C424" s="94" t="s">
        <v>63</v>
      </c>
      <c r="D424" s="94" t="s">
        <v>157</v>
      </c>
      <c r="E424" s="94" t="s">
        <v>525</v>
      </c>
      <c r="F424" s="94" t="s">
        <v>66</v>
      </c>
      <c r="G424" s="94" t="s">
        <v>495</v>
      </c>
      <c r="H424" s="94" t="s">
        <v>526</v>
      </c>
      <c r="I424" s="94" t="s">
        <v>48</v>
      </c>
      <c r="J424" s="94" t="s">
        <v>48</v>
      </c>
      <c r="K424" s="94" t="s">
        <v>50</v>
      </c>
      <c r="L424" s="94" t="s">
        <v>562</v>
      </c>
      <c r="M424" s="94" t="s">
        <v>17</v>
      </c>
      <c r="N424" s="95" t="s">
        <v>566</v>
      </c>
      <c r="O424" s="95" t="s">
        <v>567</v>
      </c>
      <c r="P424" s="95" t="s">
        <v>568</v>
      </c>
      <c r="Q424" s="97" t="s">
        <v>48</v>
      </c>
      <c r="R424" s="13"/>
      <c r="S424" s="146" t="s">
        <v>1183</v>
      </c>
      <c r="T424" s="169">
        <v>1</v>
      </c>
      <c r="U424" s="169">
        <v>1</v>
      </c>
      <c r="V424" s="169">
        <v>1</v>
      </c>
      <c r="W424" s="48" t="str">
        <f t="shared" si="50"/>
        <v>CRM_CMI</v>
      </c>
      <c r="X424" s="13" t="str">
        <f t="shared" si="51"/>
        <v>吉林移动</v>
      </c>
      <c r="Y424" s="37" t="str">
        <f t="shared" si="52"/>
        <v>0</v>
      </c>
      <c r="Z424" s="167"/>
    </row>
    <row r="425" spans="1:26" ht="15" customHeight="1">
      <c r="A425" s="94" t="s">
        <v>155</v>
      </c>
      <c r="B425" s="94" t="s">
        <v>156</v>
      </c>
      <c r="C425" s="94" t="s">
        <v>165</v>
      </c>
      <c r="D425" s="94" t="s">
        <v>166</v>
      </c>
      <c r="E425" s="94" t="s">
        <v>540</v>
      </c>
      <c r="F425" s="94" t="s">
        <v>537</v>
      </c>
      <c r="G425" s="94" t="s">
        <v>495</v>
      </c>
      <c r="H425" s="94" t="s">
        <v>520</v>
      </c>
      <c r="I425" s="95" t="s">
        <v>48</v>
      </c>
      <c r="J425" s="143" t="s">
        <v>86</v>
      </c>
      <c r="K425" s="95" t="s">
        <v>120</v>
      </c>
      <c r="L425" s="95" t="s">
        <v>536</v>
      </c>
      <c r="M425" s="95" t="s">
        <v>521</v>
      </c>
      <c r="N425" s="145" t="s">
        <v>1374</v>
      </c>
      <c r="O425" s="145" t="s">
        <v>538</v>
      </c>
      <c r="P425" s="145" t="s">
        <v>539</v>
      </c>
      <c r="Q425" s="143"/>
      <c r="R425" s="13"/>
      <c r="S425" s="146" t="s">
        <v>1183</v>
      </c>
      <c r="T425" s="169">
        <v>11</v>
      </c>
      <c r="U425" s="169">
        <v>0</v>
      </c>
      <c r="V425" s="169">
        <v>0</v>
      </c>
      <c r="W425" s="48" t="str">
        <f t="shared" si="50"/>
        <v>CRM_CMI</v>
      </c>
      <c r="X425" s="13" t="str">
        <f t="shared" si="51"/>
        <v>安徽移动</v>
      </c>
      <c r="Y425" s="37" t="str">
        <f t="shared" si="52"/>
        <v>0</v>
      </c>
      <c r="Z425" s="167"/>
    </row>
    <row r="426" spans="1:26" ht="15" customHeight="1">
      <c r="A426" s="94" t="s">
        <v>155</v>
      </c>
      <c r="B426" s="94" t="s">
        <v>156</v>
      </c>
      <c r="C426" s="94" t="s">
        <v>63</v>
      </c>
      <c r="D426" s="94" t="s">
        <v>157</v>
      </c>
      <c r="E426" s="94" t="s">
        <v>556</v>
      </c>
      <c r="F426" s="94" t="s">
        <v>557</v>
      </c>
      <c r="G426" s="94" t="s">
        <v>495</v>
      </c>
      <c r="H426" s="94" t="s">
        <v>520</v>
      </c>
      <c r="I426" s="95" t="s">
        <v>48</v>
      </c>
      <c r="J426" s="143" t="s">
        <v>86</v>
      </c>
      <c r="K426" s="95" t="s">
        <v>120</v>
      </c>
      <c r="L426" s="95" t="s">
        <v>536</v>
      </c>
      <c r="M426" s="95" t="s">
        <v>521</v>
      </c>
      <c r="N426" s="145" t="s">
        <v>1379</v>
      </c>
      <c r="O426" s="145"/>
      <c r="P426" s="145"/>
      <c r="Q426" s="143" t="s">
        <v>48</v>
      </c>
      <c r="R426" s="13"/>
      <c r="S426" s="146" t="s">
        <v>1183</v>
      </c>
      <c r="T426" s="169">
        <v>1458</v>
      </c>
      <c r="U426" s="169">
        <v>0</v>
      </c>
      <c r="V426" s="169">
        <v>0</v>
      </c>
      <c r="W426" s="48" t="str">
        <f t="shared" si="50"/>
        <v>CRM_CMI</v>
      </c>
      <c r="X426" s="13" t="str">
        <f t="shared" si="51"/>
        <v>安徽移动</v>
      </c>
      <c r="Y426" s="37" t="str">
        <f t="shared" si="52"/>
        <v>0</v>
      </c>
      <c r="Z426" s="167"/>
    </row>
    <row r="427" spans="1:26" ht="15" customHeight="1">
      <c r="A427" s="48" t="s">
        <v>155</v>
      </c>
      <c r="B427" s="48" t="s">
        <v>156</v>
      </c>
      <c r="C427" s="48" t="s">
        <v>63</v>
      </c>
      <c r="D427" s="48" t="s">
        <v>157</v>
      </c>
      <c r="E427" s="48" t="s">
        <v>1049</v>
      </c>
      <c r="F427" s="48" t="s">
        <v>1006</v>
      </c>
      <c r="G427" s="48" t="s">
        <v>494</v>
      </c>
      <c r="H427" s="48" t="s">
        <v>1050</v>
      </c>
      <c r="I427" s="173" t="s">
        <v>48</v>
      </c>
      <c r="J427" s="173" t="s">
        <v>48</v>
      </c>
      <c r="K427" s="173" t="s">
        <v>120</v>
      </c>
      <c r="L427" s="173" t="s">
        <v>1041</v>
      </c>
      <c r="M427" s="173" t="s">
        <v>521</v>
      </c>
      <c r="N427" s="174" t="s">
        <v>1051</v>
      </c>
      <c r="O427" s="174"/>
      <c r="P427" s="174"/>
      <c r="Q427" s="174" t="s">
        <v>48</v>
      </c>
      <c r="R427" s="13"/>
      <c r="S427" s="13" t="s">
        <v>1183</v>
      </c>
      <c r="T427" s="169">
        <v>62</v>
      </c>
      <c r="U427" s="169">
        <v>0</v>
      </c>
      <c r="V427" s="169">
        <v>0</v>
      </c>
      <c r="W427" s="48" t="str">
        <f t="shared" si="50"/>
        <v>CRMPD</v>
      </c>
      <c r="X427" s="13" t="str">
        <f t="shared" si="51"/>
        <v>安徽移动</v>
      </c>
      <c r="Y427" s="37" t="str">
        <f t="shared" si="52"/>
        <v>0</v>
      </c>
      <c r="Z427" s="167"/>
    </row>
    <row r="428" spans="1:26" ht="15" customHeight="1">
      <c r="A428" s="48" t="s">
        <v>243</v>
      </c>
      <c r="B428" s="48" t="s">
        <v>244</v>
      </c>
      <c r="C428" s="48" t="s">
        <v>245</v>
      </c>
      <c r="D428" s="48" t="s">
        <v>246</v>
      </c>
      <c r="E428" s="48" t="s">
        <v>373</v>
      </c>
      <c r="F428" s="48" t="s">
        <v>295</v>
      </c>
      <c r="G428" s="48" t="s">
        <v>265</v>
      </c>
      <c r="H428" s="48" t="s">
        <v>398</v>
      </c>
      <c r="I428" s="13" t="s">
        <v>48</v>
      </c>
      <c r="J428" s="36" t="s">
        <v>48</v>
      </c>
      <c r="K428" s="13" t="s">
        <v>120</v>
      </c>
      <c r="L428" s="141" t="s">
        <v>404</v>
      </c>
      <c r="M428" s="13" t="s">
        <v>56</v>
      </c>
      <c r="N428" s="78" t="s">
        <v>347</v>
      </c>
      <c r="O428" s="78" t="s">
        <v>478</v>
      </c>
      <c r="P428" s="78" t="s">
        <v>348</v>
      </c>
      <c r="Q428" s="142" t="s">
        <v>48</v>
      </c>
      <c r="R428" s="13" t="s">
        <v>349</v>
      </c>
      <c r="S428" s="48" t="s">
        <v>472</v>
      </c>
      <c r="T428" s="253">
        <v>1874</v>
      </c>
      <c r="U428" s="169">
        <v>1</v>
      </c>
      <c r="V428" s="169">
        <v>15</v>
      </c>
      <c r="W428" s="48" t="str">
        <f t="shared" si="50"/>
        <v>TRTD</v>
      </c>
      <c r="X428" s="13" t="str">
        <f t="shared" si="51"/>
        <v>虚拟运营商爱施德</v>
      </c>
      <c r="Y428" s="37" t="str">
        <f t="shared" si="52"/>
        <v>0</v>
      </c>
      <c r="Z428" s="167"/>
    </row>
    <row r="429" spans="1:26" ht="15" customHeight="1">
      <c r="A429" s="48" t="s">
        <v>247</v>
      </c>
      <c r="B429" s="48" t="s">
        <v>248</v>
      </c>
      <c r="C429" s="48" t="s">
        <v>245</v>
      </c>
      <c r="D429" s="48" t="s">
        <v>246</v>
      </c>
      <c r="E429" s="48" t="s">
        <v>373</v>
      </c>
      <c r="F429" s="48" t="s">
        <v>295</v>
      </c>
      <c r="G429" s="48" t="s">
        <v>265</v>
      </c>
      <c r="H429" s="48" t="s">
        <v>398</v>
      </c>
      <c r="I429" s="28" t="s">
        <v>48</v>
      </c>
      <c r="J429" s="28" t="s">
        <v>48</v>
      </c>
      <c r="K429" s="28" t="s">
        <v>50</v>
      </c>
      <c r="L429" s="28" t="s">
        <v>405</v>
      </c>
      <c r="M429" s="28" t="s">
        <v>56</v>
      </c>
      <c r="N429" s="78" t="s">
        <v>347</v>
      </c>
      <c r="O429" s="78" t="s">
        <v>350</v>
      </c>
      <c r="P429" s="78" t="s">
        <v>351</v>
      </c>
      <c r="Q429" s="28" t="s">
        <v>48</v>
      </c>
      <c r="R429" s="13" t="s">
        <v>352</v>
      </c>
      <c r="S429" s="48" t="s">
        <v>472</v>
      </c>
      <c r="T429" s="253"/>
      <c r="U429" s="169">
        <v>4</v>
      </c>
      <c r="V429" s="169">
        <v>0</v>
      </c>
      <c r="W429" s="48" t="str">
        <f t="shared" si="50"/>
        <v>TRTD</v>
      </c>
      <c r="X429" s="13" t="str">
        <f t="shared" si="51"/>
        <v>虚拟运营商天音</v>
      </c>
      <c r="Y429" s="37" t="str">
        <f t="shared" si="52"/>
        <v>0</v>
      </c>
      <c r="Z429" s="167"/>
    </row>
    <row r="430" spans="1:26" ht="15" customHeight="1">
      <c r="A430" s="48" t="s">
        <v>234</v>
      </c>
      <c r="B430" s="48" t="s">
        <v>235</v>
      </c>
      <c r="C430" s="48" t="s">
        <v>63</v>
      </c>
      <c r="D430" s="48" t="s">
        <v>64</v>
      </c>
      <c r="E430" s="48" t="s">
        <v>373</v>
      </c>
      <c r="F430" s="48" t="s">
        <v>295</v>
      </c>
      <c r="G430" s="48" t="s">
        <v>265</v>
      </c>
      <c r="H430" s="48" t="s">
        <v>398</v>
      </c>
      <c r="I430" s="13" t="s">
        <v>48</v>
      </c>
      <c r="J430" s="13" t="s">
        <v>48</v>
      </c>
      <c r="K430" s="13" t="s">
        <v>120</v>
      </c>
      <c r="L430" s="36" t="s">
        <v>403</v>
      </c>
      <c r="M430" s="13" t="s">
        <v>140</v>
      </c>
      <c r="N430" s="79" t="s">
        <v>474</v>
      </c>
      <c r="O430" s="79" t="s">
        <v>1382</v>
      </c>
      <c r="P430" s="79" t="s">
        <v>1383</v>
      </c>
      <c r="Q430" s="13" t="s">
        <v>48</v>
      </c>
      <c r="R430" s="13" t="s">
        <v>323</v>
      </c>
      <c r="S430" s="48" t="s">
        <v>472</v>
      </c>
      <c r="T430" s="253"/>
      <c r="U430" s="169">
        <v>73</v>
      </c>
      <c r="V430" s="169">
        <v>28</v>
      </c>
      <c r="W430" s="48" t="str">
        <f t="shared" si="50"/>
        <v>TRTD</v>
      </c>
      <c r="X430" s="13" t="str">
        <f t="shared" si="51"/>
        <v>山西电信</v>
      </c>
      <c r="Y430" s="37" t="str">
        <f t="shared" si="52"/>
        <v>0</v>
      </c>
      <c r="Z430" s="167"/>
    </row>
    <row r="431" spans="1:26" ht="15" customHeight="1">
      <c r="A431" s="48" t="s">
        <v>243</v>
      </c>
      <c r="B431" s="48" t="s">
        <v>244</v>
      </c>
      <c r="C431" s="48" t="s">
        <v>245</v>
      </c>
      <c r="D431" s="48" t="s">
        <v>246</v>
      </c>
      <c r="E431" s="48" t="s">
        <v>1074</v>
      </c>
      <c r="F431" s="48" t="s">
        <v>1047</v>
      </c>
      <c r="G431" s="48" t="s">
        <v>494</v>
      </c>
      <c r="H431" s="48" t="s">
        <v>1075</v>
      </c>
      <c r="I431" s="13" t="s">
        <v>48</v>
      </c>
      <c r="J431" s="13" t="s">
        <v>48</v>
      </c>
      <c r="K431" s="13" t="s">
        <v>50</v>
      </c>
      <c r="L431" s="13" t="s">
        <v>1089</v>
      </c>
      <c r="M431" s="13" t="s">
        <v>521</v>
      </c>
      <c r="N431" s="13" t="s">
        <v>1176</v>
      </c>
      <c r="O431" s="13"/>
      <c r="P431" s="13"/>
      <c r="Q431" s="13" t="s">
        <v>48</v>
      </c>
      <c r="R431" s="13"/>
      <c r="S431" s="48" t="s">
        <v>1183</v>
      </c>
      <c r="T431" s="253">
        <v>16</v>
      </c>
      <c r="U431" s="169">
        <v>0</v>
      </c>
      <c r="V431" s="169">
        <v>0</v>
      </c>
      <c r="W431" s="48" t="str">
        <f t="shared" si="50"/>
        <v>CRMPD</v>
      </c>
      <c r="X431" s="13" t="str">
        <f t="shared" si="51"/>
        <v>虚拟运营商爱施德</v>
      </c>
      <c r="Y431" s="37" t="str">
        <f t="shared" si="52"/>
        <v>0</v>
      </c>
      <c r="Z431" s="167"/>
    </row>
    <row r="432" spans="1:26" ht="15" customHeight="1">
      <c r="A432" s="48" t="s">
        <v>243</v>
      </c>
      <c r="B432" s="48" t="s">
        <v>244</v>
      </c>
      <c r="C432" s="48" t="s">
        <v>245</v>
      </c>
      <c r="D432" s="48" t="s">
        <v>246</v>
      </c>
      <c r="E432" s="48" t="s">
        <v>1076</v>
      </c>
      <c r="F432" s="48" t="s">
        <v>1053</v>
      </c>
      <c r="G432" s="48" t="s">
        <v>494</v>
      </c>
      <c r="H432" s="48" t="s">
        <v>397</v>
      </c>
      <c r="I432" s="13" t="s">
        <v>48</v>
      </c>
      <c r="J432" s="13" t="s">
        <v>48</v>
      </c>
      <c r="K432" s="13" t="s">
        <v>50</v>
      </c>
      <c r="L432" s="13" t="s">
        <v>1089</v>
      </c>
      <c r="M432" s="13" t="s">
        <v>521</v>
      </c>
      <c r="N432" s="13" t="s">
        <v>1176</v>
      </c>
      <c r="O432" s="13"/>
      <c r="P432" s="13"/>
      <c r="Q432" s="13" t="s">
        <v>48</v>
      </c>
      <c r="R432" s="13"/>
      <c r="S432" s="48" t="s">
        <v>1183</v>
      </c>
      <c r="T432" s="253"/>
      <c r="U432" s="169">
        <v>0</v>
      </c>
      <c r="V432" s="169">
        <v>0</v>
      </c>
      <c r="W432" s="48" t="str">
        <f t="shared" si="50"/>
        <v>CRMPD</v>
      </c>
      <c r="X432" s="13" t="str">
        <f t="shared" si="51"/>
        <v>虚拟运营商爱施德</v>
      </c>
      <c r="Y432" s="37" t="str">
        <f t="shared" si="52"/>
        <v>0</v>
      </c>
      <c r="Z432" s="167"/>
    </row>
    <row r="433" spans="1:26" ht="15" customHeight="1">
      <c r="A433" s="48" t="s">
        <v>243</v>
      </c>
      <c r="B433" s="48" t="s">
        <v>244</v>
      </c>
      <c r="C433" s="48" t="s">
        <v>245</v>
      </c>
      <c r="D433" s="48" t="s">
        <v>246</v>
      </c>
      <c r="E433" s="48" t="s">
        <v>1026</v>
      </c>
      <c r="F433" s="48" t="s">
        <v>1027</v>
      </c>
      <c r="G433" s="48" t="s">
        <v>494</v>
      </c>
      <c r="H433" s="48" t="s">
        <v>137</v>
      </c>
      <c r="I433" s="13" t="s">
        <v>48</v>
      </c>
      <c r="J433" s="13" t="s">
        <v>48</v>
      </c>
      <c r="K433" s="13" t="s">
        <v>50</v>
      </c>
      <c r="L433" s="13" t="s">
        <v>1089</v>
      </c>
      <c r="M433" s="13" t="s">
        <v>521</v>
      </c>
      <c r="N433" s="13" t="s">
        <v>1176</v>
      </c>
      <c r="O433" s="13"/>
      <c r="P433" s="13"/>
      <c r="Q433" s="13" t="s">
        <v>48</v>
      </c>
      <c r="R433" s="13"/>
      <c r="S433" s="48" t="s">
        <v>1182</v>
      </c>
      <c r="T433" s="253"/>
      <c r="U433" s="169">
        <v>0</v>
      </c>
      <c r="V433" s="169">
        <v>0</v>
      </c>
      <c r="W433" s="48" t="str">
        <f t="shared" si="50"/>
        <v>CRMPD</v>
      </c>
      <c r="X433" s="13" t="str">
        <f t="shared" si="51"/>
        <v>虚拟运营商爱施德</v>
      </c>
      <c r="Y433" s="37" t="str">
        <f t="shared" si="52"/>
        <v>0</v>
      </c>
      <c r="Z433" s="167"/>
    </row>
    <row r="434" spans="1:26" ht="15" customHeight="1">
      <c r="A434" s="48" t="s">
        <v>243</v>
      </c>
      <c r="B434" s="48" t="s">
        <v>244</v>
      </c>
      <c r="C434" s="48" t="s">
        <v>245</v>
      </c>
      <c r="D434" s="48" t="s">
        <v>246</v>
      </c>
      <c r="E434" s="48" t="s">
        <v>1016</v>
      </c>
      <c r="F434" s="48" t="s">
        <v>1017</v>
      </c>
      <c r="G434" s="48" t="s">
        <v>494</v>
      </c>
      <c r="H434" s="48" t="s">
        <v>41</v>
      </c>
      <c r="I434" s="13" t="s">
        <v>48</v>
      </c>
      <c r="J434" s="13" t="s">
        <v>48</v>
      </c>
      <c r="K434" s="13" t="s">
        <v>50</v>
      </c>
      <c r="L434" s="13" t="s">
        <v>1089</v>
      </c>
      <c r="M434" s="13" t="s">
        <v>521</v>
      </c>
      <c r="N434" s="13" t="s">
        <v>1176</v>
      </c>
      <c r="O434" s="13"/>
      <c r="P434" s="13"/>
      <c r="Q434" s="13" t="s">
        <v>48</v>
      </c>
      <c r="R434" s="13"/>
      <c r="S434" s="48" t="s">
        <v>1182</v>
      </c>
      <c r="T434" s="253"/>
      <c r="U434" s="169">
        <v>0</v>
      </c>
      <c r="V434" s="169">
        <v>0</v>
      </c>
      <c r="W434" s="48" t="str">
        <f t="shared" si="50"/>
        <v>CRMPD</v>
      </c>
      <c r="X434" s="13" t="str">
        <f t="shared" si="51"/>
        <v>虚拟运营商爱施德</v>
      </c>
      <c r="Y434" s="37" t="str">
        <f t="shared" si="52"/>
        <v>0</v>
      </c>
      <c r="Z434" s="167"/>
    </row>
    <row r="435" spans="1:26" ht="15" customHeight="1">
      <c r="A435" s="48" t="s">
        <v>234</v>
      </c>
      <c r="B435" s="48" t="s">
        <v>235</v>
      </c>
      <c r="C435" s="48" t="s">
        <v>63</v>
      </c>
      <c r="D435" s="48" t="s">
        <v>64</v>
      </c>
      <c r="E435" s="48" t="s">
        <v>1138</v>
      </c>
      <c r="F435" s="48" t="s">
        <v>1053</v>
      </c>
      <c r="G435" s="48" t="s">
        <v>494</v>
      </c>
      <c r="H435" s="48" t="s">
        <v>397</v>
      </c>
      <c r="I435" s="13" t="s">
        <v>48</v>
      </c>
      <c r="J435" s="13" t="s">
        <v>48</v>
      </c>
      <c r="K435" s="13" t="s">
        <v>120</v>
      </c>
      <c r="L435" s="13"/>
      <c r="M435" s="13" t="s">
        <v>140</v>
      </c>
      <c r="N435" s="13" t="s">
        <v>1139</v>
      </c>
      <c r="O435" s="13"/>
      <c r="P435" s="13"/>
      <c r="Q435" s="13" t="s">
        <v>48</v>
      </c>
      <c r="R435" s="13"/>
      <c r="S435" s="48" t="s">
        <v>1183</v>
      </c>
      <c r="T435" s="253">
        <v>94</v>
      </c>
      <c r="U435" s="169">
        <v>0</v>
      </c>
      <c r="V435" s="169">
        <v>0</v>
      </c>
      <c r="W435" s="48" t="str">
        <f t="shared" si="50"/>
        <v>CRMPD</v>
      </c>
      <c r="X435" s="13" t="str">
        <f t="shared" si="51"/>
        <v>山西电信</v>
      </c>
      <c r="Y435" s="37" t="str">
        <f t="shared" si="52"/>
        <v>0</v>
      </c>
      <c r="Z435" s="167"/>
    </row>
    <row r="436" spans="1:26" ht="15" customHeight="1">
      <c r="A436" s="48" t="s">
        <v>234</v>
      </c>
      <c r="B436" s="48" t="s">
        <v>235</v>
      </c>
      <c r="C436" s="48" t="s">
        <v>63</v>
      </c>
      <c r="D436" s="48" t="s">
        <v>64</v>
      </c>
      <c r="E436" s="48" t="s">
        <v>1140</v>
      </c>
      <c r="F436" s="48" t="s">
        <v>1047</v>
      </c>
      <c r="G436" s="48" t="s">
        <v>494</v>
      </c>
      <c r="H436" s="48" t="s">
        <v>1075</v>
      </c>
      <c r="I436" s="13" t="s">
        <v>48</v>
      </c>
      <c r="J436" s="13" t="s">
        <v>48</v>
      </c>
      <c r="K436" s="13" t="s">
        <v>120</v>
      </c>
      <c r="L436" s="13"/>
      <c r="M436" s="13" t="s">
        <v>140</v>
      </c>
      <c r="N436" s="13" t="s">
        <v>1139</v>
      </c>
      <c r="O436" s="13"/>
      <c r="P436" s="13"/>
      <c r="Q436" s="13" t="s">
        <v>48</v>
      </c>
      <c r="R436" s="13"/>
      <c r="S436" s="48" t="s">
        <v>1183</v>
      </c>
      <c r="T436" s="253"/>
      <c r="U436" s="169">
        <v>0</v>
      </c>
      <c r="V436" s="169">
        <v>0</v>
      </c>
      <c r="W436" s="48" t="str">
        <f t="shared" si="50"/>
        <v>CRMPD</v>
      </c>
      <c r="X436" s="13" t="str">
        <f t="shared" si="51"/>
        <v>山西电信</v>
      </c>
      <c r="Y436" s="37" t="str">
        <f t="shared" si="52"/>
        <v>0</v>
      </c>
      <c r="Z436" s="167"/>
    </row>
    <row r="437" spans="1:26" ht="15" customHeight="1">
      <c r="A437" s="48" t="s">
        <v>234</v>
      </c>
      <c r="B437" s="48" t="s">
        <v>235</v>
      </c>
      <c r="C437" s="48" t="s">
        <v>63</v>
      </c>
      <c r="D437" s="48" t="s">
        <v>64</v>
      </c>
      <c r="E437" s="48" t="s">
        <v>1016</v>
      </c>
      <c r="F437" s="48" t="s">
        <v>1017</v>
      </c>
      <c r="G437" s="48" t="s">
        <v>494</v>
      </c>
      <c r="H437" s="48" t="s">
        <v>41</v>
      </c>
      <c r="I437" s="13" t="s">
        <v>48</v>
      </c>
      <c r="J437" s="13" t="s">
        <v>48</v>
      </c>
      <c r="K437" s="13" t="s">
        <v>120</v>
      </c>
      <c r="L437" s="13" t="s">
        <v>1008</v>
      </c>
      <c r="M437" s="13" t="s">
        <v>140</v>
      </c>
      <c r="N437" s="13" t="s">
        <v>1139</v>
      </c>
      <c r="O437" s="13"/>
      <c r="P437" s="13"/>
      <c r="Q437" s="13" t="s">
        <v>48</v>
      </c>
      <c r="R437" s="13"/>
      <c r="S437" s="48" t="s">
        <v>1182</v>
      </c>
      <c r="T437" s="253"/>
      <c r="U437" s="169">
        <v>0</v>
      </c>
      <c r="V437" s="169">
        <v>0</v>
      </c>
      <c r="W437" s="48" t="str">
        <f t="shared" si="50"/>
        <v>CRMPD</v>
      </c>
      <c r="X437" s="13" t="str">
        <f t="shared" si="51"/>
        <v>山西电信</v>
      </c>
      <c r="Y437" s="37" t="str">
        <f t="shared" si="52"/>
        <v>0</v>
      </c>
      <c r="Z437" s="167"/>
    </row>
    <row r="438" spans="1:26" ht="15" customHeight="1">
      <c r="A438" s="48" t="s">
        <v>234</v>
      </c>
      <c r="B438" s="48" t="s">
        <v>235</v>
      </c>
      <c r="C438" s="48" t="s">
        <v>371</v>
      </c>
      <c r="D438" s="48" t="s">
        <v>292</v>
      </c>
      <c r="E438" s="48" t="s">
        <v>372</v>
      </c>
      <c r="F438" s="48" t="s">
        <v>292</v>
      </c>
      <c r="G438" s="48" t="s">
        <v>265</v>
      </c>
      <c r="H438" s="48" t="s">
        <v>397</v>
      </c>
      <c r="I438" s="13" t="s">
        <v>48</v>
      </c>
      <c r="J438" s="13" t="s">
        <v>86</v>
      </c>
      <c r="K438" s="13"/>
      <c r="L438" s="13"/>
      <c r="M438" s="13"/>
      <c r="N438" s="34" t="s">
        <v>322</v>
      </c>
      <c r="O438" s="36" t="s">
        <v>268</v>
      </c>
      <c r="P438" s="36" t="s">
        <v>268</v>
      </c>
      <c r="Q438" s="36" t="s">
        <v>48</v>
      </c>
      <c r="R438" s="13" t="s">
        <v>323</v>
      </c>
      <c r="S438" s="48" t="s">
        <v>472</v>
      </c>
      <c r="T438" s="169">
        <v>7</v>
      </c>
      <c r="U438" s="169">
        <v>0</v>
      </c>
      <c r="V438" s="169">
        <v>0</v>
      </c>
      <c r="W438" s="48" t="str">
        <f t="shared" si="50"/>
        <v>TRTD</v>
      </c>
      <c r="X438" s="13" t="str">
        <f t="shared" si="51"/>
        <v>山西电信</v>
      </c>
      <c r="Y438" s="37" t="str">
        <f t="shared" si="52"/>
        <v>1</v>
      </c>
      <c r="Z438" s="167"/>
    </row>
    <row r="439" spans="1:26" ht="15" customHeight="1">
      <c r="A439" s="48" t="s">
        <v>174</v>
      </c>
      <c r="B439" s="48" t="s">
        <v>175</v>
      </c>
      <c r="C439" s="48" t="s">
        <v>63</v>
      </c>
      <c r="D439" s="48" t="s">
        <v>64</v>
      </c>
      <c r="E439" s="48" t="s">
        <v>359</v>
      </c>
      <c r="F439" s="48" t="s">
        <v>266</v>
      </c>
      <c r="G439" s="48" t="s">
        <v>265</v>
      </c>
      <c r="H439" s="48" t="s">
        <v>98</v>
      </c>
      <c r="I439" s="48" t="s">
        <v>48</v>
      </c>
      <c r="J439" s="38" t="s">
        <v>18</v>
      </c>
      <c r="K439" s="48" t="s">
        <v>120</v>
      </c>
      <c r="L439" s="48" t="s">
        <v>390</v>
      </c>
      <c r="M439" s="48"/>
      <c r="N439" s="13" t="s">
        <v>291</v>
      </c>
      <c r="O439" s="13" t="s">
        <v>291</v>
      </c>
      <c r="P439" s="13" t="s">
        <v>291</v>
      </c>
      <c r="Q439" s="13" t="s">
        <v>48</v>
      </c>
      <c r="R439" s="13" t="s">
        <v>271</v>
      </c>
      <c r="S439" s="48" t="s">
        <v>472</v>
      </c>
      <c r="T439" s="169">
        <v>1</v>
      </c>
      <c r="U439" s="169">
        <v>1</v>
      </c>
      <c r="V439" s="169">
        <v>1</v>
      </c>
      <c r="W439" s="48" t="str">
        <f t="shared" si="50"/>
        <v>TRTD</v>
      </c>
      <c r="X439" s="13" t="str">
        <f t="shared" si="51"/>
        <v>北京电信</v>
      </c>
      <c r="Y439" s="37" t="str">
        <f t="shared" si="52"/>
        <v>1</v>
      </c>
      <c r="Z439" s="167"/>
    </row>
    <row r="440" spans="1:26" ht="15" customHeight="1">
      <c r="A440" s="48" t="s">
        <v>241</v>
      </c>
      <c r="B440" s="48" t="s">
        <v>242</v>
      </c>
      <c r="C440" s="48" t="s">
        <v>63</v>
      </c>
      <c r="D440" s="48" t="s">
        <v>64</v>
      </c>
      <c r="E440" s="48" t="s">
        <v>387</v>
      </c>
      <c r="F440" s="48" t="s">
        <v>344</v>
      </c>
      <c r="G440" s="48" t="s">
        <v>265</v>
      </c>
      <c r="H440" s="48" t="s">
        <v>98</v>
      </c>
      <c r="I440" s="13" t="s">
        <v>48</v>
      </c>
      <c r="J440" s="13" t="s">
        <v>86</v>
      </c>
      <c r="K440" s="13"/>
      <c r="L440" s="13"/>
      <c r="M440" s="13"/>
      <c r="N440" s="79" t="s">
        <v>513</v>
      </c>
      <c r="O440" s="13" t="s">
        <v>345</v>
      </c>
      <c r="P440" s="13" t="s">
        <v>345</v>
      </c>
      <c r="Q440" s="13" t="s">
        <v>48</v>
      </c>
      <c r="R440" s="13" t="s">
        <v>343</v>
      </c>
      <c r="S440" s="48" t="s">
        <v>472</v>
      </c>
      <c r="T440" s="169">
        <v>0</v>
      </c>
      <c r="U440" s="169">
        <v>0</v>
      </c>
      <c r="V440" s="169">
        <v>0</v>
      </c>
      <c r="W440" s="48" t="str">
        <f t="shared" si="50"/>
        <v>TRTD</v>
      </c>
      <c r="X440" s="13" t="str">
        <f t="shared" si="51"/>
        <v>天津电信</v>
      </c>
      <c r="Y440" s="37" t="str">
        <f t="shared" si="52"/>
        <v>1</v>
      </c>
      <c r="Z440" s="167"/>
    </row>
    <row r="441" spans="1:26" ht="15" customHeight="1">
      <c r="A441" s="48" t="s">
        <v>180</v>
      </c>
      <c r="B441" s="48" t="s">
        <v>181</v>
      </c>
      <c r="C441" s="48" t="s">
        <v>371</v>
      </c>
      <c r="D441" s="48" t="s">
        <v>292</v>
      </c>
      <c r="E441" s="48" t="s">
        <v>372</v>
      </c>
      <c r="F441" s="48" t="s">
        <v>292</v>
      </c>
      <c r="G441" s="48" t="s">
        <v>265</v>
      </c>
      <c r="H441" s="48" t="s">
        <v>397</v>
      </c>
      <c r="I441" s="48" t="s">
        <v>48</v>
      </c>
      <c r="J441" s="48" t="s">
        <v>86</v>
      </c>
      <c r="K441" s="48" t="s">
        <v>43</v>
      </c>
      <c r="L441" s="48" t="s">
        <v>268</v>
      </c>
      <c r="M441" s="48"/>
      <c r="N441" s="13" t="s">
        <v>293</v>
      </c>
      <c r="O441" s="13" t="s">
        <v>293</v>
      </c>
      <c r="P441" s="13" t="s">
        <v>268</v>
      </c>
      <c r="Q441" s="13" t="s">
        <v>48</v>
      </c>
      <c r="R441" s="13" t="s">
        <v>294</v>
      </c>
      <c r="S441" s="48" t="s">
        <v>472</v>
      </c>
      <c r="T441" s="169">
        <v>0</v>
      </c>
      <c r="U441" s="169">
        <v>0</v>
      </c>
      <c r="V441" s="169">
        <v>0</v>
      </c>
      <c r="W441" s="48" t="str">
        <f t="shared" si="50"/>
        <v>TRTD</v>
      </c>
      <c r="X441" s="13" t="str">
        <f t="shared" si="51"/>
        <v>北京卫通</v>
      </c>
      <c r="Y441" s="37" t="str">
        <f t="shared" si="52"/>
        <v>1</v>
      </c>
      <c r="Z441" s="167"/>
    </row>
    <row r="442" spans="1:26" ht="15" customHeight="1">
      <c r="A442" s="48" t="s">
        <v>180</v>
      </c>
      <c r="B442" s="48" t="s">
        <v>181</v>
      </c>
      <c r="C442" s="48" t="s">
        <v>63</v>
      </c>
      <c r="D442" s="48" t="s">
        <v>64</v>
      </c>
      <c r="E442" s="48" t="s">
        <v>373</v>
      </c>
      <c r="F442" s="48" t="s">
        <v>295</v>
      </c>
      <c r="G442" s="48" t="s">
        <v>265</v>
      </c>
      <c r="H442" s="48" t="s">
        <v>398</v>
      </c>
      <c r="I442" s="48" t="s">
        <v>48</v>
      </c>
      <c r="J442" s="48" t="s">
        <v>86</v>
      </c>
      <c r="K442" s="48" t="s">
        <v>50</v>
      </c>
      <c r="L442" s="48" t="s">
        <v>268</v>
      </c>
      <c r="M442" s="48"/>
      <c r="N442" s="13" t="s">
        <v>293</v>
      </c>
      <c r="O442" s="13" t="s">
        <v>293</v>
      </c>
      <c r="P442" s="13" t="s">
        <v>268</v>
      </c>
      <c r="Q442" s="13" t="s">
        <v>48</v>
      </c>
      <c r="R442" s="13" t="s">
        <v>294</v>
      </c>
      <c r="S442" s="48" t="s">
        <v>472</v>
      </c>
      <c r="T442" s="169">
        <v>0</v>
      </c>
      <c r="U442" s="169">
        <v>0</v>
      </c>
      <c r="V442" s="169">
        <v>0</v>
      </c>
      <c r="W442" s="48" t="str">
        <f t="shared" si="50"/>
        <v>TRTD</v>
      </c>
      <c r="X442" s="13" t="str">
        <f t="shared" si="51"/>
        <v>北京卫通</v>
      </c>
      <c r="Y442" s="37" t="str">
        <f t="shared" si="52"/>
        <v>1</v>
      </c>
      <c r="Z442" s="167"/>
    </row>
    <row r="443" spans="1:26" ht="15" customHeight="1">
      <c r="A443" s="48" t="s">
        <v>180</v>
      </c>
      <c r="B443" s="48" t="s">
        <v>181</v>
      </c>
      <c r="C443" s="48" t="s">
        <v>63</v>
      </c>
      <c r="D443" s="48" t="s">
        <v>64</v>
      </c>
      <c r="E443" s="48" t="s">
        <v>1074</v>
      </c>
      <c r="F443" s="48" t="s">
        <v>1047</v>
      </c>
      <c r="G443" s="48" t="s">
        <v>494</v>
      </c>
      <c r="H443" s="48" t="s">
        <v>1075</v>
      </c>
      <c r="I443" s="48" t="s">
        <v>48</v>
      </c>
      <c r="J443" s="48" t="s">
        <v>86</v>
      </c>
      <c r="K443" s="48"/>
      <c r="L443" s="48"/>
      <c r="M443" s="48"/>
      <c r="N443" s="13" t="s">
        <v>293</v>
      </c>
      <c r="O443" s="13"/>
      <c r="P443" s="13"/>
      <c r="Q443" s="13" t="s">
        <v>48</v>
      </c>
      <c r="R443" s="13"/>
      <c r="S443" s="48" t="s">
        <v>1183</v>
      </c>
      <c r="T443" s="169">
        <v>0</v>
      </c>
      <c r="U443" s="169">
        <v>0</v>
      </c>
      <c r="V443" s="169">
        <v>0</v>
      </c>
      <c r="W443" s="48" t="str">
        <f t="shared" si="50"/>
        <v>CRMPD</v>
      </c>
      <c r="X443" s="13" t="str">
        <f t="shared" si="51"/>
        <v>北京卫通</v>
      </c>
      <c r="Y443" s="37" t="str">
        <f t="shared" si="52"/>
        <v>0</v>
      </c>
      <c r="Z443" s="167"/>
    </row>
    <row r="444" spans="1:26" ht="15" customHeight="1">
      <c r="A444" s="48" t="s">
        <v>180</v>
      </c>
      <c r="B444" s="48" t="s">
        <v>181</v>
      </c>
      <c r="C444" s="48" t="s">
        <v>63</v>
      </c>
      <c r="D444" s="48" t="s">
        <v>64</v>
      </c>
      <c r="E444" s="48" t="s">
        <v>1076</v>
      </c>
      <c r="F444" s="48" t="s">
        <v>1053</v>
      </c>
      <c r="G444" s="48" t="s">
        <v>494</v>
      </c>
      <c r="H444" s="48" t="s">
        <v>397</v>
      </c>
      <c r="I444" s="48" t="s">
        <v>48</v>
      </c>
      <c r="J444" s="48" t="s">
        <v>86</v>
      </c>
      <c r="K444" s="48"/>
      <c r="L444" s="48"/>
      <c r="M444" s="48"/>
      <c r="N444" s="13" t="s">
        <v>293</v>
      </c>
      <c r="O444" s="13"/>
      <c r="P444" s="13"/>
      <c r="Q444" s="13" t="s">
        <v>48</v>
      </c>
      <c r="R444" s="13"/>
      <c r="S444" s="48" t="s">
        <v>1183</v>
      </c>
      <c r="T444" s="169">
        <v>0</v>
      </c>
      <c r="U444" s="169">
        <v>0</v>
      </c>
      <c r="V444" s="169">
        <v>0</v>
      </c>
      <c r="W444" s="48" t="str">
        <f t="shared" si="50"/>
        <v>CRMPD</v>
      </c>
      <c r="X444" s="13" t="str">
        <f t="shared" si="51"/>
        <v>北京卫通</v>
      </c>
      <c r="Y444" s="37" t="str">
        <f t="shared" si="52"/>
        <v>0</v>
      </c>
      <c r="Z444" s="167"/>
    </row>
    <row r="445" spans="1:26" ht="15" customHeight="1">
      <c r="A445" s="48" t="s">
        <v>133</v>
      </c>
      <c r="B445" s="48" t="s">
        <v>134</v>
      </c>
      <c r="C445" s="48" t="s">
        <v>360</v>
      </c>
      <c r="D445" s="48" t="s">
        <v>16</v>
      </c>
      <c r="E445" s="48" t="s">
        <v>361</v>
      </c>
      <c r="F445" s="48" t="s">
        <v>272</v>
      </c>
      <c r="G445" s="48" t="s">
        <v>265</v>
      </c>
      <c r="H445" s="48" t="s">
        <v>391</v>
      </c>
      <c r="I445" s="48" t="s">
        <v>48</v>
      </c>
      <c r="J445" s="139" t="s">
        <v>86</v>
      </c>
      <c r="K445" s="48" t="s">
        <v>120</v>
      </c>
      <c r="L445" s="48" t="s">
        <v>268</v>
      </c>
      <c r="M445" s="48"/>
      <c r="N445" s="34" t="s">
        <v>273</v>
      </c>
      <c r="O445" s="13"/>
      <c r="P445" s="13"/>
      <c r="Q445" s="32" t="s">
        <v>268</v>
      </c>
      <c r="R445" s="13"/>
      <c r="S445" s="48" t="s">
        <v>472</v>
      </c>
      <c r="T445" s="169">
        <v>13</v>
      </c>
      <c r="U445" s="169">
        <v>0</v>
      </c>
      <c r="V445" s="169">
        <v>0</v>
      </c>
      <c r="W445" s="48" t="str">
        <f t="shared" si="50"/>
        <v>TRTD</v>
      </c>
      <c r="X445" s="13" t="str">
        <f t="shared" si="51"/>
        <v>安徽电信</v>
      </c>
      <c r="Y445" s="37" t="str">
        <f t="shared" si="52"/>
        <v>0</v>
      </c>
      <c r="Z445" s="167"/>
    </row>
    <row r="446" spans="1:26" ht="15" customHeight="1">
      <c r="A446" s="48" t="s">
        <v>234</v>
      </c>
      <c r="B446" s="48" t="s">
        <v>235</v>
      </c>
      <c r="C446" s="48" t="s">
        <v>63</v>
      </c>
      <c r="D446" s="48" t="s">
        <v>64</v>
      </c>
      <c r="E446" s="48" t="s">
        <v>361</v>
      </c>
      <c r="F446" s="48" t="s">
        <v>272</v>
      </c>
      <c r="G446" s="48" t="s">
        <v>265</v>
      </c>
      <c r="H446" s="48" t="s">
        <v>391</v>
      </c>
      <c r="I446" s="13" t="s">
        <v>48</v>
      </c>
      <c r="J446" s="36" t="s">
        <v>86</v>
      </c>
      <c r="K446" s="13"/>
      <c r="L446" s="13"/>
      <c r="M446" s="13"/>
      <c r="N446" s="34" t="s">
        <v>324</v>
      </c>
      <c r="O446" s="36" t="s">
        <v>268</v>
      </c>
      <c r="P446" s="36" t="s">
        <v>268</v>
      </c>
      <c r="Q446" s="36" t="s">
        <v>48</v>
      </c>
      <c r="R446" s="13" t="s">
        <v>323</v>
      </c>
      <c r="S446" s="48" t="s">
        <v>472</v>
      </c>
      <c r="T446" s="169">
        <v>0</v>
      </c>
      <c r="U446" s="169">
        <v>0</v>
      </c>
      <c r="V446" s="169">
        <v>0</v>
      </c>
      <c r="W446" s="48" t="str">
        <f t="shared" si="50"/>
        <v>TRTD</v>
      </c>
      <c r="X446" s="13" t="str">
        <f t="shared" si="51"/>
        <v>山西电信</v>
      </c>
      <c r="Y446" s="37" t="str">
        <f t="shared" si="52"/>
        <v>1</v>
      </c>
      <c r="Z446" s="167"/>
    </row>
    <row r="447" spans="1:26" ht="15" customHeight="1">
      <c r="A447" s="48" t="s">
        <v>234</v>
      </c>
      <c r="B447" s="48" t="s">
        <v>235</v>
      </c>
      <c r="C447" s="48" t="s">
        <v>360</v>
      </c>
      <c r="D447" s="48" t="s">
        <v>16</v>
      </c>
      <c r="E447" s="48" t="s">
        <v>361</v>
      </c>
      <c r="F447" s="48" t="s">
        <v>272</v>
      </c>
      <c r="G447" s="48" t="s">
        <v>265</v>
      </c>
      <c r="H447" s="48" t="s">
        <v>391</v>
      </c>
      <c r="I447" s="13" t="s">
        <v>48</v>
      </c>
      <c r="J447" s="36" t="s">
        <v>86</v>
      </c>
      <c r="K447" s="13"/>
      <c r="L447" s="13"/>
      <c r="M447" s="13"/>
      <c r="N447" s="34" t="s">
        <v>324</v>
      </c>
      <c r="O447" s="36" t="s">
        <v>268</v>
      </c>
      <c r="P447" s="36" t="s">
        <v>268</v>
      </c>
      <c r="Q447" s="36" t="s">
        <v>48</v>
      </c>
      <c r="R447" s="13" t="s">
        <v>323</v>
      </c>
      <c r="S447" s="48" t="s">
        <v>472</v>
      </c>
      <c r="T447" s="169">
        <v>0</v>
      </c>
      <c r="U447" s="169">
        <v>0</v>
      </c>
      <c r="V447" s="169">
        <v>0</v>
      </c>
      <c r="W447" s="48" t="str">
        <f t="shared" si="50"/>
        <v>TRTD</v>
      </c>
      <c r="X447" s="13" t="str">
        <f t="shared" si="51"/>
        <v>山西电信</v>
      </c>
      <c r="Y447" s="37" t="str">
        <f t="shared" si="52"/>
        <v>1</v>
      </c>
      <c r="Z447" s="167"/>
    </row>
    <row r="448" spans="1:26" ht="15" customHeight="1">
      <c r="A448" s="48" t="s">
        <v>241</v>
      </c>
      <c r="B448" s="48" t="s">
        <v>242</v>
      </c>
      <c r="C448" s="48" t="s">
        <v>63</v>
      </c>
      <c r="D448" s="48" t="s">
        <v>64</v>
      </c>
      <c r="E448" s="48" t="s">
        <v>361</v>
      </c>
      <c r="F448" s="48" t="s">
        <v>272</v>
      </c>
      <c r="G448" s="48" t="s">
        <v>265</v>
      </c>
      <c r="H448" s="48" t="s">
        <v>391</v>
      </c>
      <c r="I448" s="13" t="s">
        <v>48</v>
      </c>
      <c r="J448" s="13" t="s">
        <v>86</v>
      </c>
      <c r="K448" s="13"/>
      <c r="L448" s="13"/>
      <c r="M448" s="13"/>
      <c r="N448" s="79" t="s">
        <v>511</v>
      </c>
      <c r="O448" s="13" t="s">
        <v>342</v>
      </c>
      <c r="P448" s="13" t="s">
        <v>342</v>
      </c>
      <c r="Q448" s="13" t="s">
        <v>48</v>
      </c>
      <c r="R448" s="13" t="s">
        <v>343</v>
      </c>
      <c r="S448" s="48" t="s">
        <v>472</v>
      </c>
      <c r="T448" s="169">
        <v>0</v>
      </c>
      <c r="U448" s="169">
        <v>0</v>
      </c>
      <c r="V448" s="169">
        <v>0</v>
      </c>
      <c r="W448" s="48" t="str">
        <f t="shared" si="50"/>
        <v>TRTD</v>
      </c>
      <c r="X448" s="13" t="str">
        <f t="shared" si="51"/>
        <v>天津电信</v>
      </c>
      <c r="Y448" s="37" t="str">
        <f t="shared" si="52"/>
        <v>1</v>
      </c>
      <c r="Z448" s="167"/>
    </row>
    <row r="449" spans="1:26" ht="15" customHeight="1">
      <c r="A449" s="48" t="s">
        <v>241</v>
      </c>
      <c r="B449" s="48" t="s">
        <v>242</v>
      </c>
      <c r="C449" s="48" t="s">
        <v>360</v>
      </c>
      <c r="D449" s="48" t="s">
        <v>16</v>
      </c>
      <c r="E449" s="48" t="s">
        <v>361</v>
      </c>
      <c r="F449" s="48" t="s">
        <v>272</v>
      </c>
      <c r="G449" s="48" t="s">
        <v>265</v>
      </c>
      <c r="H449" s="48" t="s">
        <v>391</v>
      </c>
      <c r="I449" s="13" t="s">
        <v>48</v>
      </c>
      <c r="J449" s="13" t="s">
        <v>86</v>
      </c>
      <c r="K449" s="13"/>
      <c r="L449" s="13"/>
      <c r="M449" s="13"/>
      <c r="N449" s="79" t="s">
        <v>511</v>
      </c>
      <c r="O449" s="13" t="s">
        <v>342</v>
      </c>
      <c r="P449" s="13" t="s">
        <v>342</v>
      </c>
      <c r="Q449" s="13" t="s">
        <v>48</v>
      </c>
      <c r="R449" s="13" t="s">
        <v>343</v>
      </c>
      <c r="S449" s="48" t="s">
        <v>472</v>
      </c>
      <c r="T449" s="169">
        <v>0</v>
      </c>
      <c r="U449" s="169">
        <v>0</v>
      </c>
      <c r="V449" s="169">
        <v>0</v>
      </c>
      <c r="W449" s="48" t="str">
        <f t="shared" si="50"/>
        <v>TRTD</v>
      </c>
      <c r="X449" s="13" t="str">
        <f t="shared" si="51"/>
        <v>天津电信</v>
      </c>
      <c r="Y449" s="37" t="str">
        <f t="shared" si="52"/>
        <v>1</v>
      </c>
      <c r="Z449" s="167"/>
    </row>
    <row r="450" spans="1:26" ht="15" customHeight="1">
      <c r="A450" s="48" t="s">
        <v>101</v>
      </c>
      <c r="B450" s="48" t="s">
        <v>102</v>
      </c>
      <c r="C450" s="48" t="s">
        <v>1361</v>
      </c>
      <c r="D450" s="48" t="s">
        <v>16</v>
      </c>
      <c r="E450" s="48" t="s">
        <v>1367</v>
      </c>
      <c r="F450" s="48" t="s">
        <v>59</v>
      </c>
      <c r="G450" s="48" t="s">
        <v>6</v>
      </c>
      <c r="H450" s="48" t="s">
        <v>60</v>
      </c>
      <c r="I450" s="24" t="s">
        <v>48</v>
      </c>
      <c r="J450" s="24" t="s">
        <v>48</v>
      </c>
      <c r="K450" s="24" t="s">
        <v>43</v>
      </c>
      <c r="L450" s="24" t="s">
        <v>105</v>
      </c>
      <c r="M450" s="24" t="s">
        <v>17</v>
      </c>
      <c r="N450" s="23" t="s">
        <v>106</v>
      </c>
      <c r="O450" s="23" t="s">
        <v>107</v>
      </c>
      <c r="P450" s="23" t="s">
        <v>108</v>
      </c>
      <c r="Q450" s="24" t="s">
        <v>48</v>
      </c>
      <c r="R450" s="13"/>
      <c r="S450" s="48" t="s">
        <v>472</v>
      </c>
      <c r="T450" s="169">
        <v>108</v>
      </c>
      <c r="U450" s="169">
        <v>142</v>
      </c>
      <c r="V450" s="169">
        <v>0</v>
      </c>
      <c r="W450" s="48" t="str">
        <f t="shared" ref="W450:W513" si="53">IFERROR(IF(G450="CRM_CUI",G450,(IF(G450="CRM_CMI",G450,MID(G450,1,FIND("_",G450)-1)))),G450)</f>
        <v>CRM_CUI</v>
      </c>
      <c r="X450" s="13" t="str">
        <f t="shared" ref="X450:X513" si="54">MID(A450,5,LEN(A450)-4)</f>
        <v>联通总部</v>
      </c>
      <c r="Y450" s="37" t="str">
        <f t="shared" ref="Y450:Y513" si="55">IF(N450=O450,IF(N450="","0","1"),IF(N450=P450,IF(N450="","0","1"),IF(O450=P450,IF(O450="","0","1"),IF(N450="","0","0"))))</f>
        <v>0</v>
      </c>
      <c r="Z450" s="167"/>
    </row>
    <row r="451" spans="1:26" ht="15" customHeight="1">
      <c r="A451" s="48" t="s">
        <v>236</v>
      </c>
      <c r="B451" s="48" t="s">
        <v>14</v>
      </c>
      <c r="C451" s="48" t="s">
        <v>63</v>
      </c>
      <c r="D451" s="48" t="s">
        <v>157</v>
      </c>
      <c r="E451" s="48" t="s">
        <v>1097</v>
      </c>
      <c r="F451" s="48" t="s">
        <v>1061</v>
      </c>
      <c r="G451" s="48" t="s">
        <v>494</v>
      </c>
      <c r="H451" s="48" t="s">
        <v>1062</v>
      </c>
      <c r="I451" s="13" t="s">
        <v>48</v>
      </c>
      <c r="J451" s="13" t="s">
        <v>48</v>
      </c>
      <c r="K451" s="13" t="s">
        <v>43</v>
      </c>
      <c r="L451" s="13" t="s">
        <v>1148</v>
      </c>
      <c r="M451" s="13" t="s">
        <v>1149</v>
      </c>
      <c r="N451" s="13" t="s">
        <v>1155</v>
      </c>
      <c r="O451" s="13" t="s">
        <v>1155</v>
      </c>
      <c r="P451" s="13" t="s">
        <v>1156</v>
      </c>
      <c r="Q451" s="13" t="s">
        <v>48</v>
      </c>
      <c r="R451" s="13" t="s">
        <v>1157</v>
      </c>
      <c r="S451" s="146" t="s">
        <v>1183</v>
      </c>
      <c r="T451" s="169">
        <v>318</v>
      </c>
      <c r="U451" s="169">
        <v>318</v>
      </c>
      <c r="V451" s="169">
        <v>0</v>
      </c>
      <c r="W451" s="48" t="str">
        <f t="shared" si="53"/>
        <v>CRMPD</v>
      </c>
      <c r="X451" s="13" t="str">
        <f t="shared" si="54"/>
        <v>山西移动</v>
      </c>
      <c r="Y451" s="37" t="str">
        <f t="shared" si="55"/>
        <v>1</v>
      </c>
      <c r="Z451" s="167"/>
    </row>
    <row r="452" spans="1:26" ht="15" customHeight="1">
      <c r="A452" s="48" t="s">
        <v>236</v>
      </c>
      <c r="B452" s="48" t="s">
        <v>14</v>
      </c>
      <c r="C452" s="48" t="s">
        <v>63</v>
      </c>
      <c r="D452" s="48" t="s">
        <v>157</v>
      </c>
      <c r="E452" s="48" t="s">
        <v>1043</v>
      </c>
      <c r="F452" s="48" t="s">
        <v>1044</v>
      </c>
      <c r="G452" s="48" t="s">
        <v>494</v>
      </c>
      <c r="H452" s="48" t="s">
        <v>137</v>
      </c>
      <c r="I452" s="13" t="s">
        <v>48</v>
      </c>
      <c r="J452" s="13" t="s">
        <v>48</v>
      </c>
      <c r="K452" s="13" t="s">
        <v>43</v>
      </c>
      <c r="L452" s="13" t="s">
        <v>1148</v>
      </c>
      <c r="M452" s="13" t="s">
        <v>1149</v>
      </c>
      <c r="N452" s="13" t="s">
        <v>1155</v>
      </c>
      <c r="O452" s="13" t="s">
        <v>1155</v>
      </c>
      <c r="P452" s="13" t="s">
        <v>1156</v>
      </c>
      <c r="Q452" s="13" t="s">
        <v>48</v>
      </c>
      <c r="R452" s="13" t="s">
        <v>1157</v>
      </c>
      <c r="S452" s="146" t="s">
        <v>1183</v>
      </c>
      <c r="T452" s="169">
        <v>318</v>
      </c>
      <c r="U452" s="169">
        <v>318</v>
      </c>
      <c r="V452" s="169">
        <v>0</v>
      </c>
      <c r="W452" s="48" t="str">
        <f t="shared" si="53"/>
        <v>CRMPD</v>
      </c>
      <c r="X452" s="13" t="str">
        <f t="shared" si="54"/>
        <v>山西移动</v>
      </c>
      <c r="Y452" s="37" t="str">
        <f t="shared" si="55"/>
        <v>1</v>
      </c>
      <c r="Z452" s="167"/>
    </row>
    <row r="453" spans="1:26" ht="15" customHeight="1">
      <c r="A453" s="48" t="s">
        <v>236</v>
      </c>
      <c r="B453" s="48" t="s">
        <v>14</v>
      </c>
      <c r="C453" s="48" t="s">
        <v>63</v>
      </c>
      <c r="D453" s="48" t="s">
        <v>157</v>
      </c>
      <c r="E453" s="48" t="s">
        <v>1119</v>
      </c>
      <c r="F453" s="48" t="s">
        <v>1120</v>
      </c>
      <c r="G453" s="48" t="s">
        <v>494</v>
      </c>
      <c r="H453" s="48" t="s">
        <v>41</v>
      </c>
      <c r="I453" s="13" t="s">
        <v>48</v>
      </c>
      <c r="J453" s="13" t="s">
        <v>48</v>
      </c>
      <c r="K453" s="13" t="s">
        <v>43</v>
      </c>
      <c r="L453" s="13" t="s">
        <v>1148</v>
      </c>
      <c r="M453" s="13" t="s">
        <v>1149</v>
      </c>
      <c r="N453" s="13" t="s">
        <v>1155</v>
      </c>
      <c r="O453" s="13" t="s">
        <v>1155</v>
      </c>
      <c r="P453" s="13" t="s">
        <v>1156</v>
      </c>
      <c r="Q453" s="13" t="s">
        <v>48</v>
      </c>
      <c r="R453" s="13" t="s">
        <v>1157</v>
      </c>
      <c r="S453" s="146" t="s">
        <v>1183</v>
      </c>
      <c r="T453" s="169">
        <v>318</v>
      </c>
      <c r="U453" s="169">
        <v>318</v>
      </c>
      <c r="V453" s="169">
        <v>0</v>
      </c>
      <c r="W453" s="48" t="str">
        <f t="shared" si="53"/>
        <v>CRMPD</v>
      </c>
      <c r="X453" s="13" t="str">
        <f t="shared" si="54"/>
        <v>山西移动</v>
      </c>
      <c r="Y453" s="37" t="str">
        <f t="shared" si="55"/>
        <v>1</v>
      </c>
      <c r="Z453" s="167"/>
    </row>
    <row r="454" spans="1:26" ht="15" customHeight="1">
      <c r="A454" s="48" t="s">
        <v>236</v>
      </c>
      <c r="B454" s="48" t="s">
        <v>14</v>
      </c>
      <c r="C454" s="48" t="s">
        <v>63</v>
      </c>
      <c r="D454" s="48" t="s">
        <v>157</v>
      </c>
      <c r="E454" s="48" t="s">
        <v>1162</v>
      </c>
      <c r="F454" s="48" t="s">
        <v>1064</v>
      </c>
      <c r="G454" s="48" t="s">
        <v>494</v>
      </c>
      <c r="H454" s="48" t="s">
        <v>41</v>
      </c>
      <c r="I454" s="13" t="s">
        <v>48</v>
      </c>
      <c r="J454" s="13" t="s">
        <v>48</v>
      </c>
      <c r="K454" s="13" t="s">
        <v>43</v>
      </c>
      <c r="L454" s="13" t="s">
        <v>1148</v>
      </c>
      <c r="M454" s="13" t="s">
        <v>1149</v>
      </c>
      <c r="N454" s="13" t="s">
        <v>1155</v>
      </c>
      <c r="O454" s="13" t="s">
        <v>1155</v>
      </c>
      <c r="P454" s="13" t="s">
        <v>1156</v>
      </c>
      <c r="Q454" s="13" t="s">
        <v>48</v>
      </c>
      <c r="R454" s="13" t="s">
        <v>1157</v>
      </c>
      <c r="S454" s="146" t="s">
        <v>1183</v>
      </c>
      <c r="T454" s="169">
        <v>318</v>
      </c>
      <c r="U454" s="169">
        <v>318</v>
      </c>
      <c r="V454" s="169">
        <v>0</v>
      </c>
      <c r="W454" s="48" t="str">
        <f t="shared" si="53"/>
        <v>CRMPD</v>
      </c>
      <c r="X454" s="13" t="str">
        <f t="shared" si="54"/>
        <v>山西移动</v>
      </c>
      <c r="Y454" s="37" t="str">
        <f t="shared" si="55"/>
        <v>1</v>
      </c>
      <c r="Z454" s="167"/>
    </row>
    <row r="455" spans="1:26" ht="15" customHeight="1">
      <c r="A455" s="48" t="s">
        <v>155</v>
      </c>
      <c r="B455" s="48" t="s">
        <v>156</v>
      </c>
      <c r="C455" s="48" t="s">
        <v>63</v>
      </c>
      <c r="D455" s="48" t="s">
        <v>157</v>
      </c>
      <c r="E455" s="48" t="s">
        <v>1063</v>
      </c>
      <c r="F455" s="48" t="s">
        <v>1064</v>
      </c>
      <c r="G455" s="48" t="s">
        <v>494</v>
      </c>
      <c r="H455" s="48" t="s">
        <v>1062</v>
      </c>
      <c r="I455" s="173" t="s">
        <v>48</v>
      </c>
      <c r="J455" s="173" t="s">
        <v>48</v>
      </c>
      <c r="K455" s="173" t="s">
        <v>120</v>
      </c>
      <c r="L455" s="173" t="s">
        <v>1041</v>
      </c>
      <c r="M455" s="173" t="s">
        <v>521</v>
      </c>
      <c r="N455" s="174" t="s">
        <v>1065</v>
      </c>
      <c r="O455" s="174"/>
      <c r="P455" s="174"/>
      <c r="Q455" s="174" t="s">
        <v>48</v>
      </c>
      <c r="R455" s="13"/>
      <c r="S455" s="13" t="s">
        <v>1183</v>
      </c>
      <c r="T455" s="169">
        <v>0</v>
      </c>
      <c r="U455" s="169">
        <v>0</v>
      </c>
      <c r="V455" s="169">
        <v>0</v>
      </c>
      <c r="W455" s="48" t="str">
        <f t="shared" si="53"/>
        <v>CRMPD</v>
      </c>
      <c r="X455" s="13" t="str">
        <f t="shared" si="54"/>
        <v>安徽移动</v>
      </c>
      <c r="Y455" s="37" t="str">
        <f t="shared" si="55"/>
        <v>0</v>
      </c>
      <c r="Z455" s="167"/>
    </row>
    <row r="456" spans="1:26" ht="15" customHeight="1">
      <c r="A456" s="48" t="s">
        <v>216</v>
      </c>
      <c r="B456" s="48" t="s">
        <v>217</v>
      </c>
      <c r="C456" s="48" t="s">
        <v>63</v>
      </c>
      <c r="D456" s="48" t="s">
        <v>157</v>
      </c>
      <c r="E456" s="48" t="s">
        <v>1122</v>
      </c>
      <c r="F456" s="48" t="s">
        <v>1061</v>
      </c>
      <c r="G456" s="48" t="s">
        <v>494</v>
      </c>
      <c r="H456" s="48" t="s">
        <v>746</v>
      </c>
      <c r="I456" s="48" t="s">
        <v>48</v>
      </c>
      <c r="J456" s="48" t="s">
        <v>86</v>
      </c>
      <c r="K456" s="48"/>
      <c r="L456" s="48"/>
      <c r="M456" s="48"/>
      <c r="N456" s="13" t="s">
        <v>1123</v>
      </c>
      <c r="O456" s="13"/>
      <c r="P456" s="13"/>
      <c r="Q456" s="13" t="s">
        <v>48</v>
      </c>
      <c r="R456" s="13"/>
      <c r="S456" s="48" t="s">
        <v>1183</v>
      </c>
      <c r="T456" s="169">
        <v>0</v>
      </c>
      <c r="U456" s="169">
        <v>0</v>
      </c>
      <c r="V456" s="169">
        <v>0</v>
      </c>
      <c r="W456" s="48" t="str">
        <f t="shared" si="53"/>
        <v>CRMPD</v>
      </c>
      <c r="X456" s="13" t="str">
        <f t="shared" si="54"/>
        <v>吉林移动</v>
      </c>
      <c r="Y456" s="37" t="str">
        <f t="shared" si="55"/>
        <v>0</v>
      </c>
      <c r="Z456" s="167"/>
    </row>
    <row r="457" spans="1:26" ht="15" customHeight="1">
      <c r="A457" s="48" t="s">
        <v>216</v>
      </c>
      <c r="B457" s="48" t="s">
        <v>217</v>
      </c>
      <c r="C457" s="48" t="s">
        <v>63</v>
      </c>
      <c r="D457" s="48" t="s">
        <v>157</v>
      </c>
      <c r="E457" s="48" t="s">
        <v>1100</v>
      </c>
      <c r="F457" s="48" t="s">
        <v>1101</v>
      </c>
      <c r="G457" s="48" t="s">
        <v>494</v>
      </c>
      <c r="H457" s="48" t="s">
        <v>1062</v>
      </c>
      <c r="I457" s="48" t="s">
        <v>48</v>
      </c>
      <c r="J457" s="48" t="s">
        <v>86</v>
      </c>
      <c r="K457" s="48"/>
      <c r="L457" s="48"/>
      <c r="M457" s="48"/>
      <c r="N457" s="13" t="s">
        <v>1123</v>
      </c>
      <c r="O457" s="13"/>
      <c r="P457" s="13"/>
      <c r="Q457" s="13" t="s">
        <v>48</v>
      </c>
      <c r="R457" s="13"/>
      <c r="S457" s="48" t="s">
        <v>1183</v>
      </c>
      <c r="T457" s="169">
        <v>0</v>
      </c>
      <c r="U457" s="169">
        <v>0</v>
      </c>
      <c r="V457" s="169">
        <v>0</v>
      </c>
      <c r="W457" s="48" t="str">
        <f t="shared" si="53"/>
        <v>CRMPD</v>
      </c>
      <c r="X457" s="13" t="str">
        <f t="shared" si="54"/>
        <v>吉林移动</v>
      </c>
      <c r="Y457" s="37" t="str">
        <f t="shared" si="55"/>
        <v>0</v>
      </c>
      <c r="Z457" s="167"/>
    </row>
    <row r="458" spans="1:26" ht="15" customHeight="1">
      <c r="A458" s="48" t="s">
        <v>216</v>
      </c>
      <c r="B458" s="48" t="s">
        <v>217</v>
      </c>
      <c r="C458" s="48" t="s">
        <v>63</v>
      </c>
      <c r="D458" s="48" t="s">
        <v>157</v>
      </c>
      <c r="E458" s="48" t="s">
        <v>1098</v>
      </c>
      <c r="F458" s="48" t="s">
        <v>1064</v>
      </c>
      <c r="G458" s="48" t="s">
        <v>494</v>
      </c>
      <c r="H458" s="48" t="s">
        <v>1062</v>
      </c>
      <c r="I458" s="48" t="s">
        <v>48</v>
      </c>
      <c r="J458" s="48" t="s">
        <v>86</v>
      </c>
      <c r="K458" s="48"/>
      <c r="L458" s="48"/>
      <c r="M458" s="48"/>
      <c r="N458" s="13" t="s">
        <v>1124</v>
      </c>
      <c r="O458" s="13"/>
      <c r="P458" s="13"/>
      <c r="Q458" s="13" t="s">
        <v>48</v>
      </c>
      <c r="R458" s="13"/>
      <c r="S458" s="48" t="s">
        <v>1183</v>
      </c>
      <c r="T458" s="169">
        <v>0</v>
      </c>
      <c r="U458" s="169">
        <v>0</v>
      </c>
      <c r="V458" s="169">
        <v>0</v>
      </c>
      <c r="W458" s="48" t="str">
        <f t="shared" si="53"/>
        <v>CRMPD</v>
      </c>
      <c r="X458" s="13" t="str">
        <f t="shared" si="54"/>
        <v>吉林移动</v>
      </c>
      <c r="Y458" s="37" t="str">
        <f t="shared" si="55"/>
        <v>0</v>
      </c>
      <c r="Z458" s="167"/>
    </row>
    <row r="459" spans="1:26" ht="15" customHeight="1">
      <c r="A459" s="48" t="s">
        <v>216</v>
      </c>
      <c r="B459" s="48" t="s">
        <v>217</v>
      </c>
      <c r="C459" s="48" t="s">
        <v>63</v>
      </c>
      <c r="D459" s="48" t="s">
        <v>157</v>
      </c>
      <c r="E459" s="48" t="s">
        <v>1116</v>
      </c>
      <c r="F459" s="48" t="s">
        <v>1055</v>
      </c>
      <c r="G459" s="48" t="s">
        <v>494</v>
      </c>
      <c r="H459" s="48" t="s">
        <v>673</v>
      </c>
      <c r="I459" s="48" t="s">
        <v>48</v>
      </c>
      <c r="J459" s="48" t="s">
        <v>86</v>
      </c>
      <c r="K459" s="48"/>
      <c r="L459" s="48"/>
      <c r="M459" s="48"/>
      <c r="N459" s="13" t="s">
        <v>1117</v>
      </c>
      <c r="O459" s="13"/>
      <c r="P459" s="13"/>
      <c r="Q459" s="13" t="s">
        <v>48</v>
      </c>
      <c r="R459" s="13"/>
      <c r="S459" s="48" t="s">
        <v>1183</v>
      </c>
      <c r="T459" s="169">
        <v>0</v>
      </c>
      <c r="U459" s="169">
        <v>0</v>
      </c>
      <c r="V459" s="169">
        <v>0</v>
      </c>
      <c r="W459" s="48" t="str">
        <f t="shared" si="53"/>
        <v>CRMPD</v>
      </c>
      <c r="X459" s="13" t="str">
        <f t="shared" si="54"/>
        <v>吉林移动</v>
      </c>
      <c r="Y459" s="37" t="str">
        <f t="shared" si="55"/>
        <v>0</v>
      </c>
      <c r="Z459" s="167"/>
    </row>
    <row r="460" spans="1:26" ht="15" customHeight="1">
      <c r="A460" s="48" t="s">
        <v>216</v>
      </c>
      <c r="B460" s="48" t="s">
        <v>217</v>
      </c>
      <c r="C460" s="48" t="s">
        <v>63</v>
      </c>
      <c r="D460" s="48" t="s">
        <v>157</v>
      </c>
      <c r="E460" s="48" t="s">
        <v>1119</v>
      </c>
      <c r="F460" s="48" t="s">
        <v>1120</v>
      </c>
      <c r="G460" s="48" t="s">
        <v>494</v>
      </c>
      <c r="H460" s="48" t="s">
        <v>41</v>
      </c>
      <c r="I460" s="48" t="s">
        <v>48</v>
      </c>
      <c r="J460" s="48" t="s">
        <v>86</v>
      </c>
      <c r="K460" s="48"/>
      <c r="L460" s="48"/>
      <c r="M460" s="48"/>
      <c r="N460" s="13" t="s">
        <v>1121</v>
      </c>
      <c r="O460" s="13"/>
      <c r="P460" s="13"/>
      <c r="Q460" s="13" t="s">
        <v>48</v>
      </c>
      <c r="R460" s="13"/>
      <c r="S460" s="48" t="s">
        <v>1183</v>
      </c>
      <c r="T460" s="169">
        <v>0</v>
      </c>
      <c r="U460" s="169">
        <v>0</v>
      </c>
      <c r="V460" s="169">
        <v>0</v>
      </c>
      <c r="W460" s="48" t="str">
        <f t="shared" si="53"/>
        <v>CRMPD</v>
      </c>
      <c r="X460" s="13" t="str">
        <f t="shared" si="54"/>
        <v>吉林移动</v>
      </c>
      <c r="Y460" s="37" t="str">
        <f t="shared" si="55"/>
        <v>0</v>
      </c>
      <c r="Z460" s="167"/>
    </row>
    <row r="461" spans="1:26" ht="15" customHeight="1">
      <c r="A461" s="48" t="s">
        <v>133</v>
      </c>
      <c r="B461" s="48" t="s">
        <v>134</v>
      </c>
      <c r="C461" s="48" t="s">
        <v>63</v>
      </c>
      <c r="D461" s="48" t="s">
        <v>64</v>
      </c>
      <c r="E461" s="48" t="s">
        <v>359</v>
      </c>
      <c r="F461" s="48" t="s">
        <v>266</v>
      </c>
      <c r="G461" s="48" t="s">
        <v>265</v>
      </c>
      <c r="H461" s="48" t="s">
        <v>98</v>
      </c>
      <c r="I461" s="48" t="s">
        <v>48</v>
      </c>
      <c r="J461" s="38" t="s">
        <v>18</v>
      </c>
      <c r="K461" s="48" t="s">
        <v>120</v>
      </c>
      <c r="L461" s="48" t="s">
        <v>390</v>
      </c>
      <c r="M461" s="48"/>
      <c r="N461" s="13" t="s">
        <v>270</v>
      </c>
      <c r="O461" s="13" t="s">
        <v>268</v>
      </c>
      <c r="P461" s="13" t="s">
        <v>268</v>
      </c>
      <c r="Q461" s="32" t="s">
        <v>268</v>
      </c>
      <c r="R461" s="13" t="s">
        <v>271</v>
      </c>
      <c r="S461" s="48" t="s">
        <v>472</v>
      </c>
      <c r="T461" s="169">
        <v>0</v>
      </c>
      <c r="U461" s="169">
        <v>0</v>
      </c>
      <c r="V461" s="169">
        <v>0</v>
      </c>
      <c r="W461" s="48" t="str">
        <f t="shared" si="53"/>
        <v>TRTD</v>
      </c>
      <c r="X461" s="13" t="str">
        <f t="shared" si="54"/>
        <v>安徽电信</v>
      </c>
      <c r="Y461" s="37" t="str">
        <f t="shared" si="55"/>
        <v>1</v>
      </c>
      <c r="Z461" s="167"/>
    </row>
    <row r="462" spans="1:26" ht="15" customHeight="1">
      <c r="A462" s="48" t="s">
        <v>216</v>
      </c>
      <c r="B462" s="48" t="s">
        <v>217</v>
      </c>
      <c r="C462" s="48" t="s">
        <v>63</v>
      </c>
      <c r="D462" s="48" t="s">
        <v>157</v>
      </c>
      <c r="E462" s="48" t="s">
        <v>1057</v>
      </c>
      <c r="F462" s="48" t="s">
        <v>1058</v>
      </c>
      <c r="G462" s="48" t="s">
        <v>494</v>
      </c>
      <c r="H462" s="48" t="s">
        <v>673</v>
      </c>
      <c r="I462" s="48" t="s">
        <v>48</v>
      </c>
      <c r="J462" s="48" t="s">
        <v>86</v>
      </c>
      <c r="K462" s="48"/>
      <c r="L462" s="48"/>
      <c r="M462" s="48"/>
      <c r="N462" s="13" t="s">
        <v>1118</v>
      </c>
      <c r="O462" s="13"/>
      <c r="P462" s="13"/>
      <c r="Q462" s="13" t="s">
        <v>48</v>
      </c>
      <c r="R462" s="13"/>
      <c r="S462" s="48" t="s">
        <v>1183</v>
      </c>
      <c r="T462" s="253">
        <v>58</v>
      </c>
      <c r="U462" s="169">
        <v>0</v>
      </c>
      <c r="V462" s="169">
        <v>0</v>
      </c>
      <c r="W462" s="48" t="str">
        <f t="shared" si="53"/>
        <v>CRMPD</v>
      </c>
      <c r="X462" s="13" t="str">
        <f t="shared" si="54"/>
        <v>吉林移动</v>
      </c>
      <c r="Y462" s="37" t="str">
        <f t="shared" si="55"/>
        <v>0</v>
      </c>
      <c r="Z462" s="167"/>
    </row>
    <row r="463" spans="1:26" ht="15" customHeight="1">
      <c r="A463" s="48" t="s">
        <v>239</v>
      </c>
      <c r="B463" s="48" t="s">
        <v>240</v>
      </c>
      <c r="C463" s="48" t="s">
        <v>63</v>
      </c>
      <c r="D463" s="48" t="s">
        <v>157</v>
      </c>
      <c r="E463" s="48" t="s">
        <v>1057</v>
      </c>
      <c r="F463" s="48" t="s">
        <v>1058</v>
      </c>
      <c r="G463" s="48" t="s">
        <v>494</v>
      </c>
      <c r="H463" s="48" t="s">
        <v>673</v>
      </c>
      <c r="I463" s="13" t="s">
        <v>48</v>
      </c>
      <c r="J463" s="13" t="s">
        <v>86</v>
      </c>
      <c r="K463" s="13"/>
      <c r="L463" s="13"/>
      <c r="M463" s="13"/>
      <c r="N463" s="13" t="s">
        <v>1118</v>
      </c>
      <c r="O463" s="13"/>
      <c r="P463" s="13"/>
      <c r="Q463" s="13" t="s">
        <v>48</v>
      </c>
      <c r="R463" s="13"/>
      <c r="S463" s="48" t="s">
        <v>1183</v>
      </c>
      <c r="T463" s="253"/>
      <c r="U463" s="169">
        <v>0</v>
      </c>
      <c r="V463" s="169">
        <v>0</v>
      </c>
      <c r="W463" s="48" t="str">
        <f t="shared" si="53"/>
        <v>CRMPD</v>
      </c>
      <c r="X463" s="13" t="str">
        <f t="shared" si="54"/>
        <v>四川移动</v>
      </c>
      <c r="Y463" s="37" t="str">
        <f t="shared" si="55"/>
        <v>0</v>
      </c>
      <c r="Z463" s="167"/>
    </row>
    <row r="464" spans="1:26" ht="15" customHeight="1">
      <c r="A464" s="48" t="s">
        <v>155</v>
      </c>
      <c r="B464" s="48" t="s">
        <v>156</v>
      </c>
      <c r="C464" s="48" t="s">
        <v>63</v>
      </c>
      <c r="D464" s="48" t="s">
        <v>157</v>
      </c>
      <c r="E464" s="48" t="s">
        <v>1057</v>
      </c>
      <c r="F464" s="48" t="s">
        <v>1058</v>
      </c>
      <c r="G464" s="48" t="s">
        <v>494</v>
      </c>
      <c r="H464" s="48" t="s">
        <v>673</v>
      </c>
      <c r="I464" s="173" t="s">
        <v>48</v>
      </c>
      <c r="J464" s="173" t="s">
        <v>48</v>
      </c>
      <c r="K464" s="173" t="s">
        <v>120</v>
      </c>
      <c r="L464" s="173" t="s">
        <v>1008</v>
      </c>
      <c r="M464" s="173" t="s">
        <v>56</v>
      </c>
      <c r="N464" s="174" t="s">
        <v>1059</v>
      </c>
      <c r="O464" s="174"/>
      <c r="P464" s="174"/>
      <c r="Q464" s="174" t="s">
        <v>48</v>
      </c>
      <c r="R464" s="13"/>
      <c r="S464" s="13" t="s">
        <v>1183</v>
      </c>
      <c r="T464" s="169">
        <v>2</v>
      </c>
      <c r="U464" s="169">
        <v>0</v>
      </c>
      <c r="V464" s="169">
        <v>0</v>
      </c>
      <c r="W464" s="48" t="str">
        <f t="shared" si="53"/>
        <v>CRMPD</v>
      </c>
      <c r="X464" s="13" t="str">
        <f t="shared" si="54"/>
        <v>安徽移动</v>
      </c>
      <c r="Y464" s="37" t="str">
        <f t="shared" si="55"/>
        <v>0</v>
      </c>
      <c r="Z464" s="167"/>
    </row>
    <row r="465" spans="1:26" ht="15" customHeight="1">
      <c r="A465" s="48" t="s">
        <v>93</v>
      </c>
      <c r="B465" s="48" t="s">
        <v>12</v>
      </c>
      <c r="C465" s="48" t="s">
        <v>63</v>
      </c>
      <c r="D465" s="48" t="s">
        <v>157</v>
      </c>
      <c r="E465" s="48" t="s">
        <v>1057</v>
      </c>
      <c r="F465" s="48" t="s">
        <v>1058</v>
      </c>
      <c r="G465" s="48" t="s">
        <v>494</v>
      </c>
      <c r="H465" s="48" t="s">
        <v>673</v>
      </c>
      <c r="I465" s="48" t="s">
        <v>48</v>
      </c>
      <c r="J465" s="48" t="s">
        <v>48</v>
      </c>
      <c r="K465" s="48" t="s">
        <v>50</v>
      </c>
      <c r="L465" s="48" t="s">
        <v>1089</v>
      </c>
      <c r="M465" s="48" t="s">
        <v>521</v>
      </c>
      <c r="N465" s="13" t="s">
        <v>1094</v>
      </c>
      <c r="O465" s="13" t="s">
        <v>1095</v>
      </c>
      <c r="P465" s="13" t="s">
        <v>1096</v>
      </c>
      <c r="Q465" s="13" t="s">
        <v>48</v>
      </c>
      <c r="R465" s="13"/>
      <c r="S465" s="146" t="s">
        <v>1183</v>
      </c>
      <c r="T465" s="169">
        <v>0</v>
      </c>
      <c r="U465" s="169">
        <v>0</v>
      </c>
      <c r="V465" s="169">
        <v>0</v>
      </c>
      <c r="W465" s="48" t="str">
        <f t="shared" si="53"/>
        <v>CRMPD</v>
      </c>
      <c r="X465" s="13" t="str">
        <f t="shared" si="54"/>
        <v>黑龙江移动</v>
      </c>
      <c r="Y465" s="37" t="str">
        <f t="shared" si="55"/>
        <v>0</v>
      </c>
      <c r="Z465" s="167"/>
    </row>
    <row r="466" spans="1:26" ht="15" customHeight="1">
      <c r="A466" s="48" t="s">
        <v>239</v>
      </c>
      <c r="B466" s="48" t="s">
        <v>240</v>
      </c>
      <c r="C466" s="48" t="s">
        <v>63</v>
      </c>
      <c r="D466" s="48" t="s">
        <v>157</v>
      </c>
      <c r="E466" s="48" t="s">
        <v>1054</v>
      </c>
      <c r="F466" s="48" t="s">
        <v>1055</v>
      </c>
      <c r="G466" s="48" t="s">
        <v>494</v>
      </c>
      <c r="H466" s="48" t="s">
        <v>599</v>
      </c>
      <c r="I466" s="13" t="s">
        <v>48</v>
      </c>
      <c r="J466" s="13" t="s">
        <v>86</v>
      </c>
      <c r="K466" s="13"/>
      <c r="L466" s="13"/>
      <c r="M466" s="13"/>
      <c r="N466" s="13" t="s">
        <v>1169</v>
      </c>
      <c r="O466" s="13"/>
      <c r="P466" s="13"/>
      <c r="Q466" s="13" t="s">
        <v>48</v>
      </c>
      <c r="R466" s="13"/>
      <c r="S466" s="48" t="s">
        <v>1183</v>
      </c>
      <c r="T466" s="169">
        <v>0</v>
      </c>
      <c r="U466" s="169">
        <v>0</v>
      </c>
      <c r="V466" s="169">
        <v>0</v>
      </c>
      <c r="W466" s="48" t="str">
        <f t="shared" si="53"/>
        <v>CRMPD</v>
      </c>
      <c r="X466" s="13" t="str">
        <f t="shared" si="54"/>
        <v>四川移动</v>
      </c>
      <c r="Y466" s="37" t="str">
        <f t="shared" si="55"/>
        <v>0</v>
      </c>
      <c r="Z466" s="167"/>
    </row>
    <row r="467" spans="1:26" ht="15" customHeight="1">
      <c r="A467" s="48" t="s">
        <v>213</v>
      </c>
      <c r="B467" s="48" t="s">
        <v>214</v>
      </c>
      <c r="C467" s="48" t="s">
        <v>63</v>
      </c>
      <c r="D467" s="48" t="s">
        <v>64</v>
      </c>
      <c r="E467" s="48" t="s">
        <v>1103</v>
      </c>
      <c r="F467" s="48" t="s">
        <v>1104</v>
      </c>
      <c r="G467" s="48" t="s">
        <v>494</v>
      </c>
      <c r="H467" s="48" t="s">
        <v>98</v>
      </c>
      <c r="I467" s="48" t="s">
        <v>48</v>
      </c>
      <c r="J467" s="48" t="s">
        <v>48</v>
      </c>
      <c r="K467" s="48" t="s">
        <v>120</v>
      </c>
      <c r="L467" s="48" t="s">
        <v>1008</v>
      </c>
      <c r="M467" s="48" t="s">
        <v>140</v>
      </c>
      <c r="N467" s="13" t="s">
        <v>1105</v>
      </c>
      <c r="O467" s="13"/>
      <c r="P467" s="13"/>
      <c r="Q467" s="13" t="s">
        <v>48</v>
      </c>
      <c r="R467" s="13"/>
      <c r="S467" s="48" t="s">
        <v>1183</v>
      </c>
      <c r="T467" s="169">
        <v>2</v>
      </c>
      <c r="U467" s="169">
        <v>0</v>
      </c>
      <c r="V467" s="169">
        <v>0</v>
      </c>
      <c r="W467" s="48" t="str">
        <f t="shared" si="53"/>
        <v>CRMPD</v>
      </c>
      <c r="X467" s="13" t="str">
        <f t="shared" si="54"/>
        <v>湖北电信</v>
      </c>
      <c r="Y467" s="37" t="str">
        <f t="shared" si="55"/>
        <v>0</v>
      </c>
      <c r="Z467" s="167"/>
    </row>
    <row r="468" spans="1:26" ht="15" customHeight="1">
      <c r="A468" s="48" t="s">
        <v>155</v>
      </c>
      <c r="B468" s="48" t="s">
        <v>156</v>
      </c>
      <c r="C468" s="48" t="s">
        <v>63</v>
      </c>
      <c r="D468" s="48" t="s">
        <v>157</v>
      </c>
      <c r="E468" s="48" t="s">
        <v>1043</v>
      </c>
      <c r="F468" s="48" t="s">
        <v>1044</v>
      </c>
      <c r="G468" s="48" t="s">
        <v>494</v>
      </c>
      <c r="H468" s="48" t="s">
        <v>137</v>
      </c>
      <c r="I468" s="173" t="s">
        <v>48</v>
      </c>
      <c r="J468" s="173" t="s">
        <v>48</v>
      </c>
      <c r="K468" s="173" t="s">
        <v>120</v>
      </c>
      <c r="L468" s="173" t="s">
        <v>1008</v>
      </c>
      <c r="M468" s="173" t="s">
        <v>56</v>
      </c>
      <c r="N468" s="174" t="s">
        <v>1045</v>
      </c>
      <c r="O468" s="174"/>
      <c r="P468" s="174"/>
      <c r="Q468" s="174" t="s">
        <v>48</v>
      </c>
      <c r="R468" s="13"/>
      <c r="S468" s="13" t="s">
        <v>1183</v>
      </c>
      <c r="T468" s="169">
        <v>106</v>
      </c>
      <c r="U468" s="169">
        <v>0</v>
      </c>
      <c r="V468" s="169">
        <v>0</v>
      </c>
      <c r="W468" s="48" t="str">
        <f t="shared" si="53"/>
        <v>CRMPD</v>
      </c>
      <c r="X468" s="13" t="str">
        <f t="shared" si="54"/>
        <v>安徽移动</v>
      </c>
      <c r="Y468" s="37" t="str">
        <f t="shared" si="55"/>
        <v>0</v>
      </c>
      <c r="Z468" s="167"/>
    </row>
    <row r="469" spans="1:26" ht="15" customHeight="1">
      <c r="A469" s="48" t="s">
        <v>93</v>
      </c>
      <c r="B469" s="48" t="s">
        <v>12</v>
      </c>
      <c r="C469" s="48" t="s">
        <v>63</v>
      </c>
      <c r="D469" s="48" t="s">
        <v>157</v>
      </c>
      <c r="E469" s="48" t="s">
        <v>1043</v>
      </c>
      <c r="F469" s="48" t="s">
        <v>1044</v>
      </c>
      <c r="G469" s="48" t="s">
        <v>494</v>
      </c>
      <c r="H469" s="48" t="s">
        <v>137</v>
      </c>
      <c r="I469" s="48" t="s">
        <v>666</v>
      </c>
      <c r="J469" s="48" t="s">
        <v>48</v>
      </c>
      <c r="K469" s="48" t="s">
        <v>50</v>
      </c>
      <c r="L469" s="48" t="s">
        <v>1089</v>
      </c>
      <c r="M469" s="48" t="s">
        <v>521</v>
      </c>
      <c r="N469" s="13" t="s">
        <v>1091</v>
      </c>
      <c r="O469" s="13"/>
      <c r="P469" s="13"/>
      <c r="Q469" s="13" t="s">
        <v>48</v>
      </c>
      <c r="R469" s="13"/>
      <c r="S469" s="48" t="s">
        <v>1183</v>
      </c>
      <c r="T469" s="169">
        <v>18</v>
      </c>
      <c r="U469" s="169">
        <v>0</v>
      </c>
      <c r="V469" s="169">
        <v>0</v>
      </c>
      <c r="W469" s="48" t="str">
        <f t="shared" si="53"/>
        <v>CRMPD</v>
      </c>
      <c r="X469" s="13" t="str">
        <f t="shared" si="54"/>
        <v>黑龙江移动</v>
      </c>
      <c r="Y469" s="37" t="str">
        <f t="shared" si="55"/>
        <v>0</v>
      </c>
      <c r="Z469" s="167"/>
    </row>
    <row r="470" spans="1:26" ht="15" customHeight="1">
      <c r="A470" s="48" t="s">
        <v>216</v>
      </c>
      <c r="B470" s="48" t="s">
        <v>217</v>
      </c>
      <c r="C470" s="48" t="s">
        <v>63</v>
      </c>
      <c r="D470" s="48" t="s">
        <v>157</v>
      </c>
      <c r="E470" s="48" t="s">
        <v>1043</v>
      </c>
      <c r="F470" s="48" t="s">
        <v>1044</v>
      </c>
      <c r="G470" s="48" t="s">
        <v>494</v>
      </c>
      <c r="H470" s="48" t="s">
        <v>137</v>
      </c>
      <c r="I470" s="48" t="s">
        <v>48</v>
      </c>
      <c r="J470" s="48" t="s">
        <v>86</v>
      </c>
      <c r="K470" s="48"/>
      <c r="L470" s="48"/>
      <c r="M470" s="48"/>
      <c r="N470" s="13" t="s">
        <v>1115</v>
      </c>
      <c r="O470" s="13"/>
      <c r="P470" s="13"/>
      <c r="Q470" s="13" t="s">
        <v>48</v>
      </c>
      <c r="R470" s="13"/>
      <c r="S470" s="48" t="s">
        <v>1183</v>
      </c>
      <c r="T470" s="169">
        <v>1</v>
      </c>
      <c r="U470" s="169">
        <v>0</v>
      </c>
      <c r="V470" s="169">
        <v>0</v>
      </c>
      <c r="W470" s="48" t="str">
        <f t="shared" si="53"/>
        <v>CRMPD</v>
      </c>
      <c r="X470" s="13" t="str">
        <f t="shared" si="54"/>
        <v>吉林移动</v>
      </c>
      <c r="Y470" s="37" t="str">
        <f t="shared" si="55"/>
        <v>0</v>
      </c>
      <c r="Z470" s="167"/>
    </row>
    <row r="471" spans="1:26" ht="15" customHeight="1">
      <c r="A471" s="48" t="s">
        <v>155</v>
      </c>
      <c r="B471" s="48" t="s">
        <v>156</v>
      </c>
      <c r="C471" s="48" t="s">
        <v>517</v>
      </c>
      <c r="D471" s="48" t="s">
        <v>1034</v>
      </c>
      <c r="E471" s="48" t="s">
        <v>1035</v>
      </c>
      <c r="F471" s="48" t="s">
        <v>1015</v>
      </c>
      <c r="G471" s="48" t="s">
        <v>494</v>
      </c>
      <c r="H471" s="48" t="s">
        <v>98</v>
      </c>
      <c r="I471" s="173" t="s">
        <v>48</v>
      </c>
      <c r="J471" s="173" t="s">
        <v>48</v>
      </c>
      <c r="K471" s="173" t="s">
        <v>120</v>
      </c>
      <c r="L471" s="173" t="s">
        <v>1041</v>
      </c>
      <c r="M471" s="173" t="s">
        <v>521</v>
      </c>
      <c r="N471" s="174" t="s">
        <v>1036</v>
      </c>
      <c r="O471" s="174"/>
      <c r="P471" s="174"/>
      <c r="Q471" s="174" t="s">
        <v>48</v>
      </c>
      <c r="R471" s="13"/>
      <c r="S471" s="146" t="s">
        <v>471</v>
      </c>
      <c r="T471" s="253">
        <v>25</v>
      </c>
      <c r="U471" s="169">
        <v>0</v>
      </c>
      <c r="V471" s="169">
        <v>0</v>
      </c>
      <c r="W471" s="48" t="str">
        <f t="shared" si="53"/>
        <v>CRMPD</v>
      </c>
      <c r="X471" s="13" t="str">
        <f t="shared" si="54"/>
        <v>安徽移动</v>
      </c>
      <c r="Y471" s="37" t="str">
        <f t="shared" si="55"/>
        <v>0</v>
      </c>
      <c r="Z471" s="167"/>
    </row>
    <row r="472" spans="1:26" ht="15" customHeight="1">
      <c r="A472" s="48" t="s">
        <v>155</v>
      </c>
      <c r="B472" s="48" t="s">
        <v>156</v>
      </c>
      <c r="C472" s="48" t="s">
        <v>63</v>
      </c>
      <c r="D472" s="48" t="s">
        <v>157</v>
      </c>
      <c r="E472" s="48" t="s">
        <v>1037</v>
      </c>
      <c r="F472" s="48" t="s">
        <v>1015</v>
      </c>
      <c r="G472" s="48" t="s">
        <v>494</v>
      </c>
      <c r="H472" s="48" t="s">
        <v>98</v>
      </c>
      <c r="I472" s="173" t="s">
        <v>48</v>
      </c>
      <c r="J472" s="173" t="s">
        <v>48</v>
      </c>
      <c r="K472" s="173" t="s">
        <v>120</v>
      </c>
      <c r="L472" s="173" t="s">
        <v>1041</v>
      </c>
      <c r="M472" s="173" t="s">
        <v>521</v>
      </c>
      <c r="N472" s="174" t="s">
        <v>1036</v>
      </c>
      <c r="O472" s="174"/>
      <c r="P472" s="174"/>
      <c r="Q472" s="174" t="s">
        <v>1385</v>
      </c>
      <c r="R472" s="13"/>
      <c r="S472" s="146" t="s">
        <v>471</v>
      </c>
      <c r="T472" s="253"/>
      <c r="U472" s="169">
        <v>0</v>
      </c>
      <c r="V472" s="169">
        <v>0</v>
      </c>
      <c r="W472" s="48" t="str">
        <f t="shared" si="53"/>
        <v>CRMPD</v>
      </c>
      <c r="X472" s="13" t="str">
        <f t="shared" si="54"/>
        <v>安徽移动</v>
      </c>
      <c r="Y472" s="37" t="str">
        <f t="shared" si="55"/>
        <v>0</v>
      </c>
      <c r="Z472" s="167"/>
    </row>
    <row r="473" spans="1:26" ht="15" customHeight="1">
      <c r="A473" s="48" t="s">
        <v>155</v>
      </c>
      <c r="B473" s="48" t="s">
        <v>156</v>
      </c>
      <c r="C473" s="48" t="s">
        <v>63</v>
      </c>
      <c r="D473" s="48" t="s">
        <v>157</v>
      </c>
      <c r="E473" s="48" t="s">
        <v>1066</v>
      </c>
      <c r="F473" s="48" t="s">
        <v>1067</v>
      </c>
      <c r="G473" s="48" t="s">
        <v>494</v>
      </c>
      <c r="H473" s="48" t="s">
        <v>98</v>
      </c>
      <c r="I473" s="173" t="s">
        <v>48</v>
      </c>
      <c r="J473" s="173" t="s">
        <v>48</v>
      </c>
      <c r="K473" s="173" t="s">
        <v>120</v>
      </c>
      <c r="L473" s="173" t="s">
        <v>1041</v>
      </c>
      <c r="M473" s="173" t="s">
        <v>521</v>
      </c>
      <c r="N473" s="174" t="s">
        <v>1036</v>
      </c>
      <c r="O473" s="174"/>
      <c r="P473" s="174"/>
      <c r="Q473" s="174" t="s">
        <v>48</v>
      </c>
      <c r="R473" s="13"/>
      <c r="S473" s="146" t="s">
        <v>471</v>
      </c>
      <c r="T473" s="253"/>
      <c r="U473" s="169">
        <v>0</v>
      </c>
      <c r="V473" s="169">
        <v>0</v>
      </c>
      <c r="W473" s="48" t="str">
        <f t="shared" si="53"/>
        <v>CRMPD</v>
      </c>
      <c r="X473" s="13" t="str">
        <f t="shared" si="54"/>
        <v>安徽移动</v>
      </c>
      <c r="Y473" s="37" t="str">
        <f t="shared" si="55"/>
        <v>0</v>
      </c>
      <c r="Z473" s="167"/>
    </row>
    <row r="474" spans="1:26" ht="15" customHeight="1">
      <c r="A474" s="48" t="s">
        <v>155</v>
      </c>
      <c r="B474" s="48" t="s">
        <v>156</v>
      </c>
      <c r="C474" s="48" t="s">
        <v>165</v>
      </c>
      <c r="D474" s="48" t="s">
        <v>166</v>
      </c>
      <c r="E474" s="48" t="s">
        <v>1014</v>
      </c>
      <c r="F474" s="48" t="s">
        <v>1015</v>
      </c>
      <c r="G474" s="48" t="s">
        <v>494</v>
      </c>
      <c r="H474" s="48" t="s">
        <v>98</v>
      </c>
      <c r="I474" s="173" t="s">
        <v>48</v>
      </c>
      <c r="J474" s="173" t="s">
        <v>48</v>
      </c>
      <c r="K474" s="173" t="s">
        <v>120</v>
      </c>
      <c r="L474" s="173" t="s">
        <v>1041</v>
      </c>
      <c r="M474" s="173" t="s">
        <v>521</v>
      </c>
      <c r="N474" s="174" t="s">
        <v>1036</v>
      </c>
      <c r="O474" s="174"/>
      <c r="P474" s="174"/>
      <c r="Q474" s="174" t="s">
        <v>48</v>
      </c>
      <c r="R474" s="13"/>
      <c r="S474" s="146" t="s">
        <v>471</v>
      </c>
      <c r="T474" s="253"/>
      <c r="U474" s="169">
        <v>0</v>
      </c>
      <c r="V474" s="169">
        <v>0</v>
      </c>
      <c r="W474" s="48" t="str">
        <f t="shared" si="53"/>
        <v>CRMPD</v>
      </c>
      <c r="X474" s="13" t="str">
        <f t="shared" si="54"/>
        <v>安徽移动</v>
      </c>
      <c r="Y474" s="37" t="str">
        <f t="shared" si="55"/>
        <v>0</v>
      </c>
      <c r="Z474" s="167"/>
    </row>
    <row r="475" spans="1:26" ht="15" customHeight="1">
      <c r="A475" s="48" t="s">
        <v>155</v>
      </c>
      <c r="B475" s="48" t="s">
        <v>156</v>
      </c>
      <c r="C475" s="48" t="s">
        <v>94</v>
      </c>
      <c r="D475" s="48" t="s">
        <v>95</v>
      </c>
      <c r="E475" s="48" t="s">
        <v>1014</v>
      </c>
      <c r="F475" s="48" t="s">
        <v>1015</v>
      </c>
      <c r="G475" s="48" t="s">
        <v>494</v>
      </c>
      <c r="H475" s="48" t="s">
        <v>98</v>
      </c>
      <c r="I475" s="173" t="s">
        <v>48</v>
      </c>
      <c r="J475" s="173" t="s">
        <v>48</v>
      </c>
      <c r="K475" s="173" t="s">
        <v>120</v>
      </c>
      <c r="L475" s="173" t="s">
        <v>1041</v>
      </c>
      <c r="M475" s="173" t="s">
        <v>521</v>
      </c>
      <c r="N475" s="174" t="s">
        <v>1036</v>
      </c>
      <c r="O475" s="174"/>
      <c r="P475" s="174"/>
      <c r="Q475" s="174" t="s">
        <v>48</v>
      </c>
      <c r="R475" s="13"/>
      <c r="S475" s="146" t="s">
        <v>471</v>
      </c>
      <c r="T475" s="253"/>
      <c r="U475" s="169">
        <v>0</v>
      </c>
      <c r="V475" s="169">
        <v>0</v>
      </c>
      <c r="W475" s="48" t="str">
        <f t="shared" si="53"/>
        <v>CRMPD</v>
      </c>
      <c r="X475" s="13" t="str">
        <f t="shared" si="54"/>
        <v>安徽移动</v>
      </c>
      <c r="Y475" s="37" t="str">
        <f t="shared" si="55"/>
        <v>0</v>
      </c>
      <c r="Z475" s="167"/>
    </row>
    <row r="476" spans="1:26" ht="15" customHeight="1">
      <c r="A476" s="48" t="s">
        <v>241</v>
      </c>
      <c r="B476" s="48" t="s">
        <v>242</v>
      </c>
      <c r="C476" s="48" t="s">
        <v>360</v>
      </c>
      <c r="D476" s="48" t="s">
        <v>16</v>
      </c>
      <c r="E476" s="48" t="s">
        <v>1005</v>
      </c>
      <c r="F476" s="48" t="s">
        <v>1006</v>
      </c>
      <c r="G476" s="48" t="s">
        <v>494</v>
      </c>
      <c r="H476" s="48" t="s">
        <v>1007</v>
      </c>
      <c r="I476" s="13" t="s">
        <v>48</v>
      </c>
      <c r="J476" s="13" t="s">
        <v>48</v>
      </c>
      <c r="K476" s="13" t="s">
        <v>120</v>
      </c>
      <c r="L476" s="13" t="s">
        <v>1008</v>
      </c>
      <c r="M476" s="13" t="s">
        <v>140</v>
      </c>
      <c r="N476" s="13" t="s">
        <v>1141</v>
      </c>
      <c r="O476" s="13" t="s">
        <v>268</v>
      </c>
      <c r="P476" s="13" t="s">
        <v>268</v>
      </c>
      <c r="Q476" s="13" t="s">
        <v>48</v>
      </c>
      <c r="R476" s="13"/>
      <c r="S476" s="48" t="s">
        <v>1183</v>
      </c>
      <c r="T476" s="169">
        <v>17</v>
      </c>
      <c r="U476" s="169">
        <v>0</v>
      </c>
      <c r="V476" s="169">
        <v>0</v>
      </c>
      <c r="W476" s="48" t="str">
        <f t="shared" si="53"/>
        <v>CRMPD</v>
      </c>
      <c r="X476" s="13" t="str">
        <f t="shared" si="54"/>
        <v>天津电信</v>
      </c>
      <c r="Y476" s="37" t="str">
        <f t="shared" si="55"/>
        <v>1</v>
      </c>
      <c r="Z476" s="167"/>
    </row>
    <row r="477" spans="1:26" ht="15" customHeight="1">
      <c r="A477" s="48" t="s">
        <v>234</v>
      </c>
      <c r="B477" s="48" t="s">
        <v>235</v>
      </c>
      <c r="C477" s="48" t="s">
        <v>63</v>
      </c>
      <c r="D477" s="48" t="s">
        <v>64</v>
      </c>
      <c r="E477" s="48" t="s">
        <v>1005</v>
      </c>
      <c r="F477" s="48" t="s">
        <v>1006</v>
      </c>
      <c r="G477" s="48" t="s">
        <v>494</v>
      </c>
      <c r="H477" s="48" t="s">
        <v>1007</v>
      </c>
      <c r="I477" s="13" t="s">
        <v>48</v>
      </c>
      <c r="J477" s="13" t="s">
        <v>48</v>
      </c>
      <c r="K477" s="13" t="s">
        <v>120</v>
      </c>
      <c r="L477" s="13" t="s">
        <v>1008</v>
      </c>
      <c r="M477" s="13" t="s">
        <v>140</v>
      </c>
      <c r="N477" s="13" t="s">
        <v>1141</v>
      </c>
      <c r="O477" s="13"/>
      <c r="P477" s="13"/>
      <c r="Q477" s="13" t="s">
        <v>48</v>
      </c>
      <c r="R477" s="13"/>
      <c r="S477" s="48" t="s">
        <v>1183</v>
      </c>
      <c r="T477" s="253">
        <v>17</v>
      </c>
      <c r="U477" s="169">
        <v>0</v>
      </c>
      <c r="V477" s="169">
        <v>0</v>
      </c>
      <c r="W477" s="48" t="str">
        <f t="shared" si="53"/>
        <v>CRMPD</v>
      </c>
      <c r="X477" s="13" t="str">
        <f t="shared" si="54"/>
        <v>山西电信</v>
      </c>
      <c r="Y477" s="37" t="str">
        <f t="shared" si="55"/>
        <v>0</v>
      </c>
      <c r="Z477" s="167"/>
    </row>
    <row r="478" spans="1:26" ht="15" customHeight="1">
      <c r="A478" s="48" t="s">
        <v>234</v>
      </c>
      <c r="B478" s="48" t="s">
        <v>235</v>
      </c>
      <c r="C478" s="48" t="s">
        <v>63</v>
      </c>
      <c r="D478" s="48" t="s">
        <v>64</v>
      </c>
      <c r="E478" s="48" t="s">
        <v>1026</v>
      </c>
      <c r="F478" s="48" t="s">
        <v>1027</v>
      </c>
      <c r="G478" s="48" t="s">
        <v>494</v>
      </c>
      <c r="H478" s="48" t="s">
        <v>137</v>
      </c>
      <c r="I478" s="13" t="s">
        <v>48</v>
      </c>
      <c r="J478" s="13" t="s">
        <v>48</v>
      </c>
      <c r="K478" s="13" t="s">
        <v>120</v>
      </c>
      <c r="L478" s="13" t="s">
        <v>1008</v>
      </c>
      <c r="M478" s="13" t="s">
        <v>140</v>
      </c>
      <c r="N478" s="13" t="s">
        <v>1141</v>
      </c>
      <c r="O478" s="13"/>
      <c r="P478" s="13"/>
      <c r="Q478" s="13" t="s">
        <v>48</v>
      </c>
      <c r="R478" s="13"/>
      <c r="S478" s="48" t="s">
        <v>1182</v>
      </c>
      <c r="T478" s="253"/>
      <c r="U478" s="169">
        <v>0</v>
      </c>
      <c r="V478" s="169">
        <v>0</v>
      </c>
      <c r="W478" s="48" t="str">
        <f t="shared" si="53"/>
        <v>CRMPD</v>
      </c>
      <c r="X478" s="13" t="str">
        <f t="shared" si="54"/>
        <v>山西电信</v>
      </c>
      <c r="Y478" s="37" t="str">
        <f t="shared" si="55"/>
        <v>0</v>
      </c>
      <c r="Z478" s="167"/>
    </row>
    <row r="479" spans="1:26" ht="15" customHeight="1">
      <c r="A479" s="48" t="s">
        <v>234</v>
      </c>
      <c r="B479" s="48" t="s">
        <v>235</v>
      </c>
      <c r="C479" s="48" t="s">
        <v>360</v>
      </c>
      <c r="D479" s="48" t="s">
        <v>16</v>
      </c>
      <c r="E479" s="48" t="s">
        <v>1016</v>
      </c>
      <c r="F479" s="48" t="s">
        <v>1017</v>
      </c>
      <c r="G479" s="48" t="s">
        <v>494</v>
      </c>
      <c r="H479" s="48" t="s">
        <v>41</v>
      </c>
      <c r="I479" s="13" t="s">
        <v>48</v>
      </c>
      <c r="J479" s="13" t="s">
        <v>48</v>
      </c>
      <c r="K479" s="13" t="s">
        <v>120</v>
      </c>
      <c r="L479" s="13" t="s">
        <v>1008</v>
      </c>
      <c r="M479" s="13" t="s">
        <v>140</v>
      </c>
      <c r="N479" s="13" t="s">
        <v>1141</v>
      </c>
      <c r="O479" s="13"/>
      <c r="P479" s="13"/>
      <c r="Q479" s="13" t="s">
        <v>48</v>
      </c>
      <c r="R479" s="13"/>
      <c r="S479" s="48" t="s">
        <v>1182</v>
      </c>
      <c r="T479" s="253"/>
      <c r="U479" s="169">
        <v>0</v>
      </c>
      <c r="V479" s="169">
        <v>0</v>
      </c>
      <c r="W479" s="48" t="str">
        <f t="shared" si="53"/>
        <v>CRMPD</v>
      </c>
      <c r="X479" s="13" t="str">
        <f t="shared" si="54"/>
        <v>山西电信</v>
      </c>
      <c r="Y479" s="37" t="str">
        <f t="shared" si="55"/>
        <v>0</v>
      </c>
      <c r="Z479" s="167"/>
    </row>
    <row r="480" spans="1:26" ht="15" customHeight="1">
      <c r="A480" s="48" t="s">
        <v>234</v>
      </c>
      <c r="B480" s="48" t="s">
        <v>235</v>
      </c>
      <c r="C480" s="48" t="s">
        <v>360</v>
      </c>
      <c r="D480" s="48" t="s">
        <v>16</v>
      </c>
      <c r="E480" s="48" t="s">
        <v>1026</v>
      </c>
      <c r="F480" s="48" t="s">
        <v>1027</v>
      </c>
      <c r="G480" s="48" t="s">
        <v>494</v>
      </c>
      <c r="H480" s="48" t="s">
        <v>137</v>
      </c>
      <c r="I480" s="13" t="s">
        <v>48</v>
      </c>
      <c r="J480" s="13" t="s">
        <v>48</v>
      </c>
      <c r="K480" s="13" t="s">
        <v>120</v>
      </c>
      <c r="L480" s="13" t="s">
        <v>1008</v>
      </c>
      <c r="M480" s="13" t="s">
        <v>140</v>
      </c>
      <c r="N480" s="13" t="s">
        <v>1141</v>
      </c>
      <c r="O480" s="13"/>
      <c r="P480" s="13"/>
      <c r="Q480" s="13" t="s">
        <v>48</v>
      </c>
      <c r="R480" s="13"/>
      <c r="S480" s="48" t="s">
        <v>1182</v>
      </c>
      <c r="T480" s="253"/>
      <c r="U480" s="169">
        <v>0</v>
      </c>
      <c r="V480" s="169">
        <v>0</v>
      </c>
      <c r="W480" s="48" t="str">
        <f t="shared" si="53"/>
        <v>CRMPD</v>
      </c>
      <c r="X480" s="13" t="str">
        <f t="shared" si="54"/>
        <v>山西电信</v>
      </c>
      <c r="Y480" s="37" t="str">
        <f t="shared" si="55"/>
        <v>0</v>
      </c>
      <c r="Z480" s="167"/>
    </row>
    <row r="481" spans="1:40" ht="15" customHeight="1">
      <c r="A481" s="48" t="s">
        <v>234</v>
      </c>
      <c r="B481" s="48" t="s">
        <v>235</v>
      </c>
      <c r="C481" s="48" t="s">
        <v>360</v>
      </c>
      <c r="D481" s="48" t="s">
        <v>16</v>
      </c>
      <c r="E481" s="48" t="s">
        <v>1005</v>
      </c>
      <c r="F481" s="48" t="s">
        <v>1006</v>
      </c>
      <c r="G481" s="48" t="s">
        <v>494</v>
      </c>
      <c r="H481" s="48" t="s">
        <v>1007</v>
      </c>
      <c r="I481" s="13" t="s">
        <v>48</v>
      </c>
      <c r="J481" s="13" t="s">
        <v>48</v>
      </c>
      <c r="K481" s="13" t="s">
        <v>50</v>
      </c>
      <c r="L481" s="13" t="s">
        <v>1008</v>
      </c>
      <c r="M481" s="13" t="s">
        <v>140</v>
      </c>
      <c r="N481" s="13" t="s">
        <v>1141</v>
      </c>
      <c r="O481" s="13"/>
      <c r="P481" s="13"/>
      <c r="Q481" s="13" t="s">
        <v>48</v>
      </c>
      <c r="R481" s="13"/>
      <c r="S481" s="48" t="s">
        <v>1183</v>
      </c>
      <c r="T481" s="253"/>
      <c r="U481" s="169">
        <v>0</v>
      </c>
      <c r="V481" s="169">
        <v>0</v>
      </c>
      <c r="W481" s="48" t="str">
        <f t="shared" si="53"/>
        <v>CRMPD</v>
      </c>
      <c r="X481" s="13" t="str">
        <f t="shared" si="54"/>
        <v>山西电信</v>
      </c>
      <c r="Y481" s="37" t="str">
        <f t="shared" si="55"/>
        <v>0</v>
      </c>
      <c r="Z481" s="167"/>
    </row>
    <row r="482" spans="1:40" ht="15" customHeight="1">
      <c r="A482" s="48" t="s">
        <v>308</v>
      </c>
      <c r="B482" s="48" t="s">
        <v>309</v>
      </c>
      <c r="C482" s="48" t="s">
        <v>360</v>
      </c>
      <c r="D482" s="48" t="s">
        <v>16</v>
      </c>
      <c r="E482" s="48" t="s">
        <v>1005</v>
      </c>
      <c r="F482" s="48" t="s">
        <v>1006</v>
      </c>
      <c r="G482" s="48" t="s">
        <v>494</v>
      </c>
      <c r="H482" s="48" t="s">
        <v>1007</v>
      </c>
      <c r="I482" s="48" t="s">
        <v>48</v>
      </c>
      <c r="J482" s="48" t="s">
        <v>86</v>
      </c>
      <c r="K482" s="48"/>
      <c r="L482" s="48"/>
      <c r="M482" s="48"/>
      <c r="N482" s="13" t="s">
        <v>1110</v>
      </c>
      <c r="O482" s="13"/>
      <c r="P482" s="13"/>
      <c r="Q482" s="13" t="s">
        <v>48</v>
      </c>
      <c r="R482" s="13"/>
      <c r="S482" s="48" t="s">
        <v>1183</v>
      </c>
      <c r="T482" s="169">
        <v>0</v>
      </c>
      <c r="U482" s="169">
        <v>0</v>
      </c>
      <c r="V482" s="169">
        <v>0</v>
      </c>
      <c r="W482" s="48" t="str">
        <f t="shared" si="53"/>
        <v>CRMPD</v>
      </c>
      <c r="X482" s="13" t="str">
        <f t="shared" si="54"/>
        <v>吉林电信</v>
      </c>
      <c r="Y482" s="37" t="str">
        <f t="shared" si="55"/>
        <v>0</v>
      </c>
      <c r="Z482" s="167"/>
    </row>
    <row r="483" spans="1:40" ht="15" customHeight="1">
      <c r="A483" s="48" t="s">
        <v>216</v>
      </c>
      <c r="B483" s="48" t="s">
        <v>217</v>
      </c>
      <c r="C483" s="48" t="s">
        <v>63</v>
      </c>
      <c r="D483" s="48" t="s">
        <v>157</v>
      </c>
      <c r="E483" s="48" t="s">
        <v>1112</v>
      </c>
      <c r="F483" s="48" t="s">
        <v>1006</v>
      </c>
      <c r="G483" s="48" t="s">
        <v>494</v>
      </c>
      <c r="H483" s="48" t="s">
        <v>1113</v>
      </c>
      <c r="I483" s="48" t="s">
        <v>48</v>
      </c>
      <c r="J483" s="48" t="s">
        <v>86</v>
      </c>
      <c r="K483" s="48"/>
      <c r="L483" s="48"/>
      <c r="M483" s="48"/>
      <c r="N483" s="13" t="s">
        <v>1114</v>
      </c>
      <c r="O483" s="13"/>
      <c r="P483" s="13"/>
      <c r="Q483" s="13" t="s">
        <v>48</v>
      </c>
      <c r="R483" s="13"/>
      <c r="S483" s="48" t="s">
        <v>1183</v>
      </c>
      <c r="T483" s="169">
        <v>1</v>
      </c>
      <c r="U483" s="169">
        <v>0</v>
      </c>
      <c r="V483" s="169">
        <v>0</v>
      </c>
      <c r="W483" s="48" t="str">
        <f t="shared" si="53"/>
        <v>CRMPD</v>
      </c>
      <c r="X483" s="13" t="str">
        <f t="shared" si="54"/>
        <v>吉林移动</v>
      </c>
      <c r="Y483" s="37" t="str">
        <f t="shared" si="55"/>
        <v>0</v>
      </c>
      <c r="Z483" s="167"/>
    </row>
    <row r="484" spans="1:40" ht="15" customHeight="1">
      <c r="A484" s="48" t="s">
        <v>239</v>
      </c>
      <c r="B484" s="48" t="s">
        <v>240</v>
      </c>
      <c r="C484" s="48" t="s">
        <v>63</v>
      </c>
      <c r="D484" s="48" t="s">
        <v>157</v>
      </c>
      <c r="E484" s="48" t="s">
        <v>1049</v>
      </c>
      <c r="F484" s="48" t="s">
        <v>1006</v>
      </c>
      <c r="G484" s="48" t="s">
        <v>494</v>
      </c>
      <c r="H484" s="48" t="s">
        <v>1050</v>
      </c>
      <c r="I484" s="13" t="s">
        <v>48</v>
      </c>
      <c r="J484" s="13" t="s">
        <v>86</v>
      </c>
      <c r="K484" s="13"/>
      <c r="L484" s="13"/>
      <c r="M484" s="13"/>
      <c r="N484" s="13" t="s">
        <v>1168</v>
      </c>
      <c r="O484" s="13"/>
      <c r="P484" s="13"/>
      <c r="Q484" s="13" t="s">
        <v>48</v>
      </c>
      <c r="R484" s="13"/>
      <c r="S484" s="48" t="s">
        <v>1183</v>
      </c>
      <c r="T484" s="169">
        <v>12</v>
      </c>
      <c r="U484" s="169">
        <v>0</v>
      </c>
      <c r="V484" s="169">
        <v>0</v>
      </c>
      <c r="W484" s="48" t="str">
        <f t="shared" si="53"/>
        <v>CRMPD</v>
      </c>
      <c r="X484" s="13" t="str">
        <f t="shared" si="54"/>
        <v>四川移动</v>
      </c>
      <c r="Y484" s="37" t="str">
        <f t="shared" si="55"/>
        <v>0</v>
      </c>
      <c r="Z484" s="167"/>
    </row>
    <row r="485" spans="1:40" ht="15" customHeight="1">
      <c r="A485" s="48" t="s">
        <v>155</v>
      </c>
      <c r="B485" s="48" t="s">
        <v>156</v>
      </c>
      <c r="C485" s="48" t="s">
        <v>63</v>
      </c>
      <c r="D485" s="48" t="s">
        <v>157</v>
      </c>
      <c r="E485" s="48" t="s">
        <v>1038</v>
      </c>
      <c r="F485" s="48" t="s">
        <v>1039</v>
      </c>
      <c r="G485" s="48" t="s">
        <v>494</v>
      </c>
      <c r="H485" s="48" t="s">
        <v>1040</v>
      </c>
      <c r="I485" s="173" t="s">
        <v>48</v>
      </c>
      <c r="J485" s="173" t="s">
        <v>48</v>
      </c>
      <c r="K485" s="173" t="s">
        <v>120</v>
      </c>
      <c r="L485" s="173" t="s">
        <v>1041</v>
      </c>
      <c r="M485" s="173" t="s">
        <v>521</v>
      </c>
      <c r="N485" s="174" t="s">
        <v>1042</v>
      </c>
      <c r="O485" s="174"/>
      <c r="P485" s="174"/>
      <c r="Q485" s="174" t="s">
        <v>48</v>
      </c>
      <c r="R485" s="13"/>
      <c r="S485" s="13" t="s">
        <v>1183</v>
      </c>
      <c r="T485" s="169">
        <v>178</v>
      </c>
      <c r="U485" s="169">
        <v>0</v>
      </c>
      <c r="V485" s="169">
        <v>0</v>
      </c>
      <c r="W485" s="48" t="str">
        <f t="shared" si="53"/>
        <v>CRMPD</v>
      </c>
      <c r="X485" s="13" t="str">
        <f t="shared" si="54"/>
        <v>安徽移动</v>
      </c>
      <c r="Y485" s="37" t="str">
        <f t="shared" si="55"/>
        <v>0</v>
      </c>
      <c r="Z485" s="167"/>
    </row>
    <row r="486" spans="1:40" ht="15" customHeight="1">
      <c r="A486" s="48" t="s">
        <v>239</v>
      </c>
      <c r="B486" s="48" t="s">
        <v>240</v>
      </c>
      <c r="C486" s="48" t="s">
        <v>63</v>
      </c>
      <c r="D486" s="48" t="s">
        <v>157</v>
      </c>
      <c r="E486" s="48" t="s">
        <v>1038</v>
      </c>
      <c r="F486" s="48" t="s">
        <v>1039</v>
      </c>
      <c r="G486" s="48" t="s">
        <v>494</v>
      </c>
      <c r="H486" s="48" t="s">
        <v>1040</v>
      </c>
      <c r="I486" s="13" t="s">
        <v>48</v>
      </c>
      <c r="J486" s="13" t="s">
        <v>86</v>
      </c>
      <c r="K486" s="13"/>
      <c r="L486" s="13"/>
      <c r="M486" s="13"/>
      <c r="N486" s="13" t="s">
        <v>1167</v>
      </c>
      <c r="O486" s="13"/>
      <c r="P486" s="13"/>
      <c r="Q486" s="13" t="s">
        <v>48</v>
      </c>
      <c r="R486" s="13"/>
      <c r="S486" s="48" t="s">
        <v>1183</v>
      </c>
      <c r="T486" s="169">
        <v>46</v>
      </c>
      <c r="U486" s="169">
        <v>0</v>
      </c>
      <c r="V486" s="169">
        <v>0</v>
      </c>
      <c r="W486" s="48" t="str">
        <f t="shared" si="53"/>
        <v>CRMPD</v>
      </c>
      <c r="X486" s="13" t="str">
        <f t="shared" si="54"/>
        <v>四川移动</v>
      </c>
      <c r="Y486" s="37" t="str">
        <f t="shared" si="55"/>
        <v>0</v>
      </c>
      <c r="Z486" s="167"/>
    </row>
    <row r="487" spans="1:40" ht="15" customHeight="1">
      <c r="A487" s="48" t="s">
        <v>234</v>
      </c>
      <c r="B487" s="48" t="s">
        <v>235</v>
      </c>
      <c r="C487" s="48" t="s">
        <v>63</v>
      </c>
      <c r="D487" s="48" t="s">
        <v>64</v>
      </c>
      <c r="E487" s="48" t="s">
        <v>1135</v>
      </c>
      <c r="F487" s="48" t="s">
        <v>1039</v>
      </c>
      <c r="G487" s="48" t="s">
        <v>494</v>
      </c>
      <c r="H487" s="48" t="s">
        <v>1136</v>
      </c>
      <c r="I487" s="13" t="s">
        <v>48</v>
      </c>
      <c r="J487" s="13" t="s">
        <v>48</v>
      </c>
      <c r="K487" s="13" t="s">
        <v>120</v>
      </c>
      <c r="L487" s="13" t="s">
        <v>1008</v>
      </c>
      <c r="M487" s="13" t="s">
        <v>140</v>
      </c>
      <c r="N487" s="13" t="s">
        <v>1137</v>
      </c>
      <c r="O487" s="13"/>
      <c r="P487" s="13"/>
      <c r="Q487" s="13" t="s">
        <v>48</v>
      </c>
      <c r="R487" s="13"/>
      <c r="S487" s="48" t="s">
        <v>1183</v>
      </c>
      <c r="T487" s="169">
        <v>0</v>
      </c>
      <c r="U487" s="169">
        <v>0</v>
      </c>
      <c r="V487" s="169">
        <v>0</v>
      </c>
      <c r="W487" s="48" t="str">
        <f t="shared" si="53"/>
        <v>CRMPD</v>
      </c>
      <c r="X487" s="13" t="str">
        <f t="shared" si="54"/>
        <v>山西电信</v>
      </c>
      <c r="Y487" s="37" t="str">
        <f t="shared" si="55"/>
        <v>0</v>
      </c>
      <c r="Z487" s="167"/>
    </row>
    <row r="488" spans="1:40" ht="15" customHeight="1">
      <c r="A488" s="48" t="s">
        <v>101</v>
      </c>
      <c r="B488" s="48" t="s">
        <v>102</v>
      </c>
      <c r="C488" s="48" t="s">
        <v>57</v>
      </c>
      <c r="D488" s="48" t="s">
        <v>16</v>
      </c>
      <c r="E488" s="48" t="s">
        <v>1126</v>
      </c>
      <c r="F488" s="48" t="s">
        <v>1039</v>
      </c>
      <c r="G488" s="48" t="s">
        <v>494</v>
      </c>
      <c r="H488" s="48" t="s">
        <v>72</v>
      </c>
      <c r="I488" s="48" t="s">
        <v>48</v>
      </c>
      <c r="J488" s="48" t="s">
        <v>48</v>
      </c>
      <c r="K488" s="48" t="s">
        <v>120</v>
      </c>
      <c r="L488" s="48"/>
      <c r="M488" s="48" t="s">
        <v>521</v>
      </c>
      <c r="N488" s="13" t="s">
        <v>1127</v>
      </c>
      <c r="O488" s="13"/>
      <c r="P488" s="13"/>
      <c r="Q488" s="13" t="s">
        <v>48</v>
      </c>
      <c r="R488" s="13"/>
      <c r="S488" s="48" t="s">
        <v>1183</v>
      </c>
      <c r="T488" s="253">
        <v>2</v>
      </c>
      <c r="U488" s="169">
        <v>0</v>
      </c>
      <c r="V488" s="169">
        <v>0</v>
      </c>
      <c r="W488" s="48" t="str">
        <f t="shared" si="53"/>
        <v>CRMPD</v>
      </c>
      <c r="X488" s="13" t="str">
        <f t="shared" si="54"/>
        <v>联通总部</v>
      </c>
      <c r="Y488" s="37" t="str">
        <f t="shared" si="55"/>
        <v>0</v>
      </c>
      <c r="Z488" s="167"/>
    </row>
    <row r="489" spans="1:40" ht="15" customHeight="1">
      <c r="A489" s="48" t="s">
        <v>101</v>
      </c>
      <c r="B489" s="48" t="s">
        <v>102</v>
      </c>
      <c r="C489" s="48" t="s">
        <v>57</v>
      </c>
      <c r="D489" s="48" t="s">
        <v>16</v>
      </c>
      <c r="E489" s="48" t="s">
        <v>1016</v>
      </c>
      <c r="F489" s="48" t="s">
        <v>1017</v>
      </c>
      <c r="G489" s="48" t="s">
        <v>494</v>
      </c>
      <c r="H489" s="48" t="s">
        <v>41</v>
      </c>
      <c r="I489" s="48" t="s">
        <v>666</v>
      </c>
      <c r="J489" s="48" t="s">
        <v>48</v>
      </c>
      <c r="K489" s="48" t="s">
        <v>120</v>
      </c>
      <c r="L489" s="48"/>
      <c r="M489" s="48" t="s">
        <v>521</v>
      </c>
      <c r="N489" s="13" t="s">
        <v>1127</v>
      </c>
      <c r="O489" s="13"/>
      <c r="P489" s="13"/>
      <c r="Q489" s="13" t="s">
        <v>48</v>
      </c>
      <c r="R489" s="13"/>
      <c r="S489" s="48" t="s">
        <v>1182</v>
      </c>
      <c r="T489" s="253"/>
      <c r="U489" s="169">
        <v>0</v>
      </c>
      <c r="V489" s="169">
        <v>0</v>
      </c>
      <c r="W489" s="48" t="str">
        <f t="shared" si="53"/>
        <v>CRMPD</v>
      </c>
      <c r="X489" s="13" t="str">
        <f t="shared" si="54"/>
        <v>联通总部</v>
      </c>
      <c r="Y489" s="37" t="str">
        <f t="shared" si="55"/>
        <v>0</v>
      </c>
      <c r="Z489" s="167"/>
    </row>
    <row r="490" spans="1:40" ht="15" customHeight="1">
      <c r="A490" s="48" t="s">
        <v>216</v>
      </c>
      <c r="B490" s="48" t="s">
        <v>217</v>
      </c>
      <c r="C490" s="48" t="s">
        <v>63</v>
      </c>
      <c r="D490" s="48" t="s">
        <v>157</v>
      </c>
      <c r="E490" s="48" t="s">
        <v>1038</v>
      </c>
      <c r="F490" s="48" t="s">
        <v>1039</v>
      </c>
      <c r="G490" s="48" t="s">
        <v>494</v>
      </c>
      <c r="H490" s="48" t="s">
        <v>1040</v>
      </c>
      <c r="I490" s="48" t="s">
        <v>48</v>
      </c>
      <c r="J490" s="48" t="s">
        <v>86</v>
      </c>
      <c r="K490" s="48"/>
      <c r="L490" s="48"/>
      <c r="M490" s="48"/>
      <c r="N490" s="13" t="s">
        <v>1111</v>
      </c>
      <c r="O490" s="13"/>
      <c r="P490" s="13"/>
      <c r="Q490" s="13" t="s">
        <v>48</v>
      </c>
      <c r="R490" s="13"/>
      <c r="S490" s="48" t="s">
        <v>1183</v>
      </c>
      <c r="T490" s="169">
        <v>10</v>
      </c>
      <c r="U490" s="169">
        <v>0</v>
      </c>
      <c r="V490" s="169">
        <v>0</v>
      </c>
      <c r="W490" s="48" t="str">
        <f t="shared" si="53"/>
        <v>CRMPD</v>
      </c>
      <c r="X490" s="13" t="str">
        <f t="shared" si="54"/>
        <v>吉林移动</v>
      </c>
      <c r="Y490" s="37" t="str">
        <f t="shared" si="55"/>
        <v>0</v>
      </c>
      <c r="Z490" s="167"/>
    </row>
    <row r="491" spans="1:40" ht="15" customHeight="1">
      <c r="A491" s="48" t="s">
        <v>243</v>
      </c>
      <c r="B491" s="48" t="s">
        <v>244</v>
      </c>
      <c r="C491" s="48" t="s">
        <v>245</v>
      </c>
      <c r="D491" s="48" t="s">
        <v>246</v>
      </c>
      <c r="E491" s="48" t="s">
        <v>1171</v>
      </c>
      <c r="F491" s="48" t="s">
        <v>1172</v>
      </c>
      <c r="G491" s="48" t="s">
        <v>494</v>
      </c>
      <c r="H491" s="48" t="s">
        <v>1173</v>
      </c>
      <c r="I491" s="13" t="s">
        <v>48</v>
      </c>
      <c r="J491" s="13" t="s">
        <v>48</v>
      </c>
      <c r="K491" s="13" t="s">
        <v>50</v>
      </c>
      <c r="L491" s="13" t="s">
        <v>1089</v>
      </c>
      <c r="M491" s="13" t="s">
        <v>521</v>
      </c>
      <c r="N491" s="13" t="s">
        <v>1174</v>
      </c>
      <c r="O491" s="13"/>
      <c r="P491" s="13"/>
      <c r="Q491" s="13" t="s">
        <v>48</v>
      </c>
      <c r="R491" s="13"/>
      <c r="S491" s="48" t="s">
        <v>1183</v>
      </c>
      <c r="T491" s="169">
        <v>0</v>
      </c>
      <c r="U491" s="169">
        <v>0</v>
      </c>
      <c r="V491" s="169">
        <v>0</v>
      </c>
      <c r="W491" s="48" t="str">
        <f t="shared" si="53"/>
        <v>CRMPD</v>
      </c>
      <c r="X491" s="13" t="str">
        <f t="shared" si="54"/>
        <v>虚拟运营商爱施德</v>
      </c>
      <c r="Y491" s="37" t="str">
        <f t="shared" si="55"/>
        <v>0</v>
      </c>
      <c r="Z491" s="167"/>
    </row>
    <row r="492" spans="1:40" ht="15" customHeight="1">
      <c r="A492" s="48" t="s">
        <v>155</v>
      </c>
      <c r="B492" s="48" t="s">
        <v>156</v>
      </c>
      <c r="C492" s="48" t="s">
        <v>63</v>
      </c>
      <c r="D492" s="48" t="s">
        <v>157</v>
      </c>
      <c r="E492" s="48" t="s">
        <v>1019</v>
      </c>
      <c r="F492" s="48" t="s">
        <v>1020</v>
      </c>
      <c r="G492" s="48" t="s">
        <v>494</v>
      </c>
      <c r="H492" s="48" t="s">
        <v>41</v>
      </c>
      <c r="I492" s="173" t="s">
        <v>48</v>
      </c>
      <c r="J492" s="173" t="s">
        <v>48</v>
      </c>
      <c r="K492" s="173" t="s">
        <v>120</v>
      </c>
      <c r="L492" s="173" t="s">
        <v>1008</v>
      </c>
      <c r="M492" s="173" t="s">
        <v>56</v>
      </c>
      <c r="N492" s="174" t="s">
        <v>1071</v>
      </c>
      <c r="O492" s="174"/>
      <c r="P492" s="174"/>
      <c r="Q492" s="174" t="s">
        <v>48</v>
      </c>
      <c r="R492" s="13"/>
      <c r="S492" s="48" t="s">
        <v>1183</v>
      </c>
      <c r="T492" s="253">
        <v>187</v>
      </c>
      <c r="U492" s="169">
        <v>0</v>
      </c>
      <c r="V492" s="169">
        <v>0</v>
      </c>
      <c r="W492" s="48" t="str">
        <f t="shared" si="53"/>
        <v>CRMPD</v>
      </c>
      <c r="X492" s="13" t="str">
        <f t="shared" si="54"/>
        <v>安徽移动</v>
      </c>
      <c r="Y492" s="37" t="str">
        <f t="shared" si="55"/>
        <v>0</v>
      </c>
      <c r="Z492" s="167"/>
    </row>
    <row r="493" spans="1:40" ht="15" customHeight="1">
      <c r="A493" s="48" t="s">
        <v>155</v>
      </c>
      <c r="B493" s="48" t="s">
        <v>156</v>
      </c>
      <c r="C493" s="48" t="s">
        <v>63</v>
      </c>
      <c r="D493" s="48" t="s">
        <v>157</v>
      </c>
      <c r="E493" s="48" t="s">
        <v>1021</v>
      </c>
      <c r="F493" s="48" t="s">
        <v>1022</v>
      </c>
      <c r="G493" s="48" t="s">
        <v>494</v>
      </c>
      <c r="H493" s="48" t="s">
        <v>98</v>
      </c>
      <c r="I493" s="173" t="s">
        <v>48</v>
      </c>
      <c r="J493" s="173" t="s">
        <v>48</v>
      </c>
      <c r="K493" s="173" t="s">
        <v>120</v>
      </c>
      <c r="L493" s="173" t="s">
        <v>1008</v>
      </c>
      <c r="M493" s="173" t="s">
        <v>56</v>
      </c>
      <c r="N493" s="174" t="s">
        <v>1071</v>
      </c>
      <c r="O493" s="174"/>
      <c r="P493" s="174"/>
      <c r="Q493" s="174" t="s">
        <v>48</v>
      </c>
      <c r="R493" s="13"/>
      <c r="S493" s="48" t="s">
        <v>1183</v>
      </c>
      <c r="T493" s="253"/>
      <c r="U493" s="169">
        <v>0</v>
      </c>
      <c r="V493" s="169">
        <v>0</v>
      </c>
      <c r="W493" s="48" t="str">
        <f t="shared" si="53"/>
        <v>CRMPD</v>
      </c>
      <c r="X493" s="13" t="str">
        <f t="shared" si="54"/>
        <v>安徽移动</v>
      </c>
      <c r="Y493" s="37" t="str">
        <f t="shared" si="55"/>
        <v>0</v>
      </c>
      <c r="Z493" s="167"/>
    </row>
    <row r="494" spans="1:40" ht="15" customHeight="1">
      <c r="A494" s="48" t="s">
        <v>155</v>
      </c>
      <c r="B494" s="48" t="s">
        <v>156</v>
      </c>
      <c r="C494" s="48" t="s">
        <v>165</v>
      </c>
      <c r="D494" s="48" t="s">
        <v>166</v>
      </c>
      <c r="E494" s="48" t="s">
        <v>1010</v>
      </c>
      <c r="F494" s="48" t="s">
        <v>1011</v>
      </c>
      <c r="G494" s="48" t="s">
        <v>494</v>
      </c>
      <c r="H494" s="48" t="s">
        <v>41</v>
      </c>
      <c r="I494" s="173" t="s">
        <v>48</v>
      </c>
      <c r="J494" s="173" t="s">
        <v>48</v>
      </c>
      <c r="K494" s="173" t="s">
        <v>120</v>
      </c>
      <c r="L494" s="173" t="s">
        <v>1008</v>
      </c>
      <c r="M494" s="173" t="s">
        <v>56</v>
      </c>
      <c r="N494" s="174" t="s">
        <v>1071</v>
      </c>
      <c r="O494" s="174"/>
      <c r="P494" s="174"/>
      <c r="Q494" s="174" t="s">
        <v>48</v>
      </c>
      <c r="R494" s="13"/>
      <c r="S494" s="48" t="s">
        <v>1183</v>
      </c>
      <c r="T494" s="253"/>
      <c r="U494" s="169">
        <v>0</v>
      </c>
      <c r="V494" s="169">
        <v>0</v>
      </c>
      <c r="W494" s="48" t="str">
        <f t="shared" si="53"/>
        <v>CRMPD</v>
      </c>
      <c r="X494" s="13" t="str">
        <f t="shared" si="54"/>
        <v>安徽移动</v>
      </c>
      <c r="Y494" s="37" t="str">
        <f t="shared" si="55"/>
        <v>0</v>
      </c>
      <c r="Z494" s="167"/>
    </row>
    <row r="495" spans="1:40" ht="15" customHeight="1">
      <c r="A495" s="48" t="s">
        <v>216</v>
      </c>
      <c r="B495" s="48" t="s">
        <v>217</v>
      </c>
      <c r="C495" s="48" t="s">
        <v>517</v>
      </c>
      <c r="D495" s="48" t="s">
        <v>518</v>
      </c>
      <c r="E495" s="48" t="s">
        <v>1014</v>
      </c>
      <c r="F495" s="48" t="s">
        <v>1015</v>
      </c>
      <c r="G495" s="48" t="s">
        <v>494</v>
      </c>
      <c r="H495" s="48" t="s">
        <v>98</v>
      </c>
      <c r="I495" s="48" t="s">
        <v>48</v>
      </c>
      <c r="J495" s="48" t="s">
        <v>86</v>
      </c>
      <c r="K495" s="48"/>
      <c r="L495" s="48"/>
      <c r="M495" s="48"/>
      <c r="N495" s="13" t="s">
        <v>1071</v>
      </c>
      <c r="O495" s="13"/>
      <c r="P495" s="13"/>
      <c r="Q495" s="13" t="s">
        <v>48</v>
      </c>
      <c r="R495" s="13"/>
      <c r="S495" s="146" t="s">
        <v>471</v>
      </c>
      <c r="T495" s="253"/>
      <c r="U495" s="169">
        <v>0</v>
      </c>
      <c r="V495" s="169">
        <v>0</v>
      </c>
      <c r="W495" s="48" t="str">
        <f t="shared" si="53"/>
        <v>CRMPD</v>
      </c>
      <c r="X495" s="13" t="str">
        <f t="shared" si="54"/>
        <v>吉林移动</v>
      </c>
      <c r="Y495" s="37" t="str">
        <f t="shared" si="55"/>
        <v>0</v>
      </c>
      <c r="Z495" s="167"/>
    </row>
    <row r="496" spans="1:40" ht="15" customHeight="1">
      <c r="A496" s="48" t="s">
        <v>216</v>
      </c>
      <c r="B496" s="48" t="s">
        <v>217</v>
      </c>
      <c r="C496" s="48" t="s">
        <v>63</v>
      </c>
      <c r="D496" s="48" t="s">
        <v>157</v>
      </c>
      <c r="E496" s="48" t="s">
        <v>1014</v>
      </c>
      <c r="F496" s="48" t="s">
        <v>1015</v>
      </c>
      <c r="G496" s="48" t="s">
        <v>494</v>
      </c>
      <c r="H496" s="48" t="s">
        <v>98</v>
      </c>
      <c r="I496" s="48" t="s">
        <v>48</v>
      </c>
      <c r="J496" s="48" t="s">
        <v>86</v>
      </c>
      <c r="K496" s="48"/>
      <c r="L496" s="48"/>
      <c r="M496" s="48"/>
      <c r="N496" s="13" t="s">
        <v>1071</v>
      </c>
      <c r="O496" s="13"/>
      <c r="P496" s="13"/>
      <c r="Q496" s="13" t="s">
        <v>48</v>
      </c>
      <c r="R496" s="13"/>
      <c r="S496" s="48" t="s">
        <v>1386</v>
      </c>
      <c r="T496" s="253"/>
      <c r="U496" s="169">
        <v>0</v>
      </c>
      <c r="V496" s="169">
        <v>0</v>
      </c>
      <c r="W496" s="48" t="str">
        <f t="shared" si="53"/>
        <v>CRMPD</v>
      </c>
      <c r="X496" s="13" t="str">
        <f t="shared" si="54"/>
        <v>吉林移动</v>
      </c>
      <c r="Y496" s="37" t="str">
        <f t="shared" si="55"/>
        <v>0</v>
      </c>
      <c r="Z496" s="167"/>
      <c r="AM496" s="85"/>
      <c r="AN496"/>
    </row>
    <row r="497" spans="1:40" ht="15" customHeight="1">
      <c r="A497" s="48" t="s">
        <v>216</v>
      </c>
      <c r="B497" s="48" t="s">
        <v>217</v>
      </c>
      <c r="C497" s="48" t="s">
        <v>63</v>
      </c>
      <c r="D497" s="48" t="s">
        <v>157</v>
      </c>
      <c r="E497" s="48" t="s">
        <v>1019</v>
      </c>
      <c r="F497" s="48" t="s">
        <v>1020</v>
      </c>
      <c r="G497" s="48" t="s">
        <v>494</v>
      </c>
      <c r="H497" s="48" t="s">
        <v>41</v>
      </c>
      <c r="I497" s="48" t="s">
        <v>48</v>
      </c>
      <c r="J497" s="48" t="s">
        <v>86</v>
      </c>
      <c r="K497" s="48"/>
      <c r="L497" s="48"/>
      <c r="M497" s="48"/>
      <c r="N497" s="13" t="s">
        <v>1071</v>
      </c>
      <c r="O497" s="13"/>
      <c r="P497" s="13"/>
      <c r="Q497" s="13" t="s">
        <v>48</v>
      </c>
      <c r="R497" s="13"/>
      <c r="S497" s="48" t="s">
        <v>1183</v>
      </c>
      <c r="T497" s="253"/>
      <c r="U497" s="169">
        <v>0</v>
      </c>
      <c r="V497" s="169">
        <v>0</v>
      </c>
      <c r="W497" s="48" t="str">
        <f t="shared" si="53"/>
        <v>CRMPD</v>
      </c>
      <c r="X497" s="13" t="str">
        <f t="shared" si="54"/>
        <v>吉林移动</v>
      </c>
      <c r="Y497" s="37" t="str">
        <f t="shared" si="55"/>
        <v>0</v>
      </c>
      <c r="Z497" s="167"/>
      <c r="AM497" s="85"/>
      <c r="AN497"/>
    </row>
    <row r="498" spans="1:40" ht="15" customHeight="1">
      <c r="A498" s="48" t="s">
        <v>216</v>
      </c>
      <c r="B498" s="48" t="s">
        <v>217</v>
      </c>
      <c r="C498" s="48" t="s">
        <v>63</v>
      </c>
      <c r="D498" s="48" t="s">
        <v>157</v>
      </c>
      <c r="E498" s="48" t="s">
        <v>1021</v>
      </c>
      <c r="F498" s="48" t="s">
        <v>1022</v>
      </c>
      <c r="G498" s="48" t="s">
        <v>494</v>
      </c>
      <c r="H498" s="48" t="s">
        <v>98</v>
      </c>
      <c r="I498" s="48" t="s">
        <v>48</v>
      </c>
      <c r="J498" s="48" t="s">
        <v>86</v>
      </c>
      <c r="K498" s="48"/>
      <c r="L498" s="48"/>
      <c r="M498" s="48"/>
      <c r="N498" s="13" t="s">
        <v>1071</v>
      </c>
      <c r="O498" s="13"/>
      <c r="P498" s="13"/>
      <c r="Q498" s="13" t="s">
        <v>48</v>
      </c>
      <c r="R498" s="13"/>
      <c r="S498" s="48" t="s">
        <v>1183</v>
      </c>
      <c r="T498" s="253"/>
      <c r="U498" s="169">
        <v>0</v>
      </c>
      <c r="V498" s="169">
        <v>0</v>
      </c>
      <c r="W498" s="48" t="str">
        <f t="shared" si="53"/>
        <v>CRMPD</v>
      </c>
      <c r="X498" s="13" t="str">
        <f t="shared" si="54"/>
        <v>吉林移动</v>
      </c>
      <c r="Y498" s="37" t="str">
        <f t="shared" si="55"/>
        <v>0</v>
      </c>
      <c r="Z498" s="167"/>
      <c r="AM498" s="85"/>
      <c r="AN498"/>
    </row>
    <row r="499" spans="1:40" ht="15" customHeight="1">
      <c r="A499" s="48" t="s">
        <v>216</v>
      </c>
      <c r="B499" s="48" t="s">
        <v>217</v>
      </c>
      <c r="C499" s="48" t="s">
        <v>165</v>
      </c>
      <c r="D499" s="48" t="s">
        <v>166</v>
      </c>
      <c r="E499" s="48" t="s">
        <v>1014</v>
      </c>
      <c r="F499" s="48" t="s">
        <v>1015</v>
      </c>
      <c r="G499" s="48" t="s">
        <v>494</v>
      </c>
      <c r="H499" s="48" t="s">
        <v>98</v>
      </c>
      <c r="I499" s="48" t="s">
        <v>48</v>
      </c>
      <c r="J499" s="48" t="s">
        <v>86</v>
      </c>
      <c r="K499" s="48"/>
      <c r="L499" s="48"/>
      <c r="M499" s="48"/>
      <c r="N499" s="13" t="s">
        <v>1071</v>
      </c>
      <c r="O499" s="13"/>
      <c r="P499" s="13"/>
      <c r="Q499" s="13" t="s">
        <v>48</v>
      </c>
      <c r="R499" s="13"/>
      <c r="S499" s="146" t="s">
        <v>471</v>
      </c>
      <c r="T499" s="253"/>
      <c r="U499" s="169">
        <v>0</v>
      </c>
      <c r="V499" s="169">
        <v>0</v>
      </c>
      <c r="W499" s="48" t="str">
        <f t="shared" si="53"/>
        <v>CRMPD</v>
      </c>
      <c r="X499" s="13" t="str">
        <f t="shared" si="54"/>
        <v>吉林移动</v>
      </c>
      <c r="Y499" s="37" t="str">
        <f t="shared" si="55"/>
        <v>0</v>
      </c>
      <c r="Z499" s="167"/>
      <c r="AM499" s="85"/>
      <c r="AN499"/>
    </row>
    <row r="500" spans="1:40" ht="15" customHeight="1">
      <c r="A500" s="48" t="s">
        <v>216</v>
      </c>
      <c r="B500" s="48" t="s">
        <v>217</v>
      </c>
      <c r="C500" s="48" t="s">
        <v>165</v>
      </c>
      <c r="D500" s="48" t="s">
        <v>166</v>
      </c>
      <c r="E500" s="48" t="s">
        <v>1010</v>
      </c>
      <c r="F500" s="48" t="s">
        <v>1011</v>
      </c>
      <c r="G500" s="48" t="s">
        <v>494</v>
      </c>
      <c r="H500" s="48" t="s">
        <v>41</v>
      </c>
      <c r="I500" s="48" t="s">
        <v>48</v>
      </c>
      <c r="J500" s="48" t="s">
        <v>86</v>
      </c>
      <c r="K500" s="48"/>
      <c r="L500" s="48"/>
      <c r="M500" s="48"/>
      <c r="N500" s="13" t="s">
        <v>1071</v>
      </c>
      <c r="O500" s="13"/>
      <c r="P500" s="13"/>
      <c r="Q500" s="13" t="s">
        <v>48</v>
      </c>
      <c r="R500" s="13"/>
      <c r="S500" s="48" t="s">
        <v>1183</v>
      </c>
      <c r="T500" s="253"/>
      <c r="U500" s="169">
        <v>0</v>
      </c>
      <c r="V500" s="169">
        <v>0</v>
      </c>
      <c r="W500" s="48" t="str">
        <f t="shared" si="53"/>
        <v>CRMPD</v>
      </c>
      <c r="X500" s="13" t="str">
        <f t="shared" si="54"/>
        <v>吉林移动</v>
      </c>
      <c r="Y500" s="37" t="str">
        <f t="shared" si="55"/>
        <v>0</v>
      </c>
      <c r="Z500" s="167"/>
      <c r="AM500" s="85"/>
      <c r="AN500"/>
    </row>
    <row r="501" spans="1:40" ht="15" customHeight="1">
      <c r="A501" s="48" t="s">
        <v>216</v>
      </c>
      <c r="B501" s="48" t="s">
        <v>217</v>
      </c>
      <c r="C501" s="48" t="s">
        <v>94</v>
      </c>
      <c r="D501" s="48" t="s">
        <v>95</v>
      </c>
      <c r="E501" s="48" t="s">
        <v>1014</v>
      </c>
      <c r="F501" s="48" t="s">
        <v>1015</v>
      </c>
      <c r="G501" s="48" t="s">
        <v>494</v>
      </c>
      <c r="H501" s="48" t="s">
        <v>98</v>
      </c>
      <c r="I501" s="48" t="s">
        <v>48</v>
      </c>
      <c r="J501" s="48" t="s">
        <v>86</v>
      </c>
      <c r="K501" s="48"/>
      <c r="L501" s="48"/>
      <c r="M501" s="48"/>
      <c r="N501" s="13" t="s">
        <v>1071</v>
      </c>
      <c r="O501" s="13"/>
      <c r="P501" s="13"/>
      <c r="Q501" s="13" t="s">
        <v>48</v>
      </c>
      <c r="R501" s="13"/>
      <c r="S501" s="146" t="s">
        <v>471</v>
      </c>
      <c r="T501" s="253"/>
      <c r="U501" s="169">
        <v>0</v>
      </c>
      <c r="V501" s="169">
        <v>0</v>
      </c>
      <c r="W501" s="48" t="str">
        <f t="shared" si="53"/>
        <v>CRMPD</v>
      </c>
      <c r="X501" s="13" t="str">
        <f t="shared" si="54"/>
        <v>吉林移动</v>
      </c>
      <c r="Y501" s="37" t="str">
        <f t="shared" si="55"/>
        <v>0</v>
      </c>
      <c r="Z501" s="167"/>
      <c r="AM501" s="85"/>
      <c r="AN501"/>
    </row>
    <row r="502" spans="1:40" ht="15" customHeight="1">
      <c r="A502" s="48" t="s">
        <v>239</v>
      </c>
      <c r="B502" s="48" t="s">
        <v>240</v>
      </c>
      <c r="C502" s="48" t="s">
        <v>517</v>
      </c>
      <c r="D502" s="48" t="s">
        <v>518</v>
      </c>
      <c r="E502" s="48" t="s">
        <v>1030</v>
      </c>
      <c r="F502" s="48" t="s">
        <v>1031</v>
      </c>
      <c r="G502" s="48" t="s">
        <v>494</v>
      </c>
      <c r="H502" s="48" t="s">
        <v>137</v>
      </c>
      <c r="I502" s="13" t="s">
        <v>48</v>
      </c>
      <c r="J502" s="13" t="s">
        <v>86</v>
      </c>
      <c r="K502" s="13"/>
      <c r="L502" s="13"/>
      <c r="M502" s="13"/>
      <c r="N502" s="13" t="s">
        <v>1166</v>
      </c>
      <c r="O502" s="13"/>
      <c r="P502" s="13"/>
      <c r="Q502" s="13" t="s">
        <v>48</v>
      </c>
      <c r="R502" s="13"/>
      <c r="S502" s="48" t="s">
        <v>1182</v>
      </c>
      <c r="T502" s="253">
        <v>1</v>
      </c>
      <c r="U502" s="169">
        <v>0</v>
      </c>
      <c r="V502" s="169">
        <v>0</v>
      </c>
      <c r="W502" s="48" t="str">
        <f t="shared" si="53"/>
        <v>CRMPD</v>
      </c>
      <c r="X502" s="13" t="str">
        <f t="shared" si="54"/>
        <v>四川移动</v>
      </c>
      <c r="Y502" s="37" t="str">
        <f t="shared" si="55"/>
        <v>0</v>
      </c>
      <c r="Z502" s="167"/>
      <c r="AM502" s="85"/>
      <c r="AN502"/>
    </row>
    <row r="503" spans="1:40" ht="15" customHeight="1">
      <c r="A503" s="48" t="s">
        <v>239</v>
      </c>
      <c r="B503" s="48" t="s">
        <v>240</v>
      </c>
      <c r="C503" s="48" t="s">
        <v>63</v>
      </c>
      <c r="D503" s="48" t="s">
        <v>157</v>
      </c>
      <c r="E503" s="48" t="s">
        <v>1030</v>
      </c>
      <c r="F503" s="48" t="s">
        <v>1031</v>
      </c>
      <c r="G503" s="48" t="s">
        <v>494</v>
      </c>
      <c r="H503" s="48" t="s">
        <v>137</v>
      </c>
      <c r="I503" s="13" t="s">
        <v>48</v>
      </c>
      <c r="J503" s="13" t="s">
        <v>86</v>
      </c>
      <c r="K503" s="13"/>
      <c r="L503" s="13"/>
      <c r="M503" s="13"/>
      <c r="N503" s="13" t="s">
        <v>1166</v>
      </c>
      <c r="O503" s="13"/>
      <c r="P503" s="13"/>
      <c r="Q503" s="13" t="s">
        <v>48</v>
      </c>
      <c r="R503" s="13"/>
      <c r="S503" s="48" t="s">
        <v>1182</v>
      </c>
      <c r="T503" s="253"/>
      <c r="U503" s="169">
        <v>0</v>
      </c>
      <c r="V503" s="169">
        <v>0</v>
      </c>
      <c r="W503" s="48" t="str">
        <f t="shared" si="53"/>
        <v>CRMPD</v>
      </c>
      <c r="X503" s="13" t="str">
        <f t="shared" si="54"/>
        <v>四川移动</v>
      </c>
      <c r="Y503" s="37" t="str">
        <f t="shared" si="55"/>
        <v>0</v>
      </c>
      <c r="Z503" s="167"/>
      <c r="AM503" s="85"/>
      <c r="AN503"/>
    </row>
    <row r="504" spans="1:40" ht="15" customHeight="1">
      <c r="A504" s="48" t="s">
        <v>239</v>
      </c>
      <c r="B504" s="48" t="s">
        <v>240</v>
      </c>
      <c r="C504" s="48" t="s">
        <v>165</v>
      </c>
      <c r="D504" s="48" t="s">
        <v>166</v>
      </c>
      <c r="E504" s="48" t="s">
        <v>1030</v>
      </c>
      <c r="F504" s="48" t="s">
        <v>1031</v>
      </c>
      <c r="G504" s="48" t="s">
        <v>494</v>
      </c>
      <c r="H504" s="48" t="s">
        <v>137</v>
      </c>
      <c r="I504" s="13" t="s">
        <v>48</v>
      </c>
      <c r="J504" s="13" t="s">
        <v>86</v>
      </c>
      <c r="K504" s="13"/>
      <c r="L504" s="13"/>
      <c r="M504" s="13"/>
      <c r="N504" s="13" t="s">
        <v>1166</v>
      </c>
      <c r="O504" s="13"/>
      <c r="P504" s="13"/>
      <c r="Q504" s="13" t="s">
        <v>48</v>
      </c>
      <c r="R504" s="13"/>
      <c r="S504" s="48" t="s">
        <v>1182</v>
      </c>
      <c r="T504" s="253"/>
      <c r="U504" s="169">
        <v>0</v>
      </c>
      <c r="V504" s="169">
        <v>0</v>
      </c>
      <c r="W504" s="48" t="str">
        <f t="shared" si="53"/>
        <v>CRMPD</v>
      </c>
      <c r="X504" s="13" t="str">
        <f t="shared" si="54"/>
        <v>四川移动</v>
      </c>
      <c r="Y504" s="37" t="str">
        <f t="shared" si="55"/>
        <v>0</v>
      </c>
      <c r="Z504" s="167"/>
      <c r="AM504" s="85"/>
      <c r="AN504"/>
    </row>
    <row r="505" spans="1:40" ht="15" customHeight="1">
      <c r="A505" s="48" t="s">
        <v>93</v>
      </c>
      <c r="B505" s="48" t="s">
        <v>12</v>
      </c>
      <c r="C505" s="48" t="s">
        <v>63</v>
      </c>
      <c r="D505" s="48" t="s">
        <v>157</v>
      </c>
      <c r="E505" s="48" t="s">
        <v>1019</v>
      </c>
      <c r="F505" s="48" t="s">
        <v>1020</v>
      </c>
      <c r="G505" s="48" t="s">
        <v>494</v>
      </c>
      <c r="H505" s="48" t="s">
        <v>41</v>
      </c>
      <c r="I505" s="48" t="s">
        <v>48</v>
      </c>
      <c r="J505" s="48" t="s">
        <v>48</v>
      </c>
      <c r="K505" s="48" t="s">
        <v>50</v>
      </c>
      <c r="L505" s="48" t="s">
        <v>1089</v>
      </c>
      <c r="M505" s="48" t="s">
        <v>521</v>
      </c>
      <c r="N505" s="13" t="s">
        <v>1099</v>
      </c>
      <c r="O505" s="13" t="s">
        <v>1099</v>
      </c>
      <c r="P505" s="13" t="s">
        <v>1099</v>
      </c>
      <c r="Q505" s="13" t="s">
        <v>48</v>
      </c>
      <c r="R505" s="13"/>
      <c r="S505" s="146" t="s">
        <v>1183</v>
      </c>
      <c r="T505" s="169">
        <v>148</v>
      </c>
      <c r="U505" s="169">
        <v>148</v>
      </c>
      <c r="V505" s="169">
        <v>148</v>
      </c>
      <c r="W505" s="48" t="str">
        <f t="shared" si="53"/>
        <v>CRMPD</v>
      </c>
      <c r="X505" s="13" t="str">
        <f t="shared" si="54"/>
        <v>黑龙江移动</v>
      </c>
      <c r="Y505" s="37" t="str">
        <f t="shared" si="55"/>
        <v>1</v>
      </c>
      <c r="Z505" s="167"/>
      <c r="AM505" s="85"/>
      <c r="AN505"/>
    </row>
    <row r="506" spans="1:40" ht="15" customHeight="1">
      <c r="A506" s="48" t="s">
        <v>93</v>
      </c>
      <c r="B506" s="48" t="s">
        <v>12</v>
      </c>
      <c r="C506" s="48" t="s">
        <v>63</v>
      </c>
      <c r="D506" s="48" t="s">
        <v>157</v>
      </c>
      <c r="E506" s="48" t="s">
        <v>1021</v>
      </c>
      <c r="F506" s="48" t="s">
        <v>1022</v>
      </c>
      <c r="G506" s="48" t="s">
        <v>494</v>
      </c>
      <c r="H506" s="48" t="s">
        <v>98</v>
      </c>
      <c r="I506" s="48" t="s">
        <v>48</v>
      </c>
      <c r="J506" s="48" t="s">
        <v>48</v>
      </c>
      <c r="K506" s="48" t="s">
        <v>50</v>
      </c>
      <c r="L506" s="48" t="s">
        <v>1089</v>
      </c>
      <c r="M506" s="48" t="s">
        <v>521</v>
      </c>
      <c r="N506" s="13" t="s">
        <v>1099</v>
      </c>
      <c r="O506" s="13" t="s">
        <v>1099</v>
      </c>
      <c r="P506" s="13" t="s">
        <v>1099</v>
      </c>
      <c r="Q506" s="13" t="s">
        <v>48</v>
      </c>
      <c r="R506" s="13"/>
      <c r="S506" s="146" t="s">
        <v>1183</v>
      </c>
      <c r="T506" s="169">
        <v>148</v>
      </c>
      <c r="U506" s="169">
        <v>148</v>
      </c>
      <c r="V506" s="169">
        <v>148</v>
      </c>
      <c r="W506" s="48" t="str">
        <f t="shared" si="53"/>
        <v>CRMPD</v>
      </c>
      <c r="X506" s="13" t="str">
        <f t="shared" si="54"/>
        <v>黑龙江移动</v>
      </c>
      <c r="Y506" s="37" t="str">
        <f t="shared" si="55"/>
        <v>1</v>
      </c>
      <c r="Z506" s="167"/>
      <c r="AM506" s="85"/>
      <c r="AN506"/>
    </row>
    <row r="507" spans="1:40" ht="15" customHeight="1">
      <c r="A507" s="48" t="s">
        <v>93</v>
      </c>
      <c r="B507" s="48" t="s">
        <v>12</v>
      </c>
      <c r="C507" s="48" t="s">
        <v>165</v>
      </c>
      <c r="D507" s="48" t="s">
        <v>166</v>
      </c>
      <c r="E507" s="48" t="s">
        <v>1010</v>
      </c>
      <c r="F507" s="48" t="s">
        <v>1011</v>
      </c>
      <c r="G507" s="48" t="s">
        <v>494</v>
      </c>
      <c r="H507" s="48" t="s">
        <v>41</v>
      </c>
      <c r="I507" s="48" t="s">
        <v>48</v>
      </c>
      <c r="J507" s="48" t="s">
        <v>48</v>
      </c>
      <c r="K507" s="48" t="s">
        <v>50</v>
      </c>
      <c r="L507" s="48" t="s">
        <v>1089</v>
      </c>
      <c r="M507" s="48" t="s">
        <v>521</v>
      </c>
      <c r="N507" s="13" t="s">
        <v>1099</v>
      </c>
      <c r="O507" s="13" t="s">
        <v>1099</v>
      </c>
      <c r="P507" s="13" t="s">
        <v>1099</v>
      </c>
      <c r="Q507" s="13" t="s">
        <v>48</v>
      </c>
      <c r="R507" s="13"/>
      <c r="S507" s="146" t="s">
        <v>1183</v>
      </c>
      <c r="T507" s="169">
        <v>148</v>
      </c>
      <c r="U507" s="169">
        <v>148</v>
      </c>
      <c r="V507" s="169">
        <v>148</v>
      </c>
      <c r="W507" s="48" t="str">
        <f t="shared" si="53"/>
        <v>CRMPD</v>
      </c>
      <c r="X507" s="13" t="str">
        <f t="shared" si="54"/>
        <v>黑龙江移动</v>
      </c>
      <c r="Y507" s="37" t="str">
        <f t="shared" si="55"/>
        <v>1</v>
      </c>
      <c r="Z507" s="167"/>
      <c r="AM507" s="85"/>
      <c r="AN507"/>
    </row>
    <row r="508" spans="1:40" ht="15" customHeight="1">
      <c r="A508" s="48" t="s">
        <v>93</v>
      </c>
      <c r="B508" s="48" t="s">
        <v>12</v>
      </c>
      <c r="C508" s="48" t="s">
        <v>517</v>
      </c>
      <c r="D508" s="48" t="s">
        <v>518</v>
      </c>
      <c r="E508" s="48" t="s">
        <v>1014</v>
      </c>
      <c r="F508" s="48" t="s">
        <v>1015</v>
      </c>
      <c r="G508" s="48" t="s">
        <v>494</v>
      </c>
      <c r="H508" s="48" t="s">
        <v>98</v>
      </c>
      <c r="I508" s="48" t="s">
        <v>48</v>
      </c>
      <c r="J508" s="48" t="s">
        <v>48</v>
      </c>
      <c r="K508" s="48" t="s">
        <v>50</v>
      </c>
      <c r="L508" s="48" t="s">
        <v>1089</v>
      </c>
      <c r="M508" s="48" t="s">
        <v>521</v>
      </c>
      <c r="N508" s="13" t="s">
        <v>1023</v>
      </c>
      <c r="O508" s="13" t="s">
        <v>1023</v>
      </c>
      <c r="P508" s="13" t="s">
        <v>1023</v>
      </c>
      <c r="Q508" s="13" t="s">
        <v>48</v>
      </c>
      <c r="R508" s="13"/>
      <c r="S508" s="146" t="s">
        <v>471</v>
      </c>
      <c r="T508" s="169">
        <v>148</v>
      </c>
      <c r="U508" s="169">
        <v>148</v>
      </c>
      <c r="V508" s="169">
        <v>148</v>
      </c>
      <c r="W508" s="48" t="str">
        <f t="shared" si="53"/>
        <v>CRMPD</v>
      </c>
      <c r="X508" s="13" t="str">
        <f t="shared" si="54"/>
        <v>黑龙江移动</v>
      </c>
      <c r="Y508" s="37" t="str">
        <f t="shared" si="55"/>
        <v>1</v>
      </c>
      <c r="Z508" s="167"/>
      <c r="AM508" s="85"/>
      <c r="AN508"/>
    </row>
    <row r="509" spans="1:40" ht="15" customHeight="1">
      <c r="A509" s="48" t="s">
        <v>93</v>
      </c>
      <c r="B509" s="48" t="s">
        <v>12</v>
      </c>
      <c r="C509" s="48" t="s">
        <v>63</v>
      </c>
      <c r="D509" s="48" t="s">
        <v>157</v>
      </c>
      <c r="E509" s="48" t="s">
        <v>1014</v>
      </c>
      <c r="F509" s="48" t="s">
        <v>1015</v>
      </c>
      <c r="G509" s="48" t="s">
        <v>494</v>
      </c>
      <c r="H509" s="48" t="s">
        <v>98</v>
      </c>
      <c r="I509" s="48" t="s">
        <v>48</v>
      </c>
      <c r="J509" s="48" t="s">
        <v>48</v>
      </c>
      <c r="K509" s="48" t="s">
        <v>50</v>
      </c>
      <c r="L509" s="48" t="s">
        <v>1089</v>
      </c>
      <c r="M509" s="48" t="s">
        <v>521</v>
      </c>
      <c r="N509" s="13" t="s">
        <v>1023</v>
      </c>
      <c r="O509" s="13" t="s">
        <v>1023</v>
      </c>
      <c r="P509" s="13" t="s">
        <v>1023</v>
      </c>
      <c r="Q509" s="13" t="s">
        <v>48</v>
      </c>
      <c r="R509" s="13"/>
      <c r="S509" s="146" t="s">
        <v>471</v>
      </c>
      <c r="T509" s="169">
        <v>148</v>
      </c>
      <c r="U509" s="169">
        <v>148</v>
      </c>
      <c r="V509" s="169">
        <v>148</v>
      </c>
      <c r="W509" s="48" t="str">
        <f t="shared" si="53"/>
        <v>CRMPD</v>
      </c>
      <c r="X509" s="13" t="str">
        <f t="shared" si="54"/>
        <v>黑龙江移动</v>
      </c>
      <c r="Y509" s="37" t="str">
        <f t="shared" si="55"/>
        <v>1</v>
      </c>
      <c r="Z509" s="167"/>
      <c r="AM509" s="85"/>
      <c r="AN509"/>
    </row>
    <row r="510" spans="1:40" ht="15" customHeight="1">
      <c r="A510" s="48" t="s">
        <v>93</v>
      </c>
      <c r="B510" s="48" t="s">
        <v>12</v>
      </c>
      <c r="C510" s="48" t="s">
        <v>165</v>
      </c>
      <c r="D510" s="48" t="s">
        <v>166</v>
      </c>
      <c r="E510" s="48" t="s">
        <v>1014</v>
      </c>
      <c r="F510" s="48" t="s">
        <v>1015</v>
      </c>
      <c r="G510" s="48" t="s">
        <v>494</v>
      </c>
      <c r="H510" s="48" t="s">
        <v>98</v>
      </c>
      <c r="I510" s="48" t="s">
        <v>48</v>
      </c>
      <c r="J510" s="48" t="s">
        <v>48</v>
      </c>
      <c r="K510" s="48" t="s">
        <v>50</v>
      </c>
      <c r="L510" s="48" t="s">
        <v>1089</v>
      </c>
      <c r="M510" s="48" t="s">
        <v>521</v>
      </c>
      <c r="N510" s="13" t="s">
        <v>1023</v>
      </c>
      <c r="O510" s="13" t="s">
        <v>1023</v>
      </c>
      <c r="P510" s="13" t="s">
        <v>1023</v>
      </c>
      <c r="Q510" s="13" t="s">
        <v>48</v>
      </c>
      <c r="R510" s="13"/>
      <c r="S510" s="146" t="s">
        <v>471</v>
      </c>
      <c r="T510" s="169">
        <v>148</v>
      </c>
      <c r="U510" s="169">
        <v>148</v>
      </c>
      <c r="V510" s="169">
        <v>148</v>
      </c>
      <c r="W510" s="48" t="str">
        <f t="shared" si="53"/>
        <v>CRMPD</v>
      </c>
      <c r="X510" s="13" t="str">
        <f t="shared" si="54"/>
        <v>黑龙江移动</v>
      </c>
      <c r="Y510" s="37" t="str">
        <f t="shared" si="55"/>
        <v>1</v>
      </c>
      <c r="Z510" s="167"/>
      <c r="AM510" s="85"/>
      <c r="AN510"/>
    </row>
    <row r="511" spans="1:40" ht="15" customHeight="1">
      <c r="A511" s="48" t="s">
        <v>93</v>
      </c>
      <c r="B511" s="48" t="s">
        <v>12</v>
      </c>
      <c r="C511" s="48" t="s">
        <v>94</v>
      </c>
      <c r="D511" s="48" t="s">
        <v>95</v>
      </c>
      <c r="E511" s="48" t="s">
        <v>1014</v>
      </c>
      <c r="F511" s="48" t="s">
        <v>1015</v>
      </c>
      <c r="G511" s="48" t="s">
        <v>494</v>
      </c>
      <c r="H511" s="48" t="s">
        <v>98</v>
      </c>
      <c r="I511" s="48" t="s">
        <v>48</v>
      </c>
      <c r="J511" s="48" t="s">
        <v>48</v>
      </c>
      <c r="K511" s="48" t="s">
        <v>50</v>
      </c>
      <c r="L511" s="48" t="s">
        <v>1089</v>
      </c>
      <c r="M511" s="48" t="s">
        <v>521</v>
      </c>
      <c r="N511" s="13" t="s">
        <v>1023</v>
      </c>
      <c r="O511" s="13" t="s">
        <v>1023</v>
      </c>
      <c r="P511" s="13" t="s">
        <v>1023</v>
      </c>
      <c r="Q511" s="13" t="s">
        <v>48</v>
      </c>
      <c r="R511" s="13"/>
      <c r="S511" s="146" t="s">
        <v>471</v>
      </c>
      <c r="T511" s="169">
        <v>148</v>
      </c>
      <c r="U511" s="169">
        <v>148</v>
      </c>
      <c r="V511" s="169">
        <v>148</v>
      </c>
      <c r="W511" s="48" t="str">
        <f t="shared" si="53"/>
        <v>CRMPD</v>
      </c>
      <c r="X511" s="13" t="str">
        <f t="shared" si="54"/>
        <v>黑龙江移动</v>
      </c>
      <c r="Y511" s="37" t="str">
        <f t="shared" si="55"/>
        <v>1</v>
      </c>
      <c r="Z511" s="167"/>
      <c r="AM511" s="85"/>
      <c r="AN511"/>
    </row>
    <row r="512" spans="1:40" ht="15" customHeight="1">
      <c r="A512" s="48" t="s">
        <v>36</v>
      </c>
      <c r="B512" s="48" t="s">
        <v>37</v>
      </c>
      <c r="C512" s="48" t="s">
        <v>38</v>
      </c>
      <c r="D512" s="48" t="s">
        <v>39</v>
      </c>
      <c r="E512" s="48" t="s">
        <v>1014</v>
      </c>
      <c r="F512" s="48" t="s">
        <v>1015</v>
      </c>
      <c r="G512" s="48" t="s">
        <v>494</v>
      </c>
      <c r="H512" s="48" t="s">
        <v>98</v>
      </c>
      <c r="I512" s="48" t="s">
        <v>48</v>
      </c>
      <c r="J512" s="48" t="s">
        <v>86</v>
      </c>
      <c r="K512" s="48"/>
      <c r="L512" s="48"/>
      <c r="M512" s="48"/>
      <c r="N512" s="13" t="s">
        <v>1023</v>
      </c>
      <c r="O512" s="13"/>
      <c r="P512" s="13"/>
      <c r="Q512" s="13" t="s">
        <v>48</v>
      </c>
      <c r="R512" s="13"/>
      <c r="S512" s="146" t="s">
        <v>471</v>
      </c>
      <c r="T512" s="253">
        <v>148</v>
      </c>
      <c r="U512" s="169">
        <v>0</v>
      </c>
      <c r="V512" s="169">
        <v>0</v>
      </c>
      <c r="W512" s="48" t="str">
        <f t="shared" si="53"/>
        <v>CRMPD</v>
      </c>
      <c r="X512" s="13" t="str">
        <f t="shared" si="54"/>
        <v>安徽联通</v>
      </c>
      <c r="Y512" s="37" t="str">
        <f t="shared" si="55"/>
        <v>0</v>
      </c>
      <c r="Z512" s="167"/>
      <c r="AM512" s="85"/>
      <c r="AN512"/>
    </row>
    <row r="513" spans="1:40" ht="15" customHeight="1">
      <c r="A513" s="48" t="s">
        <v>36</v>
      </c>
      <c r="B513" s="48" t="s">
        <v>37</v>
      </c>
      <c r="C513" s="48" t="s">
        <v>63</v>
      </c>
      <c r="D513" s="48" t="s">
        <v>64</v>
      </c>
      <c r="E513" s="48" t="s">
        <v>1019</v>
      </c>
      <c r="F513" s="48" t="s">
        <v>1020</v>
      </c>
      <c r="G513" s="48" t="s">
        <v>494</v>
      </c>
      <c r="H513" s="48" t="s">
        <v>41</v>
      </c>
      <c r="I513" s="48" t="s">
        <v>48</v>
      </c>
      <c r="J513" s="48" t="s">
        <v>86</v>
      </c>
      <c r="K513" s="48"/>
      <c r="L513" s="48"/>
      <c r="M513" s="48"/>
      <c r="N513" s="13" t="s">
        <v>1023</v>
      </c>
      <c r="O513" s="13"/>
      <c r="P513" s="13"/>
      <c r="Q513" s="13" t="s">
        <v>48</v>
      </c>
      <c r="R513" s="13"/>
      <c r="S513" s="13" t="s">
        <v>1183</v>
      </c>
      <c r="T513" s="253"/>
      <c r="U513" s="169">
        <v>0</v>
      </c>
      <c r="V513" s="169">
        <v>0</v>
      </c>
      <c r="W513" s="48" t="str">
        <f t="shared" si="53"/>
        <v>CRMPD</v>
      </c>
      <c r="X513" s="13" t="str">
        <f t="shared" si="54"/>
        <v>安徽联通</v>
      </c>
      <c r="Y513" s="37" t="str">
        <f t="shared" si="55"/>
        <v>0</v>
      </c>
      <c r="Z513" s="167"/>
      <c r="AM513" s="85"/>
      <c r="AN513"/>
    </row>
    <row r="514" spans="1:40" ht="15" customHeight="1">
      <c r="A514" s="48" t="s">
        <v>36</v>
      </c>
      <c r="B514" s="48" t="s">
        <v>37</v>
      </c>
      <c r="C514" s="48" t="s">
        <v>63</v>
      </c>
      <c r="D514" s="48" t="s">
        <v>64</v>
      </c>
      <c r="E514" s="48" t="s">
        <v>1014</v>
      </c>
      <c r="F514" s="48" t="s">
        <v>1015</v>
      </c>
      <c r="G514" s="48" t="s">
        <v>494</v>
      </c>
      <c r="H514" s="48" t="s">
        <v>98</v>
      </c>
      <c r="I514" s="48" t="s">
        <v>48</v>
      </c>
      <c r="J514" s="48" t="s">
        <v>86</v>
      </c>
      <c r="K514" s="48"/>
      <c r="L514" s="48"/>
      <c r="M514" s="48"/>
      <c r="N514" s="13" t="s">
        <v>1023</v>
      </c>
      <c r="O514" s="13"/>
      <c r="P514" s="13"/>
      <c r="Q514" s="13" t="s">
        <v>48</v>
      </c>
      <c r="R514" s="13"/>
      <c r="S514" s="146" t="s">
        <v>471</v>
      </c>
      <c r="T514" s="253"/>
      <c r="U514" s="169">
        <v>0</v>
      </c>
      <c r="V514" s="169">
        <v>0</v>
      </c>
      <c r="W514" s="48" t="str">
        <f t="shared" ref="W514:W577" si="56">IFERROR(IF(G514="CRM_CUI",G514,(IF(G514="CRM_CMI",G514,MID(G514,1,FIND("_",G514)-1)))),G514)</f>
        <v>CRMPD</v>
      </c>
      <c r="X514" s="13" t="str">
        <f t="shared" ref="X514:X577" si="57">MID(A514,5,LEN(A514)-4)</f>
        <v>安徽联通</v>
      </c>
      <c r="Y514" s="37" t="str">
        <f t="shared" ref="Y514:Y577" si="58">IF(N514=O514,IF(N514="","0","1"),IF(N514=P514,IF(N514="","0","1"),IF(O514=P514,IF(O514="","0","1"),IF(N514="","0","0"))))</f>
        <v>0</v>
      </c>
      <c r="Z514" s="167"/>
      <c r="AM514" s="85"/>
      <c r="AN514"/>
    </row>
    <row r="515" spans="1:40" ht="15" customHeight="1">
      <c r="A515" s="48" t="s">
        <v>36</v>
      </c>
      <c r="B515" s="48" t="s">
        <v>37</v>
      </c>
      <c r="C515" s="48" t="s">
        <v>864</v>
      </c>
      <c r="D515" s="48" t="s">
        <v>1</v>
      </c>
      <c r="E515" s="48" t="s">
        <v>1021</v>
      </c>
      <c r="F515" s="48" t="s">
        <v>1022</v>
      </c>
      <c r="G515" s="48" t="s">
        <v>494</v>
      </c>
      <c r="H515" s="48" t="s">
        <v>98</v>
      </c>
      <c r="I515" s="48" t="s">
        <v>48</v>
      </c>
      <c r="J515" s="48" t="s">
        <v>86</v>
      </c>
      <c r="K515" s="48"/>
      <c r="L515" s="48"/>
      <c r="M515" s="48"/>
      <c r="N515" s="13" t="s">
        <v>1023</v>
      </c>
      <c r="O515" s="13"/>
      <c r="P515" s="13"/>
      <c r="Q515" s="13" t="s">
        <v>48</v>
      </c>
      <c r="R515" s="13"/>
      <c r="S515" s="13" t="s">
        <v>1183</v>
      </c>
      <c r="T515" s="253"/>
      <c r="U515" s="169">
        <v>0</v>
      </c>
      <c r="V515" s="169">
        <v>0</v>
      </c>
      <c r="W515" s="48" t="str">
        <f t="shared" si="56"/>
        <v>CRMPD</v>
      </c>
      <c r="X515" s="13" t="str">
        <f t="shared" si="57"/>
        <v>安徽联通</v>
      </c>
      <c r="Y515" s="37" t="str">
        <f t="shared" si="58"/>
        <v>0</v>
      </c>
      <c r="Z515" s="167"/>
      <c r="AM515" s="85"/>
      <c r="AN515"/>
    </row>
    <row r="516" spans="1:40" ht="15" customHeight="1">
      <c r="A516" s="48" t="s">
        <v>36</v>
      </c>
      <c r="B516" s="48" t="s">
        <v>37</v>
      </c>
      <c r="C516" s="48" t="s">
        <v>864</v>
      </c>
      <c r="D516" s="48" t="s">
        <v>1</v>
      </c>
      <c r="E516" s="48" t="s">
        <v>1014</v>
      </c>
      <c r="F516" s="48" t="s">
        <v>1015</v>
      </c>
      <c r="G516" s="48" t="s">
        <v>494</v>
      </c>
      <c r="H516" s="48" t="s">
        <v>98</v>
      </c>
      <c r="I516" s="48" t="s">
        <v>48</v>
      </c>
      <c r="J516" s="48" t="s">
        <v>86</v>
      </c>
      <c r="K516" s="48"/>
      <c r="L516" s="48"/>
      <c r="M516" s="48"/>
      <c r="N516" s="13" t="s">
        <v>1023</v>
      </c>
      <c r="O516" s="13"/>
      <c r="P516" s="13"/>
      <c r="Q516" s="13" t="s">
        <v>48</v>
      </c>
      <c r="R516" s="13"/>
      <c r="S516" s="146" t="s">
        <v>471</v>
      </c>
      <c r="T516" s="253"/>
      <c r="U516" s="169">
        <v>0</v>
      </c>
      <c r="V516" s="169">
        <v>0</v>
      </c>
      <c r="W516" s="48" t="str">
        <f t="shared" si="56"/>
        <v>CRMPD</v>
      </c>
      <c r="X516" s="13" t="str">
        <f t="shared" si="57"/>
        <v>安徽联通</v>
      </c>
      <c r="Y516" s="37" t="str">
        <f t="shared" si="58"/>
        <v>0</v>
      </c>
      <c r="Z516" s="167"/>
      <c r="AM516" s="85"/>
      <c r="AN516"/>
    </row>
    <row r="517" spans="1:40" ht="15" customHeight="1">
      <c r="A517" s="48" t="s">
        <v>74</v>
      </c>
      <c r="B517" s="48" t="s">
        <v>75</v>
      </c>
      <c r="C517" s="48" t="s">
        <v>63</v>
      </c>
      <c r="D517" s="48" t="s">
        <v>64</v>
      </c>
      <c r="E517" s="48" t="s">
        <v>1019</v>
      </c>
      <c r="F517" s="48" t="s">
        <v>1020</v>
      </c>
      <c r="G517" s="48" t="s">
        <v>494</v>
      </c>
      <c r="H517" s="48" t="s">
        <v>41</v>
      </c>
      <c r="I517" s="48" t="s">
        <v>48</v>
      </c>
      <c r="J517" s="48" t="s">
        <v>86</v>
      </c>
      <c r="K517" s="48"/>
      <c r="L517" s="48"/>
      <c r="M517" s="48"/>
      <c r="N517" s="13" t="s">
        <v>1023</v>
      </c>
      <c r="O517" s="13"/>
      <c r="P517" s="13"/>
      <c r="Q517" s="13" t="s">
        <v>48</v>
      </c>
      <c r="R517" s="13"/>
      <c r="S517" s="48" t="s">
        <v>1183</v>
      </c>
      <c r="T517" s="253"/>
      <c r="U517" s="169">
        <v>0</v>
      </c>
      <c r="V517" s="169">
        <v>0</v>
      </c>
      <c r="W517" s="48" t="str">
        <f t="shared" si="56"/>
        <v>CRMPD</v>
      </c>
      <c r="X517" s="13" t="str">
        <f t="shared" si="57"/>
        <v>北京联通</v>
      </c>
      <c r="Y517" s="37" t="str">
        <f t="shared" si="58"/>
        <v>0</v>
      </c>
      <c r="Z517" s="167"/>
      <c r="AM517" s="85"/>
      <c r="AN517"/>
    </row>
    <row r="518" spans="1:40" ht="15" customHeight="1">
      <c r="A518" s="48" t="s">
        <v>114</v>
      </c>
      <c r="B518" s="48" t="s">
        <v>115</v>
      </c>
      <c r="C518" s="48" t="s">
        <v>38</v>
      </c>
      <c r="D518" s="48" t="s">
        <v>39</v>
      </c>
      <c r="E518" s="48" t="s">
        <v>1014</v>
      </c>
      <c r="F518" s="48" t="s">
        <v>1015</v>
      </c>
      <c r="G518" s="48" t="s">
        <v>494</v>
      </c>
      <c r="H518" s="48" t="s">
        <v>98</v>
      </c>
      <c r="I518" s="13" t="s">
        <v>48</v>
      </c>
      <c r="J518" s="13" t="s">
        <v>86</v>
      </c>
      <c r="K518" s="13"/>
      <c r="L518" s="13"/>
      <c r="M518" s="13"/>
      <c r="N518" s="13" t="s">
        <v>1023</v>
      </c>
      <c r="O518" s="13"/>
      <c r="P518" s="13"/>
      <c r="Q518" s="13" t="s">
        <v>48</v>
      </c>
      <c r="R518" s="13"/>
      <c r="S518" s="146" t="s">
        <v>471</v>
      </c>
      <c r="T518" s="253"/>
      <c r="U518" s="169">
        <v>0</v>
      </c>
      <c r="V518" s="169">
        <v>0</v>
      </c>
      <c r="W518" s="48" t="str">
        <f t="shared" si="56"/>
        <v>CRMPD</v>
      </c>
      <c r="X518" s="13" t="str">
        <f t="shared" si="57"/>
        <v>山东联通</v>
      </c>
      <c r="Y518" s="37" t="str">
        <f t="shared" si="58"/>
        <v>0</v>
      </c>
      <c r="Z518" s="167"/>
      <c r="AM518" s="85"/>
      <c r="AN518"/>
    </row>
    <row r="519" spans="1:40" ht="15" customHeight="1">
      <c r="A519" s="48" t="s">
        <v>114</v>
      </c>
      <c r="B519" s="48" t="s">
        <v>115</v>
      </c>
      <c r="C519" s="48" t="s">
        <v>63</v>
      </c>
      <c r="D519" s="48" t="s">
        <v>64</v>
      </c>
      <c r="E519" s="48" t="s">
        <v>1014</v>
      </c>
      <c r="F519" s="48" t="s">
        <v>1015</v>
      </c>
      <c r="G519" s="48" t="s">
        <v>494</v>
      </c>
      <c r="H519" s="48" t="s">
        <v>98</v>
      </c>
      <c r="I519" s="13" t="s">
        <v>48</v>
      </c>
      <c r="J519" s="13" t="s">
        <v>86</v>
      </c>
      <c r="K519" s="13"/>
      <c r="L519" s="13"/>
      <c r="M519" s="13"/>
      <c r="N519" s="13" t="s">
        <v>1023</v>
      </c>
      <c r="O519" s="13"/>
      <c r="P519" s="13"/>
      <c r="Q519" s="13" t="s">
        <v>48</v>
      </c>
      <c r="R519" s="13"/>
      <c r="S519" s="146" t="s">
        <v>471</v>
      </c>
      <c r="T519" s="253"/>
      <c r="U519" s="169">
        <v>0</v>
      </c>
      <c r="V519" s="169">
        <v>0</v>
      </c>
      <c r="W519" s="48" t="str">
        <f t="shared" si="56"/>
        <v>CRMPD</v>
      </c>
      <c r="X519" s="13" t="str">
        <f t="shared" si="57"/>
        <v>山东联通</v>
      </c>
      <c r="Y519" s="37" t="str">
        <f t="shared" si="58"/>
        <v>0</v>
      </c>
      <c r="Z519" s="167"/>
      <c r="AM519" s="85"/>
      <c r="AN519"/>
    </row>
    <row r="520" spans="1:40" ht="15" customHeight="1">
      <c r="A520" s="48" t="s">
        <v>114</v>
      </c>
      <c r="B520" s="48" t="s">
        <v>115</v>
      </c>
      <c r="C520" s="48" t="s">
        <v>63</v>
      </c>
      <c r="D520" s="48" t="s">
        <v>64</v>
      </c>
      <c r="E520" s="48" t="s">
        <v>1019</v>
      </c>
      <c r="F520" s="48" t="s">
        <v>1020</v>
      </c>
      <c r="G520" s="48" t="s">
        <v>494</v>
      </c>
      <c r="H520" s="48" t="s">
        <v>41</v>
      </c>
      <c r="I520" s="13" t="s">
        <v>48</v>
      </c>
      <c r="J520" s="13" t="s">
        <v>86</v>
      </c>
      <c r="K520" s="13"/>
      <c r="L520" s="13"/>
      <c r="M520" s="13"/>
      <c r="N520" s="13" t="s">
        <v>1023</v>
      </c>
      <c r="O520" s="13"/>
      <c r="P520" s="13"/>
      <c r="Q520" s="13" t="s">
        <v>48</v>
      </c>
      <c r="R520" s="13"/>
      <c r="S520" s="48" t="s">
        <v>1183</v>
      </c>
      <c r="T520" s="253"/>
      <c r="U520" s="169">
        <v>0</v>
      </c>
      <c r="V520" s="169">
        <v>0</v>
      </c>
      <c r="W520" s="48" t="str">
        <f t="shared" si="56"/>
        <v>CRMPD</v>
      </c>
      <c r="X520" s="13" t="str">
        <f t="shared" si="57"/>
        <v>山东联通</v>
      </c>
      <c r="Y520" s="37" t="str">
        <f t="shared" si="58"/>
        <v>0</v>
      </c>
      <c r="Z520" s="167"/>
      <c r="AM520" s="85"/>
      <c r="AN520"/>
    </row>
    <row r="521" spans="1:40" ht="15" customHeight="1">
      <c r="A521" s="48" t="s">
        <v>114</v>
      </c>
      <c r="B521" s="48" t="s">
        <v>115</v>
      </c>
      <c r="C521" s="48" t="s">
        <v>864</v>
      </c>
      <c r="D521" s="48" t="s">
        <v>1</v>
      </c>
      <c r="E521" s="48" t="s">
        <v>1014</v>
      </c>
      <c r="F521" s="48" t="s">
        <v>1015</v>
      </c>
      <c r="G521" s="48" t="s">
        <v>494</v>
      </c>
      <c r="H521" s="48" t="s">
        <v>98</v>
      </c>
      <c r="I521" s="13" t="s">
        <v>48</v>
      </c>
      <c r="J521" s="13" t="s">
        <v>86</v>
      </c>
      <c r="K521" s="13"/>
      <c r="L521" s="13"/>
      <c r="M521" s="13"/>
      <c r="N521" s="13" t="s">
        <v>1023</v>
      </c>
      <c r="O521" s="13"/>
      <c r="P521" s="13"/>
      <c r="Q521" s="13" t="s">
        <v>48</v>
      </c>
      <c r="R521" s="13"/>
      <c r="S521" s="146" t="s">
        <v>471</v>
      </c>
      <c r="T521" s="253"/>
      <c r="U521" s="169">
        <v>0</v>
      </c>
      <c r="V521" s="169">
        <v>0</v>
      </c>
      <c r="W521" s="48" t="str">
        <f t="shared" si="56"/>
        <v>CRMPD</v>
      </c>
      <c r="X521" s="13" t="str">
        <f t="shared" si="57"/>
        <v>山东联通</v>
      </c>
      <c r="Y521" s="37" t="str">
        <f t="shared" si="58"/>
        <v>0</v>
      </c>
      <c r="Z521" s="167"/>
      <c r="AM521" s="85"/>
      <c r="AN521"/>
    </row>
    <row r="522" spans="1:40" ht="15" customHeight="1">
      <c r="A522" s="48" t="s">
        <v>114</v>
      </c>
      <c r="B522" s="48" t="s">
        <v>115</v>
      </c>
      <c r="C522" s="48" t="s">
        <v>864</v>
      </c>
      <c r="D522" s="48" t="s">
        <v>1</v>
      </c>
      <c r="E522" s="48" t="s">
        <v>1021</v>
      </c>
      <c r="F522" s="48" t="s">
        <v>1022</v>
      </c>
      <c r="G522" s="48" t="s">
        <v>494</v>
      </c>
      <c r="H522" s="48" t="s">
        <v>98</v>
      </c>
      <c r="I522" s="13" t="s">
        <v>48</v>
      </c>
      <c r="J522" s="13" t="s">
        <v>86</v>
      </c>
      <c r="K522" s="13"/>
      <c r="L522" s="13"/>
      <c r="M522" s="13"/>
      <c r="N522" s="13" t="s">
        <v>1023</v>
      </c>
      <c r="O522" s="13"/>
      <c r="P522" s="13"/>
      <c r="Q522" s="13" t="s">
        <v>48</v>
      </c>
      <c r="R522" s="13"/>
      <c r="S522" s="48" t="s">
        <v>1183</v>
      </c>
      <c r="T522" s="253"/>
      <c r="U522" s="169">
        <v>0</v>
      </c>
      <c r="V522" s="169">
        <v>0</v>
      </c>
      <c r="W522" s="48" t="str">
        <f t="shared" si="56"/>
        <v>CRMPD</v>
      </c>
      <c r="X522" s="13" t="str">
        <f t="shared" si="57"/>
        <v>山东联通</v>
      </c>
      <c r="Y522" s="37" t="str">
        <f t="shared" si="58"/>
        <v>0</v>
      </c>
      <c r="Z522" s="167"/>
      <c r="AM522" s="85"/>
      <c r="AN522"/>
    </row>
    <row r="523" spans="1:40" ht="15" customHeight="1">
      <c r="A523" s="48" t="s">
        <v>239</v>
      </c>
      <c r="B523" s="48" t="s">
        <v>240</v>
      </c>
      <c r="C523" s="48" t="s">
        <v>517</v>
      </c>
      <c r="D523" s="48" t="s">
        <v>518</v>
      </c>
      <c r="E523" s="48" t="s">
        <v>1014</v>
      </c>
      <c r="F523" s="48" t="s">
        <v>1015</v>
      </c>
      <c r="G523" s="48" t="s">
        <v>494</v>
      </c>
      <c r="H523" s="48" t="s">
        <v>98</v>
      </c>
      <c r="I523" s="13" t="s">
        <v>48</v>
      </c>
      <c r="J523" s="13" t="s">
        <v>86</v>
      </c>
      <c r="K523" s="13"/>
      <c r="L523" s="13"/>
      <c r="M523" s="13"/>
      <c r="N523" s="13" t="s">
        <v>1023</v>
      </c>
      <c r="O523" s="13"/>
      <c r="P523" s="13"/>
      <c r="Q523" s="13" t="s">
        <v>48</v>
      </c>
      <c r="R523" s="13"/>
      <c r="S523" s="146" t="s">
        <v>471</v>
      </c>
      <c r="T523" s="253"/>
      <c r="U523" s="169">
        <v>0</v>
      </c>
      <c r="V523" s="169">
        <v>0</v>
      </c>
      <c r="W523" s="48" t="str">
        <f t="shared" si="56"/>
        <v>CRMPD</v>
      </c>
      <c r="X523" s="13" t="str">
        <f t="shared" si="57"/>
        <v>四川移动</v>
      </c>
      <c r="Y523" s="37" t="str">
        <f t="shared" si="58"/>
        <v>0</v>
      </c>
      <c r="Z523" s="167"/>
      <c r="AM523" s="85"/>
      <c r="AN523"/>
    </row>
    <row r="524" spans="1:40" ht="15" customHeight="1">
      <c r="A524" s="48" t="s">
        <v>239</v>
      </c>
      <c r="B524" s="48" t="s">
        <v>240</v>
      </c>
      <c r="C524" s="48" t="s">
        <v>63</v>
      </c>
      <c r="D524" s="48" t="s">
        <v>157</v>
      </c>
      <c r="E524" s="48" t="s">
        <v>1014</v>
      </c>
      <c r="F524" s="48" t="s">
        <v>1015</v>
      </c>
      <c r="G524" s="48" t="s">
        <v>494</v>
      </c>
      <c r="H524" s="48" t="s">
        <v>98</v>
      </c>
      <c r="I524" s="13" t="s">
        <v>48</v>
      </c>
      <c r="J524" s="13" t="s">
        <v>86</v>
      </c>
      <c r="K524" s="13"/>
      <c r="L524" s="13"/>
      <c r="M524" s="13"/>
      <c r="N524" s="13" t="s">
        <v>1023</v>
      </c>
      <c r="O524" s="13"/>
      <c r="P524" s="13"/>
      <c r="Q524" s="13" t="s">
        <v>48</v>
      </c>
      <c r="R524" s="13"/>
      <c r="S524" s="146" t="s">
        <v>471</v>
      </c>
      <c r="T524" s="253"/>
      <c r="U524" s="169">
        <v>0</v>
      </c>
      <c r="V524" s="169">
        <v>0</v>
      </c>
      <c r="W524" s="48" t="str">
        <f t="shared" si="56"/>
        <v>CRMPD</v>
      </c>
      <c r="X524" s="13" t="str">
        <f t="shared" si="57"/>
        <v>四川移动</v>
      </c>
      <c r="Y524" s="37" t="str">
        <f t="shared" si="58"/>
        <v>0</v>
      </c>
      <c r="Z524" s="167"/>
      <c r="AM524" s="85"/>
      <c r="AN524"/>
    </row>
    <row r="525" spans="1:40" ht="15" customHeight="1">
      <c r="A525" s="48" t="s">
        <v>239</v>
      </c>
      <c r="B525" s="48" t="s">
        <v>240</v>
      </c>
      <c r="C525" s="48" t="s">
        <v>165</v>
      </c>
      <c r="D525" s="48" t="s">
        <v>166</v>
      </c>
      <c r="E525" s="48" t="s">
        <v>1014</v>
      </c>
      <c r="F525" s="48" t="s">
        <v>1015</v>
      </c>
      <c r="G525" s="48" t="s">
        <v>494</v>
      </c>
      <c r="H525" s="48" t="s">
        <v>98</v>
      </c>
      <c r="I525" s="13" t="s">
        <v>48</v>
      </c>
      <c r="J525" s="13" t="s">
        <v>86</v>
      </c>
      <c r="K525" s="13"/>
      <c r="L525" s="13"/>
      <c r="M525" s="13"/>
      <c r="N525" s="13" t="s">
        <v>1023</v>
      </c>
      <c r="O525" s="13"/>
      <c r="P525" s="13"/>
      <c r="Q525" s="13" t="s">
        <v>48</v>
      </c>
      <c r="R525" s="13"/>
      <c r="S525" s="146" t="s">
        <v>471</v>
      </c>
      <c r="T525" s="253"/>
      <c r="U525" s="169">
        <v>0</v>
      </c>
      <c r="V525" s="169">
        <v>0</v>
      </c>
      <c r="W525" s="48" t="str">
        <f t="shared" si="56"/>
        <v>CRMPD</v>
      </c>
      <c r="X525" s="13" t="str">
        <f t="shared" si="57"/>
        <v>四川移动</v>
      </c>
      <c r="Y525" s="37" t="str">
        <f t="shared" si="58"/>
        <v>0</v>
      </c>
      <c r="Z525" s="167"/>
      <c r="AM525" s="85"/>
      <c r="AN525"/>
    </row>
    <row r="526" spans="1:40" ht="15" customHeight="1">
      <c r="A526" s="48" t="s">
        <v>239</v>
      </c>
      <c r="B526" s="48" t="s">
        <v>240</v>
      </c>
      <c r="C526" s="48" t="s">
        <v>94</v>
      </c>
      <c r="D526" s="48" t="s">
        <v>95</v>
      </c>
      <c r="E526" s="48" t="s">
        <v>1014</v>
      </c>
      <c r="F526" s="48" t="s">
        <v>1015</v>
      </c>
      <c r="G526" s="48" t="s">
        <v>494</v>
      </c>
      <c r="H526" s="48" t="s">
        <v>98</v>
      </c>
      <c r="I526" s="13" t="s">
        <v>48</v>
      </c>
      <c r="J526" s="13" t="s">
        <v>86</v>
      </c>
      <c r="K526" s="13"/>
      <c r="L526" s="13"/>
      <c r="M526" s="13"/>
      <c r="N526" s="13" t="s">
        <v>1023</v>
      </c>
      <c r="O526" s="13"/>
      <c r="P526" s="13"/>
      <c r="Q526" s="13" t="s">
        <v>48</v>
      </c>
      <c r="R526" s="13"/>
      <c r="S526" s="146" t="s">
        <v>471</v>
      </c>
      <c r="T526" s="253"/>
      <c r="U526" s="169">
        <v>0</v>
      </c>
      <c r="V526" s="169">
        <v>0</v>
      </c>
      <c r="W526" s="48" t="str">
        <f t="shared" si="56"/>
        <v>CRMPD</v>
      </c>
      <c r="X526" s="13" t="str">
        <f t="shared" si="57"/>
        <v>四川移动</v>
      </c>
      <c r="Y526" s="37" t="str">
        <f t="shared" si="58"/>
        <v>0</v>
      </c>
      <c r="Z526" s="167"/>
      <c r="AM526" s="85"/>
      <c r="AN526"/>
    </row>
    <row r="527" spans="1:40" ht="15" customHeight="1">
      <c r="A527" s="48" t="s">
        <v>127</v>
      </c>
      <c r="B527" s="48" t="s">
        <v>128</v>
      </c>
      <c r="C527" s="48" t="s">
        <v>38</v>
      </c>
      <c r="D527" s="48" t="s">
        <v>39</v>
      </c>
      <c r="E527" s="48" t="s">
        <v>1014</v>
      </c>
      <c r="F527" s="48" t="s">
        <v>1015</v>
      </c>
      <c r="G527" s="48" t="s">
        <v>494</v>
      </c>
      <c r="H527" s="48" t="s">
        <v>98</v>
      </c>
      <c r="I527" s="13" t="s">
        <v>48</v>
      </c>
      <c r="J527" s="13" t="s">
        <v>86</v>
      </c>
      <c r="K527" s="13"/>
      <c r="L527" s="13"/>
      <c r="M527" s="13"/>
      <c r="N527" s="13" t="s">
        <v>1023</v>
      </c>
      <c r="O527" s="13"/>
      <c r="P527" s="13"/>
      <c r="Q527" s="13" t="s">
        <v>48</v>
      </c>
      <c r="R527" s="13"/>
      <c r="S527" s="146" t="s">
        <v>471</v>
      </c>
      <c r="T527" s="253"/>
      <c r="U527" s="169">
        <v>0</v>
      </c>
      <c r="V527" s="169">
        <v>0</v>
      </c>
      <c r="W527" s="48" t="str">
        <f t="shared" si="56"/>
        <v>CRMPD</v>
      </c>
      <c r="X527" s="13" t="str">
        <f t="shared" si="57"/>
        <v>新疆联通</v>
      </c>
      <c r="Y527" s="37" t="str">
        <f t="shared" si="58"/>
        <v>0</v>
      </c>
      <c r="Z527" s="167"/>
      <c r="AM527" s="85"/>
      <c r="AN527"/>
    </row>
    <row r="528" spans="1:40" ht="15" customHeight="1">
      <c r="A528" s="48" t="s">
        <v>127</v>
      </c>
      <c r="B528" s="48" t="s">
        <v>128</v>
      </c>
      <c r="C528" s="48" t="s">
        <v>63</v>
      </c>
      <c r="D528" s="48" t="s">
        <v>64</v>
      </c>
      <c r="E528" s="48" t="s">
        <v>1014</v>
      </c>
      <c r="F528" s="48" t="s">
        <v>1015</v>
      </c>
      <c r="G528" s="48" t="s">
        <v>494</v>
      </c>
      <c r="H528" s="48" t="s">
        <v>98</v>
      </c>
      <c r="I528" s="13" t="s">
        <v>48</v>
      </c>
      <c r="J528" s="13" t="s">
        <v>86</v>
      </c>
      <c r="K528" s="13"/>
      <c r="L528" s="13"/>
      <c r="M528" s="13"/>
      <c r="N528" s="13" t="s">
        <v>1023</v>
      </c>
      <c r="O528" s="13"/>
      <c r="P528" s="13"/>
      <c r="Q528" s="13" t="s">
        <v>48</v>
      </c>
      <c r="R528" s="13"/>
      <c r="S528" s="146" t="s">
        <v>471</v>
      </c>
      <c r="T528" s="253"/>
      <c r="U528" s="169">
        <v>0</v>
      </c>
      <c r="V528" s="169">
        <v>0</v>
      </c>
      <c r="W528" s="48" t="str">
        <f t="shared" si="56"/>
        <v>CRMPD</v>
      </c>
      <c r="X528" s="13" t="str">
        <f t="shared" si="57"/>
        <v>新疆联通</v>
      </c>
      <c r="Y528" s="37" t="str">
        <f t="shared" si="58"/>
        <v>0</v>
      </c>
      <c r="Z528" s="167"/>
      <c r="AM528" s="85"/>
      <c r="AN528"/>
    </row>
    <row r="529" spans="1:40" ht="15" customHeight="1">
      <c r="A529" s="48" t="s">
        <v>127</v>
      </c>
      <c r="B529" s="48" t="s">
        <v>128</v>
      </c>
      <c r="C529" s="48" t="s">
        <v>63</v>
      </c>
      <c r="D529" s="48" t="s">
        <v>64</v>
      </c>
      <c r="E529" s="48" t="s">
        <v>1019</v>
      </c>
      <c r="F529" s="48" t="s">
        <v>1020</v>
      </c>
      <c r="G529" s="48" t="s">
        <v>494</v>
      </c>
      <c r="H529" s="48" t="s">
        <v>41</v>
      </c>
      <c r="I529" s="13" t="s">
        <v>48</v>
      </c>
      <c r="J529" s="13" t="s">
        <v>86</v>
      </c>
      <c r="K529" s="13"/>
      <c r="L529" s="13"/>
      <c r="M529" s="13"/>
      <c r="N529" s="13" t="s">
        <v>1023</v>
      </c>
      <c r="O529" s="13"/>
      <c r="P529" s="13"/>
      <c r="Q529" s="13" t="s">
        <v>48</v>
      </c>
      <c r="R529" s="13"/>
      <c r="S529" s="48" t="s">
        <v>1183</v>
      </c>
      <c r="T529" s="253"/>
      <c r="U529" s="169">
        <v>0</v>
      </c>
      <c r="V529" s="169">
        <v>0</v>
      </c>
      <c r="W529" s="48" t="str">
        <f t="shared" si="56"/>
        <v>CRMPD</v>
      </c>
      <c r="X529" s="13" t="str">
        <f t="shared" si="57"/>
        <v>新疆联通</v>
      </c>
      <c r="Y529" s="37" t="str">
        <f t="shared" si="58"/>
        <v>0</v>
      </c>
      <c r="Z529" s="167"/>
      <c r="AM529" s="85"/>
      <c r="AN529"/>
    </row>
    <row r="530" spans="1:40" ht="15" customHeight="1">
      <c r="A530" s="48" t="s">
        <v>127</v>
      </c>
      <c r="B530" s="48" t="s">
        <v>128</v>
      </c>
      <c r="C530" s="48" t="s">
        <v>864</v>
      </c>
      <c r="D530" s="48" t="s">
        <v>1</v>
      </c>
      <c r="E530" s="48" t="s">
        <v>1021</v>
      </c>
      <c r="F530" s="48" t="s">
        <v>1022</v>
      </c>
      <c r="G530" s="48" t="s">
        <v>494</v>
      </c>
      <c r="H530" s="48" t="s">
        <v>98</v>
      </c>
      <c r="I530" s="13" t="s">
        <v>48</v>
      </c>
      <c r="J530" s="13" t="s">
        <v>86</v>
      </c>
      <c r="K530" s="13"/>
      <c r="L530" s="13"/>
      <c r="M530" s="13"/>
      <c r="N530" s="13" t="s">
        <v>1023</v>
      </c>
      <c r="O530" s="13"/>
      <c r="P530" s="13"/>
      <c r="Q530" s="13" t="s">
        <v>48</v>
      </c>
      <c r="R530" s="13"/>
      <c r="S530" s="48" t="s">
        <v>1183</v>
      </c>
      <c r="T530" s="253"/>
      <c r="U530" s="169">
        <v>0</v>
      </c>
      <c r="V530" s="169">
        <v>0</v>
      </c>
      <c r="W530" s="48" t="str">
        <f t="shared" si="56"/>
        <v>CRMPD</v>
      </c>
      <c r="X530" s="13" t="str">
        <f t="shared" si="57"/>
        <v>新疆联通</v>
      </c>
      <c r="Y530" s="37" t="str">
        <f t="shared" si="58"/>
        <v>0</v>
      </c>
      <c r="Z530" s="167"/>
      <c r="AM530" s="85"/>
      <c r="AN530"/>
    </row>
    <row r="531" spans="1:40" ht="15" customHeight="1">
      <c r="A531" s="48" t="s">
        <v>127</v>
      </c>
      <c r="B531" s="48" t="s">
        <v>128</v>
      </c>
      <c r="C531" s="48" t="s">
        <v>864</v>
      </c>
      <c r="D531" s="48" t="s">
        <v>1</v>
      </c>
      <c r="E531" s="48" t="s">
        <v>1388</v>
      </c>
      <c r="F531" s="48" t="s">
        <v>1015</v>
      </c>
      <c r="G531" s="48" t="s">
        <v>494</v>
      </c>
      <c r="H531" s="48" t="s">
        <v>98</v>
      </c>
      <c r="I531" s="13" t="s">
        <v>48</v>
      </c>
      <c r="J531" s="13" t="s">
        <v>86</v>
      </c>
      <c r="K531" s="13"/>
      <c r="L531" s="13"/>
      <c r="M531" s="13"/>
      <c r="N531" s="13" t="s">
        <v>1023</v>
      </c>
      <c r="O531" s="13"/>
      <c r="P531" s="13"/>
      <c r="Q531" s="13" t="s">
        <v>48</v>
      </c>
      <c r="R531" s="13"/>
      <c r="S531" s="146" t="s">
        <v>471</v>
      </c>
      <c r="T531" s="253"/>
      <c r="U531" s="169">
        <v>0</v>
      </c>
      <c r="V531" s="169">
        <v>0</v>
      </c>
      <c r="W531" s="48" t="str">
        <f t="shared" si="56"/>
        <v>CRMPD</v>
      </c>
      <c r="X531" s="13" t="str">
        <f t="shared" si="57"/>
        <v>新疆联通</v>
      </c>
      <c r="Y531" s="37" t="str">
        <f t="shared" si="58"/>
        <v>0</v>
      </c>
      <c r="Z531" s="167"/>
      <c r="AM531" s="85"/>
      <c r="AN531"/>
    </row>
    <row r="532" spans="1:40" ht="15" customHeight="1">
      <c r="A532" s="48" t="s">
        <v>243</v>
      </c>
      <c r="B532" s="48" t="s">
        <v>244</v>
      </c>
      <c r="C532" s="48" t="s">
        <v>245</v>
      </c>
      <c r="D532" s="48" t="s">
        <v>246</v>
      </c>
      <c r="E532" s="48" t="s">
        <v>1014</v>
      </c>
      <c r="F532" s="48" t="s">
        <v>1015</v>
      </c>
      <c r="G532" s="48" t="s">
        <v>494</v>
      </c>
      <c r="H532" s="48" t="s">
        <v>98</v>
      </c>
      <c r="I532" s="13" t="s">
        <v>48</v>
      </c>
      <c r="J532" s="13" t="s">
        <v>48</v>
      </c>
      <c r="K532" s="13" t="s">
        <v>50</v>
      </c>
      <c r="L532" s="13" t="s">
        <v>1089</v>
      </c>
      <c r="M532" s="13" t="s">
        <v>521</v>
      </c>
      <c r="N532" s="13" t="s">
        <v>1175</v>
      </c>
      <c r="O532" s="13"/>
      <c r="P532" s="13"/>
      <c r="Q532" s="13" t="s">
        <v>48</v>
      </c>
      <c r="R532" s="13"/>
      <c r="S532" s="146" t="s">
        <v>471</v>
      </c>
      <c r="T532" s="169">
        <v>0</v>
      </c>
      <c r="U532" s="169">
        <v>0</v>
      </c>
      <c r="V532" s="169">
        <v>0</v>
      </c>
      <c r="W532" s="48" t="str">
        <f t="shared" si="56"/>
        <v>CRMPD</v>
      </c>
      <c r="X532" s="13" t="str">
        <f t="shared" si="57"/>
        <v>虚拟运营商爱施德</v>
      </c>
      <c r="Y532" s="37" t="str">
        <f t="shared" si="58"/>
        <v>0</v>
      </c>
      <c r="Z532" s="167"/>
      <c r="AM532" s="85"/>
      <c r="AN532"/>
    </row>
    <row r="533" spans="1:40" ht="15" customHeight="1">
      <c r="A533" s="48" t="s">
        <v>247</v>
      </c>
      <c r="B533" s="48" t="s">
        <v>248</v>
      </c>
      <c r="C533" s="48" t="s">
        <v>245</v>
      </c>
      <c r="D533" s="48" t="s">
        <v>246</v>
      </c>
      <c r="E533" s="48" t="s">
        <v>1014</v>
      </c>
      <c r="F533" s="48" t="s">
        <v>1015</v>
      </c>
      <c r="G533" s="48" t="s">
        <v>494</v>
      </c>
      <c r="H533" s="48" t="s">
        <v>98</v>
      </c>
      <c r="I533" s="13" t="s">
        <v>48</v>
      </c>
      <c r="J533" s="13" t="s">
        <v>48</v>
      </c>
      <c r="K533" s="13" t="s">
        <v>50</v>
      </c>
      <c r="L533" s="13" t="s">
        <v>1089</v>
      </c>
      <c r="M533" s="13" t="s">
        <v>521</v>
      </c>
      <c r="N533" s="13" t="s">
        <v>1177</v>
      </c>
      <c r="O533" s="13"/>
      <c r="P533" s="13"/>
      <c r="Q533" s="13" t="s">
        <v>48</v>
      </c>
      <c r="R533" s="13"/>
      <c r="S533" s="146" t="s">
        <v>471</v>
      </c>
      <c r="T533" s="169">
        <v>0</v>
      </c>
      <c r="U533" s="169">
        <v>0</v>
      </c>
      <c r="V533" s="169">
        <v>0</v>
      </c>
      <c r="W533" s="48" t="str">
        <f t="shared" si="56"/>
        <v>CRMPD</v>
      </c>
      <c r="X533" s="13" t="str">
        <f t="shared" si="57"/>
        <v>虚拟运营商天音</v>
      </c>
      <c r="Y533" s="37" t="str">
        <f t="shared" si="58"/>
        <v>0</v>
      </c>
      <c r="Z533" s="167"/>
      <c r="AM533" s="85"/>
      <c r="AN533"/>
    </row>
    <row r="534" spans="1:40" ht="15" customHeight="1">
      <c r="A534" s="48" t="s">
        <v>247</v>
      </c>
      <c r="B534" s="48" t="s">
        <v>248</v>
      </c>
      <c r="C534" s="48" t="s">
        <v>245</v>
      </c>
      <c r="D534" s="48" t="s">
        <v>246</v>
      </c>
      <c r="E534" s="48" t="s">
        <v>1074</v>
      </c>
      <c r="F534" s="48" t="s">
        <v>1047</v>
      </c>
      <c r="G534" s="48" t="s">
        <v>494</v>
      </c>
      <c r="H534" s="48" t="s">
        <v>1075</v>
      </c>
      <c r="I534" s="13" t="s">
        <v>48</v>
      </c>
      <c r="J534" s="13" t="s">
        <v>48</v>
      </c>
      <c r="K534" s="13" t="s">
        <v>50</v>
      </c>
      <c r="L534" s="13" t="s">
        <v>1089</v>
      </c>
      <c r="M534" s="13" t="s">
        <v>521</v>
      </c>
      <c r="N534" s="13" t="s">
        <v>1177</v>
      </c>
      <c r="O534" s="13"/>
      <c r="P534" s="13"/>
      <c r="Q534" s="13" t="s">
        <v>48</v>
      </c>
      <c r="R534" s="13"/>
      <c r="S534" s="48" t="s">
        <v>1183</v>
      </c>
      <c r="T534" s="169">
        <v>0</v>
      </c>
      <c r="U534" s="169">
        <v>0</v>
      </c>
      <c r="V534" s="169">
        <v>0</v>
      </c>
      <c r="W534" s="48" t="str">
        <f t="shared" si="56"/>
        <v>CRMPD</v>
      </c>
      <c r="X534" s="13" t="str">
        <f t="shared" si="57"/>
        <v>虚拟运营商天音</v>
      </c>
      <c r="Y534" s="37" t="str">
        <f t="shared" si="58"/>
        <v>0</v>
      </c>
      <c r="Z534" s="167"/>
      <c r="AM534" s="85"/>
      <c r="AN534"/>
    </row>
    <row r="535" spans="1:40" ht="15" customHeight="1">
      <c r="A535" s="48" t="s">
        <v>247</v>
      </c>
      <c r="B535" s="48" t="s">
        <v>248</v>
      </c>
      <c r="C535" s="48" t="s">
        <v>245</v>
      </c>
      <c r="D535" s="48" t="s">
        <v>246</v>
      </c>
      <c r="E535" s="48" t="s">
        <v>1076</v>
      </c>
      <c r="F535" s="48" t="s">
        <v>1053</v>
      </c>
      <c r="G535" s="48" t="s">
        <v>494</v>
      </c>
      <c r="H535" s="48" t="s">
        <v>397</v>
      </c>
      <c r="I535" s="13" t="s">
        <v>48</v>
      </c>
      <c r="J535" s="13" t="s">
        <v>48</v>
      </c>
      <c r="K535" s="13" t="s">
        <v>50</v>
      </c>
      <c r="L535" s="13" t="s">
        <v>1089</v>
      </c>
      <c r="M535" s="13" t="s">
        <v>521</v>
      </c>
      <c r="N535" s="13" t="s">
        <v>1177</v>
      </c>
      <c r="O535" s="13"/>
      <c r="P535" s="13"/>
      <c r="Q535" s="13" t="s">
        <v>48</v>
      </c>
      <c r="R535" s="13"/>
      <c r="S535" s="48" t="s">
        <v>1183</v>
      </c>
      <c r="T535" s="169">
        <v>0</v>
      </c>
      <c r="U535" s="169">
        <v>0</v>
      </c>
      <c r="V535" s="169">
        <v>0</v>
      </c>
      <c r="W535" s="48" t="str">
        <f t="shared" si="56"/>
        <v>CRMPD</v>
      </c>
      <c r="X535" s="13" t="str">
        <f t="shared" si="57"/>
        <v>虚拟运营商天音</v>
      </c>
      <c r="Y535" s="37" t="str">
        <f t="shared" si="58"/>
        <v>0</v>
      </c>
      <c r="Z535" s="167"/>
      <c r="AM535" s="85"/>
      <c r="AN535"/>
    </row>
    <row r="536" spans="1:40" ht="15" customHeight="1">
      <c r="A536" s="48" t="s">
        <v>247</v>
      </c>
      <c r="B536" s="48" t="s">
        <v>248</v>
      </c>
      <c r="C536" s="48" t="s">
        <v>245</v>
      </c>
      <c r="D536" s="48" t="s">
        <v>246</v>
      </c>
      <c r="E536" s="48" t="s">
        <v>1026</v>
      </c>
      <c r="F536" s="48" t="s">
        <v>1027</v>
      </c>
      <c r="G536" s="48" t="s">
        <v>494</v>
      </c>
      <c r="H536" s="48" t="s">
        <v>137</v>
      </c>
      <c r="I536" s="13" t="s">
        <v>48</v>
      </c>
      <c r="J536" s="13" t="s">
        <v>48</v>
      </c>
      <c r="K536" s="13" t="s">
        <v>50</v>
      </c>
      <c r="L536" s="13" t="s">
        <v>1089</v>
      </c>
      <c r="M536" s="13" t="s">
        <v>521</v>
      </c>
      <c r="N536" s="13" t="s">
        <v>1177</v>
      </c>
      <c r="O536" s="13"/>
      <c r="P536" s="13"/>
      <c r="Q536" s="13" t="s">
        <v>48</v>
      </c>
      <c r="R536" s="13"/>
      <c r="S536" s="48" t="s">
        <v>1182</v>
      </c>
      <c r="T536" s="169">
        <v>0</v>
      </c>
      <c r="U536" s="169">
        <v>0</v>
      </c>
      <c r="V536" s="169">
        <v>0</v>
      </c>
      <c r="W536" s="48" t="str">
        <f t="shared" si="56"/>
        <v>CRMPD</v>
      </c>
      <c r="X536" s="13" t="str">
        <f t="shared" si="57"/>
        <v>虚拟运营商天音</v>
      </c>
      <c r="Y536" s="37" t="str">
        <f t="shared" si="58"/>
        <v>0</v>
      </c>
      <c r="Z536" s="167"/>
      <c r="AM536" s="85"/>
      <c r="AN536"/>
    </row>
    <row r="537" spans="1:40" ht="15" customHeight="1">
      <c r="A537" s="48" t="s">
        <v>247</v>
      </c>
      <c r="B537" s="48" t="s">
        <v>248</v>
      </c>
      <c r="C537" s="48" t="s">
        <v>245</v>
      </c>
      <c r="D537" s="48" t="s">
        <v>246</v>
      </c>
      <c r="E537" s="48" t="s">
        <v>1016</v>
      </c>
      <c r="F537" s="48" t="s">
        <v>1017</v>
      </c>
      <c r="G537" s="48" t="s">
        <v>494</v>
      </c>
      <c r="H537" s="48" t="s">
        <v>41</v>
      </c>
      <c r="I537" s="13" t="s">
        <v>48</v>
      </c>
      <c r="J537" s="13" t="s">
        <v>48</v>
      </c>
      <c r="K537" s="13" t="s">
        <v>50</v>
      </c>
      <c r="L537" s="13" t="s">
        <v>1089</v>
      </c>
      <c r="M537" s="13" t="s">
        <v>521</v>
      </c>
      <c r="N537" s="13" t="s">
        <v>1177</v>
      </c>
      <c r="O537" s="13"/>
      <c r="P537" s="13"/>
      <c r="Q537" s="13" t="s">
        <v>48</v>
      </c>
      <c r="R537" s="13"/>
      <c r="S537" s="48" t="s">
        <v>1182</v>
      </c>
      <c r="T537" s="169">
        <v>0</v>
      </c>
      <c r="U537" s="169">
        <v>0</v>
      </c>
      <c r="V537" s="169">
        <v>0</v>
      </c>
      <c r="W537" s="48" t="str">
        <f t="shared" si="56"/>
        <v>CRMPD</v>
      </c>
      <c r="X537" s="13" t="str">
        <f t="shared" si="57"/>
        <v>虚拟运营商天音</v>
      </c>
      <c r="Y537" s="37" t="str">
        <f t="shared" si="58"/>
        <v>0</v>
      </c>
      <c r="Z537" s="167"/>
      <c r="AM537" s="85"/>
      <c r="AN537"/>
    </row>
    <row r="538" spans="1:40" ht="15" customHeight="1">
      <c r="A538" s="48" t="s">
        <v>180</v>
      </c>
      <c r="B538" s="48" t="s">
        <v>181</v>
      </c>
      <c r="C538" s="48" t="s">
        <v>188</v>
      </c>
      <c r="D538" s="48" t="s">
        <v>16</v>
      </c>
      <c r="E538" s="48" t="s">
        <v>1014</v>
      </c>
      <c r="F538" s="48" t="s">
        <v>1015</v>
      </c>
      <c r="G538" s="48" t="s">
        <v>494</v>
      </c>
      <c r="H538" s="48" t="s">
        <v>98</v>
      </c>
      <c r="I538" s="48" t="s">
        <v>48</v>
      </c>
      <c r="J538" s="48" t="s">
        <v>48</v>
      </c>
      <c r="K538" s="48" t="s">
        <v>50</v>
      </c>
      <c r="L538" s="48" t="s">
        <v>1072</v>
      </c>
      <c r="M538" s="48" t="s">
        <v>56</v>
      </c>
      <c r="N538" s="13" t="s">
        <v>1073</v>
      </c>
      <c r="O538" s="13"/>
      <c r="P538" s="13"/>
      <c r="Q538" s="13" t="s">
        <v>86</v>
      </c>
      <c r="R538" s="13"/>
      <c r="S538" s="146" t="s">
        <v>471</v>
      </c>
      <c r="T538" s="169">
        <v>0</v>
      </c>
      <c r="U538" s="169">
        <v>0</v>
      </c>
      <c r="V538" s="169">
        <v>0</v>
      </c>
      <c r="W538" s="48" t="str">
        <f t="shared" si="56"/>
        <v>CRMPD</v>
      </c>
      <c r="X538" s="13" t="str">
        <f t="shared" si="57"/>
        <v>北京卫通</v>
      </c>
      <c r="Y538" s="37" t="str">
        <f t="shared" si="58"/>
        <v>0</v>
      </c>
      <c r="Z538" s="167"/>
      <c r="AM538" s="85"/>
      <c r="AN538"/>
    </row>
    <row r="539" spans="1:40" ht="15" customHeight="1">
      <c r="A539" s="48" t="s">
        <v>180</v>
      </c>
      <c r="B539" s="48" t="s">
        <v>181</v>
      </c>
      <c r="C539" s="48" t="s">
        <v>63</v>
      </c>
      <c r="D539" s="48" t="s">
        <v>64</v>
      </c>
      <c r="E539" s="48" t="s">
        <v>1014</v>
      </c>
      <c r="F539" s="48" t="s">
        <v>1015</v>
      </c>
      <c r="G539" s="48" t="s">
        <v>494</v>
      </c>
      <c r="H539" s="48" t="s">
        <v>98</v>
      </c>
      <c r="I539" s="48" t="s">
        <v>48</v>
      </c>
      <c r="J539" s="48" t="s">
        <v>48</v>
      </c>
      <c r="K539" s="48" t="s">
        <v>50</v>
      </c>
      <c r="L539" s="48" t="s">
        <v>1072</v>
      </c>
      <c r="M539" s="48" t="s">
        <v>56</v>
      </c>
      <c r="N539" s="13" t="s">
        <v>1073</v>
      </c>
      <c r="O539" s="13"/>
      <c r="P539" s="13"/>
      <c r="Q539" s="13" t="s">
        <v>86</v>
      </c>
      <c r="R539" s="13"/>
      <c r="S539" s="146" t="s">
        <v>471</v>
      </c>
      <c r="T539" s="169">
        <v>0</v>
      </c>
      <c r="U539" s="169">
        <v>0</v>
      </c>
      <c r="V539" s="169">
        <v>0</v>
      </c>
      <c r="W539" s="48" t="str">
        <f t="shared" si="56"/>
        <v>CRMPD</v>
      </c>
      <c r="X539" s="13" t="str">
        <f t="shared" si="57"/>
        <v>北京卫通</v>
      </c>
      <c r="Y539" s="37" t="str">
        <f t="shared" si="58"/>
        <v>0</v>
      </c>
      <c r="Z539" s="167"/>
      <c r="AM539" s="85"/>
      <c r="AN539"/>
    </row>
    <row r="540" spans="1:40" ht="15" customHeight="1">
      <c r="A540" s="48" t="s">
        <v>180</v>
      </c>
      <c r="B540" s="48" t="s">
        <v>181</v>
      </c>
      <c r="C540" s="48" t="s">
        <v>1078</v>
      </c>
      <c r="D540" s="48" t="s">
        <v>1079</v>
      </c>
      <c r="E540" s="48" t="s">
        <v>1014</v>
      </c>
      <c r="F540" s="48" t="s">
        <v>1015</v>
      </c>
      <c r="G540" s="48" t="s">
        <v>494</v>
      </c>
      <c r="H540" s="48" t="s">
        <v>98</v>
      </c>
      <c r="I540" s="48" t="s">
        <v>48</v>
      </c>
      <c r="J540" s="48" t="s">
        <v>48</v>
      </c>
      <c r="K540" s="48" t="s">
        <v>50</v>
      </c>
      <c r="L540" s="48" t="s">
        <v>1072</v>
      </c>
      <c r="M540" s="48" t="s">
        <v>56</v>
      </c>
      <c r="N540" s="13" t="s">
        <v>1073</v>
      </c>
      <c r="O540" s="13"/>
      <c r="P540" s="13"/>
      <c r="Q540" s="13" t="s">
        <v>86</v>
      </c>
      <c r="R540" s="13"/>
      <c r="S540" s="146" t="s">
        <v>471</v>
      </c>
      <c r="T540" s="169">
        <v>0</v>
      </c>
      <c r="U540" s="169">
        <v>0</v>
      </c>
      <c r="V540" s="169">
        <v>0</v>
      </c>
      <c r="W540" s="48" t="str">
        <f t="shared" si="56"/>
        <v>CRMPD</v>
      </c>
      <c r="X540" s="13" t="str">
        <f t="shared" si="57"/>
        <v>北京卫通</v>
      </c>
      <c r="Y540" s="37" t="str">
        <f t="shared" si="58"/>
        <v>0</v>
      </c>
      <c r="Z540" s="167"/>
      <c r="AM540" s="85"/>
      <c r="AN540"/>
    </row>
    <row r="541" spans="1:40" ht="15" customHeight="1">
      <c r="A541" s="48" t="s">
        <v>180</v>
      </c>
      <c r="B541" s="48" t="s">
        <v>181</v>
      </c>
      <c r="C541" s="48" t="s">
        <v>1080</v>
      </c>
      <c r="D541" s="48" t="s">
        <v>1081</v>
      </c>
      <c r="E541" s="48" t="s">
        <v>1010</v>
      </c>
      <c r="F541" s="48" t="s">
        <v>1011</v>
      </c>
      <c r="G541" s="48" t="s">
        <v>494</v>
      </c>
      <c r="H541" s="48" t="s">
        <v>41</v>
      </c>
      <c r="I541" s="48" t="s">
        <v>48</v>
      </c>
      <c r="J541" s="48" t="s">
        <v>48</v>
      </c>
      <c r="K541" s="48" t="s">
        <v>50</v>
      </c>
      <c r="L541" s="48" t="s">
        <v>1072</v>
      </c>
      <c r="M541" s="48" t="s">
        <v>56</v>
      </c>
      <c r="N541" s="13" t="s">
        <v>1073</v>
      </c>
      <c r="O541" s="13"/>
      <c r="P541" s="13"/>
      <c r="Q541" s="13" t="s">
        <v>86</v>
      </c>
      <c r="R541" s="13"/>
      <c r="S541" s="48" t="s">
        <v>1183</v>
      </c>
      <c r="T541" s="169">
        <v>0</v>
      </c>
      <c r="U541" s="169">
        <v>0</v>
      </c>
      <c r="V541" s="169">
        <v>0</v>
      </c>
      <c r="W541" s="48" t="str">
        <f t="shared" si="56"/>
        <v>CRMPD</v>
      </c>
      <c r="X541" s="13" t="str">
        <f t="shared" si="57"/>
        <v>北京卫通</v>
      </c>
      <c r="Y541" s="37" t="str">
        <f t="shared" si="58"/>
        <v>0</v>
      </c>
      <c r="Z541" s="167"/>
      <c r="AM541" s="85"/>
      <c r="AN541"/>
    </row>
    <row r="542" spans="1:40" ht="15" customHeight="1">
      <c r="A542" s="48" t="s">
        <v>180</v>
      </c>
      <c r="B542" s="48" t="s">
        <v>181</v>
      </c>
      <c r="C542" s="48" t="s">
        <v>1080</v>
      </c>
      <c r="D542" s="48" t="s">
        <v>1081</v>
      </c>
      <c r="E542" s="48" t="s">
        <v>1014</v>
      </c>
      <c r="F542" s="48" t="s">
        <v>1015</v>
      </c>
      <c r="G542" s="48" t="s">
        <v>494</v>
      </c>
      <c r="H542" s="48" t="s">
        <v>98</v>
      </c>
      <c r="I542" s="48" t="s">
        <v>48</v>
      </c>
      <c r="J542" s="48" t="s">
        <v>48</v>
      </c>
      <c r="K542" s="48" t="s">
        <v>50</v>
      </c>
      <c r="L542" s="48" t="s">
        <v>1072</v>
      </c>
      <c r="M542" s="48" t="s">
        <v>56</v>
      </c>
      <c r="N542" s="13" t="s">
        <v>1073</v>
      </c>
      <c r="O542" s="13"/>
      <c r="P542" s="13"/>
      <c r="Q542" s="13" t="s">
        <v>86</v>
      </c>
      <c r="R542" s="13"/>
      <c r="S542" s="146" t="s">
        <v>471</v>
      </c>
      <c r="T542" s="169">
        <v>0</v>
      </c>
      <c r="U542" s="169">
        <v>0</v>
      </c>
      <c r="V542" s="169">
        <v>0</v>
      </c>
      <c r="W542" s="48" t="str">
        <f t="shared" si="56"/>
        <v>CRMPD</v>
      </c>
      <c r="X542" s="13" t="str">
        <f t="shared" si="57"/>
        <v>北京卫通</v>
      </c>
      <c r="Y542" s="37" t="str">
        <f t="shared" si="58"/>
        <v>0</v>
      </c>
      <c r="Z542" s="167"/>
      <c r="AM542" s="85"/>
      <c r="AN542"/>
    </row>
    <row r="543" spans="1:40" ht="15" customHeight="1">
      <c r="A543" s="48" t="s">
        <v>101</v>
      </c>
      <c r="B543" s="48" t="s">
        <v>102</v>
      </c>
      <c r="C543" s="48" t="s">
        <v>38</v>
      </c>
      <c r="D543" s="48" t="s">
        <v>39</v>
      </c>
      <c r="E543" s="48" t="s">
        <v>1010</v>
      </c>
      <c r="F543" s="48" t="s">
        <v>1011</v>
      </c>
      <c r="G543" s="48" t="s">
        <v>494</v>
      </c>
      <c r="H543" s="48" t="s">
        <v>41</v>
      </c>
      <c r="I543" s="48" t="s">
        <v>48</v>
      </c>
      <c r="J543" s="48" t="s">
        <v>48</v>
      </c>
      <c r="K543" s="48" t="s">
        <v>50</v>
      </c>
      <c r="L543" s="48" t="s">
        <v>1024</v>
      </c>
      <c r="M543" s="48" t="s">
        <v>140</v>
      </c>
      <c r="N543" s="13" t="s">
        <v>1125</v>
      </c>
      <c r="O543" s="13"/>
      <c r="P543" s="13"/>
      <c r="Q543" s="13" t="s">
        <v>48</v>
      </c>
      <c r="R543" s="13"/>
      <c r="S543" s="48" t="s">
        <v>1183</v>
      </c>
      <c r="T543" s="253">
        <v>18</v>
      </c>
      <c r="U543" s="169">
        <v>0</v>
      </c>
      <c r="V543" s="169">
        <v>0</v>
      </c>
      <c r="W543" s="48" t="str">
        <f t="shared" si="56"/>
        <v>CRMPD</v>
      </c>
      <c r="X543" s="13" t="str">
        <f t="shared" si="57"/>
        <v>联通总部</v>
      </c>
      <c r="Y543" s="37" t="str">
        <f t="shared" si="58"/>
        <v>0</v>
      </c>
      <c r="Z543" s="167"/>
      <c r="AM543" s="85"/>
      <c r="AN543"/>
    </row>
    <row r="544" spans="1:40" ht="15" customHeight="1">
      <c r="A544" s="48" t="s">
        <v>101</v>
      </c>
      <c r="B544" s="48" t="s">
        <v>102</v>
      </c>
      <c r="C544" s="48" t="s">
        <v>63</v>
      </c>
      <c r="D544" s="48" t="s">
        <v>64</v>
      </c>
      <c r="E544" s="48" t="s">
        <v>1128</v>
      </c>
      <c r="F544" s="48" t="s">
        <v>1020</v>
      </c>
      <c r="G544" s="48" t="s">
        <v>494</v>
      </c>
      <c r="H544" s="48" t="s">
        <v>41</v>
      </c>
      <c r="I544" s="48" t="s">
        <v>48</v>
      </c>
      <c r="J544" s="48" t="s">
        <v>48</v>
      </c>
      <c r="K544" s="48" t="s">
        <v>50</v>
      </c>
      <c r="L544" s="48" t="s">
        <v>1024</v>
      </c>
      <c r="M544" s="48" t="s">
        <v>140</v>
      </c>
      <c r="N544" s="13" t="s">
        <v>1125</v>
      </c>
      <c r="O544" s="13"/>
      <c r="P544" s="13"/>
      <c r="Q544" s="13" t="s">
        <v>48</v>
      </c>
      <c r="R544" s="13"/>
      <c r="S544" s="48" t="s">
        <v>1183</v>
      </c>
      <c r="T544" s="253"/>
      <c r="U544" s="169">
        <v>0</v>
      </c>
      <c r="V544" s="169">
        <v>0</v>
      </c>
      <c r="W544" s="48" t="str">
        <f t="shared" si="56"/>
        <v>CRMPD</v>
      </c>
      <c r="X544" s="13" t="str">
        <f t="shared" si="57"/>
        <v>联通总部</v>
      </c>
      <c r="Y544" s="37" t="str">
        <f t="shared" si="58"/>
        <v>0</v>
      </c>
      <c r="Z544" s="167"/>
      <c r="AM544" s="85"/>
      <c r="AN544"/>
    </row>
    <row r="545" spans="1:40" ht="15" customHeight="1">
      <c r="A545" s="48" t="s">
        <v>36</v>
      </c>
      <c r="B545" s="48" t="s">
        <v>37</v>
      </c>
      <c r="C545" s="48" t="s">
        <v>38</v>
      </c>
      <c r="D545" s="48" t="s">
        <v>39</v>
      </c>
      <c r="E545" s="48" t="s">
        <v>1010</v>
      </c>
      <c r="F545" s="48" t="s">
        <v>1011</v>
      </c>
      <c r="G545" s="48" t="s">
        <v>494</v>
      </c>
      <c r="H545" s="48" t="s">
        <v>41</v>
      </c>
      <c r="I545" s="48" t="s">
        <v>48</v>
      </c>
      <c r="J545" s="48" t="s">
        <v>48</v>
      </c>
      <c r="K545" s="48" t="s">
        <v>50</v>
      </c>
      <c r="L545" s="48" t="s">
        <v>1024</v>
      </c>
      <c r="M545" s="48" t="s">
        <v>56</v>
      </c>
      <c r="N545" s="13" t="s">
        <v>1025</v>
      </c>
      <c r="O545" s="13"/>
      <c r="P545" s="13"/>
      <c r="Q545" s="13" t="s">
        <v>48</v>
      </c>
      <c r="R545" s="13"/>
      <c r="S545" s="13" t="s">
        <v>1183</v>
      </c>
      <c r="T545" s="169">
        <v>13</v>
      </c>
      <c r="U545" s="169">
        <v>0</v>
      </c>
      <c r="V545" s="169">
        <v>0</v>
      </c>
      <c r="W545" s="48" t="str">
        <f t="shared" si="56"/>
        <v>CRMPD</v>
      </c>
      <c r="X545" s="13" t="str">
        <f t="shared" si="57"/>
        <v>安徽联通</v>
      </c>
      <c r="Y545" s="37" t="str">
        <f t="shared" si="58"/>
        <v>0</v>
      </c>
      <c r="Z545" s="167"/>
      <c r="AM545" s="85"/>
      <c r="AN545"/>
    </row>
    <row r="546" spans="1:40" ht="15" customHeight="1">
      <c r="A546" s="48" t="s">
        <v>114</v>
      </c>
      <c r="B546" s="48" t="s">
        <v>115</v>
      </c>
      <c r="C546" s="48" t="s">
        <v>38</v>
      </c>
      <c r="D546" s="48" t="s">
        <v>39</v>
      </c>
      <c r="E546" s="48" t="s">
        <v>1010</v>
      </c>
      <c r="F546" s="48" t="s">
        <v>1011</v>
      </c>
      <c r="G546" s="48" t="s">
        <v>494</v>
      </c>
      <c r="H546" s="48" t="s">
        <v>41</v>
      </c>
      <c r="I546" s="13" t="s">
        <v>48</v>
      </c>
      <c r="J546" s="13" t="s">
        <v>48</v>
      </c>
      <c r="K546" s="13" t="s">
        <v>50</v>
      </c>
      <c r="L546" s="13" t="s">
        <v>1024</v>
      </c>
      <c r="M546" s="13" t="s">
        <v>56</v>
      </c>
      <c r="N546" s="13" t="s">
        <v>1131</v>
      </c>
      <c r="O546" s="13"/>
      <c r="P546" s="13"/>
      <c r="Q546" s="13" t="s">
        <v>48</v>
      </c>
      <c r="R546" s="13"/>
      <c r="S546" s="48" t="s">
        <v>1183</v>
      </c>
      <c r="T546" s="169">
        <v>5</v>
      </c>
      <c r="U546" s="169">
        <v>0</v>
      </c>
      <c r="V546" s="169">
        <v>0</v>
      </c>
      <c r="W546" s="48" t="str">
        <f t="shared" si="56"/>
        <v>CRMPD</v>
      </c>
      <c r="X546" s="13" t="str">
        <f t="shared" si="57"/>
        <v>山东联通</v>
      </c>
      <c r="Y546" s="37" t="str">
        <f t="shared" si="58"/>
        <v>0</v>
      </c>
      <c r="Z546" s="167"/>
      <c r="AM546" s="85"/>
      <c r="AN546"/>
    </row>
    <row r="547" spans="1:40" ht="15" customHeight="1">
      <c r="A547" s="48" t="s">
        <v>127</v>
      </c>
      <c r="B547" s="48" t="s">
        <v>128</v>
      </c>
      <c r="C547" s="48" t="s">
        <v>38</v>
      </c>
      <c r="D547" s="48" t="s">
        <v>39</v>
      </c>
      <c r="E547" s="48" t="s">
        <v>1010</v>
      </c>
      <c r="F547" s="48" t="s">
        <v>1011</v>
      </c>
      <c r="G547" s="48" t="s">
        <v>494</v>
      </c>
      <c r="H547" s="48" t="s">
        <v>41</v>
      </c>
      <c r="I547" s="13" t="s">
        <v>48</v>
      </c>
      <c r="J547" s="13" t="s">
        <v>48</v>
      </c>
      <c r="K547" s="13" t="s">
        <v>50</v>
      </c>
      <c r="L547" s="13" t="s">
        <v>1024</v>
      </c>
      <c r="M547" s="13" t="s">
        <v>56</v>
      </c>
      <c r="N547" s="13" t="s">
        <v>1170</v>
      </c>
      <c r="O547" s="13"/>
      <c r="P547" s="13"/>
      <c r="Q547" s="13" t="s">
        <v>48</v>
      </c>
      <c r="R547" s="13"/>
      <c r="S547" s="48" t="s">
        <v>1183</v>
      </c>
      <c r="T547" s="169">
        <v>0</v>
      </c>
      <c r="U547" s="169">
        <v>0</v>
      </c>
      <c r="V547" s="169">
        <v>0</v>
      </c>
      <c r="W547" s="48" t="str">
        <f t="shared" si="56"/>
        <v>CRMPD</v>
      </c>
      <c r="X547" s="13" t="str">
        <f t="shared" si="57"/>
        <v>新疆联通</v>
      </c>
      <c r="Y547" s="37" t="str">
        <f t="shared" si="58"/>
        <v>0</v>
      </c>
      <c r="Z547" s="167"/>
      <c r="AM547" s="85"/>
      <c r="AN547"/>
    </row>
    <row r="548" spans="1:40" ht="15" customHeight="1">
      <c r="A548" s="48" t="s">
        <v>1083</v>
      </c>
      <c r="B548" s="48" t="s">
        <v>1084</v>
      </c>
      <c r="C548" s="48" t="s">
        <v>1085</v>
      </c>
      <c r="D548" s="48" t="s">
        <v>1079</v>
      </c>
      <c r="E548" s="48" t="s">
        <v>1086</v>
      </c>
      <c r="F548" s="48" t="s">
        <v>1079</v>
      </c>
      <c r="G548" s="48" t="s">
        <v>494</v>
      </c>
      <c r="H548" s="48" t="s">
        <v>719</v>
      </c>
      <c r="I548" s="48" t="s">
        <v>86</v>
      </c>
      <c r="J548" s="48" t="s">
        <v>48</v>
      </c>
      <c r="K548" s="48" t="s">
        <v>43</v>
      </c>
      <c r="L548" s="48" t="s">
        <v>1087</v>
      </c>
      <c r="M548" s="48" t="s">
        <v>140</v>
      </c>
      <c r="N548" s="13" t="s">
        <v>1088</v>
      </c>
      <c r="O548" s="13"/>
      <c r="P548" s="13"/>
      <c r="Q548" s="13" t="s">
        <v>48</v>
      </c>
      <c r="R548" s="13"/>
      <c r="S548" s="48" t="s">
        <v>1182</v>
      </c>
      <c r="T548" s="169">
        <v>0</v>
      </c>
      <c r="U548" s="169">
        <v>0</v>
      </c>
      <c r="V548" s="169">
        <v>0</v>
      </c>
      <c r="W548" s="48" t="str">
        <f t="shared" si="56"/>
        <v>CRMPD</v>
      </c>
      <c r="X548" s="13" t="str">
        <f t="shared" si="57"/>
        <v>河北电信</v>
      </c>
      <c r="Y548" s="37" t="str">
        <f t="shared" si="58"/>
        <v>0</v>
      </c>
      <c r="Z548" s="167"/>
      <c r="AM548" s="85"/>
      <c r="AN548"/>
    </row>
    <row r="549" spans="1:40" ht="15" customHeight="1">
      <c r="A549" s="48" t="s">
        <v>234</v>
      </c>
      <c r="B549" s="48" t="s">
        <v>235</v>
      </c>
      <c r="C549" s="48" t="s">
        <v>1085</v>
      </c>
      <c r="D549" s="48" t="s">
        <v>1079</v>
      </c>
      <c r="E549" s="48" t="s">
        <v>1086</v>
      </c>
      <c r="F549" s="48" t="s">
        <v>1079</v>
      </c>
      <c r="G549" s="48" t="s">
        <v>494</v>
      </c>
      <c r="H549" s="48" t="s">
        <v>719</v>
      </c>
      <c r="I549" s="13" t="s">
        <v>48</v>
      </c>
      <c r="J549" s="13" t="s">
        <v>48</v>
      </c>
      <c r="K549" s="13" t="s">
        <v>120</v>
      </c>
      <c r="L549" s="13" t="s">
        <v>1008</v>
      </c>
      <c r="M549" s="13" t="s">
        <v>140</v>
      </c>
      <c r="N549" s="13" t="s">
        <v>1143</v>
      </c>
      <c r="O549" s="13"/>
      <c r="P549" s="13"/>
      <c r="Q549" s="13" t="s">
        <v>48</v>
      </c>
      <c r="R549" s="13"/>
      <c r="S549" s="48" t="s">
        <v>1183</v>
      </c>
      <c r="T549" s="169">
        <v>0</v>
      </c>
      <c r="U549" s="169">
        <v>0</v>
      </c>
      <c r="V549" s="169">
        <v>0</v>
      </c>
      <c r="W549" s="48" t="str">
        <f t="shared" si="56"/>
        <v>CRMPD</v>
      </c>
      <c r="X549" s="13" t="str">
        <f t="shared" si="57"/>
        <v>山西电信</v>
      </c>
      <c r="Y549" s="37" t="str">
        <f t="shared" si="58"/>
        <v>0</v>
      </c>
      <c r="Z549" s="167"/>
      <c r="AM549" s="85"/>
      <c r="AN549"/>
    </row>
    <row r="550" spans="1:40" ht="15" customHeight="1">
      <c r="A550" s="48" t="s">
        <v>234</v>
      </c>
      <c r="B550" s="48" t="s">
        <v>235</v>
      </c>
      <c r="C550" s="48" t="s">
        <v>1085</v>
      </c>
      <c r="D550" s="48" t="s">
        <v>1079</v>
      </c>
      <c r="E550" s="48" t="s">
        <v>1014</v>
      </c>
      <c r="F550" s="48" t="s">
        <v>1015</v>
      </c>
      <c r="G550" s="48" t="s">
        <v>494</v>
      </c>
      <c r="H550" s="48" t="s">
        <v>98</v>
      </c>
      <c r="I550" s="13" t="s">
        <v>48</v>
      </c>
      <c r="J550" s="13" t="s">
        <v>48</v>
      </c>
      <c r="K550" s="13" t="s">
        <v>120</v>
      </c>
      <c r="L550" s="13" t="s">
        <v>1008</v>
      </c>
      <c r="M550" s="13" t="s">
        <v>140</v>
      </c>
      <c r="N550" s="13" t="s">
        <v>1144</v>
      </c>
      <c r="O550" s="13"/>
      <c r="P550" s="13"/>
      <c r="Q550" s="13" t="s">
        <v>48</v>
      </c>
      <c r="R550" s="13"/>
      <c r="S550" s="146" t="s">
        <v>471</v>
      </c>
      <c r="T550" s="169">
        <v>0</v>
      </c>
      <c r="U550" s="169">
        <v>0</v>
      </c>
      <c r="V550" s="169">
        <v>0</v>
      </c>
      <c r="W550" s="48" t="str">
        <f t="shared" si="56"/>
        <v>CRMPD</v>
      </c>
      <c r="X550" s="13" t="str">
        <f t="shared" si="57"/>
        <v>山西电信</v>
      </c>
      <c r="Y550" s="37" t="str">
        <f t="shared" si="58"/>
        <v>0</v>
      </c>
      <c r="Z550" s="167"/>
      <c r="AM550" s="85"/>
      <c r="AN550"/>
    </row>
    <row r="551" spans="1:40" ht="15" customHeight="1">
      <c r="A551" s="48" t="s">
        <v>234</v>
      </c>
      <c r="B551" s="48" t="s">
        <v>235</v>
      </c>
      <c r="C551" s="48" t="s">
        <v>915</v>
      </c>
      <c r="D551" s="48" t="s">
        <v>916</v>
      </c>
      <c r="E551" s="48" t="s">
        <v>1021</v>
      </c>
      <c r="F551" s="48" t="s">
        <v>1022</v>
      </c>
      <c r="G551" s="48" t="s">
        <v>494</v>
      </c>
      <c r="H551" s="48" t="s">
        <v>98</v>
      </c>
      <c r="I551" s="13" t="s">
        <v>48</v>
      </c>
      <c r="J551" s="13" t="s">
        <v>48</v>
      </c>
      <c r="K551" s="13" t="s">
        <v>120</v>
      </c>
      <c r="L551" s="13" t="s">
        <v>1008</v>
      </c>
      <c r="M551" s="13" t="s">
        <v>140</v>
      </c>
      <c r="N551" s="13" t="s">
        <v>1142</v>
      </c>
      <c r="O551" s="13"/>
      <c r="P551" s="13"/>
      <c r="Q551" s="13" t="s">
        <v>48</v>
      </c>
      <c r="R551" s="13"/>
      <c r="S551" s="48" t="s">
        <v>1183</v>
      </c>
      <c r="T551" s="169">
        <v>0</v>
      </c>
      <c r="U551" s="169">
        <v>0</v>
      </c>
      <c r="V551" s="169">
        <v>0</v>
      </c>
      <c r="W551" s="48" t="str">
        <f t="shared" si="56"/>
        <v>CRMPD</v>
      </c>
      <c r="X551" s="13" t="str">
        <f t="shared" si="57"/>
        <v>山西电信</v>
      </c>
      <c r="Y551" s="37" t="str">
        <f t="shared" si="58"/>
        <v>0</v>
      </c>
      <c r="Z551" s="167"/>
      <c r="AM551" s="85"/>
      <c r="AN551"/>
    </row>
    <row r="552" spans="1:40" ht="15" customHeight="1">
      <c r="A552" s="94" t="s">
        <v>215</v>
      </c>
      <c r="B552" s="94" t="s">
        <v>214</v>
      </c>
      <c r="C552" s="94" t="s">
        <v>63</v>
      </c>
      <c r="D552" s="94" t="s">
        <v>157</v>
      </c>
      <c r="E552" s="94" t="s">
        <v>549</v>
      </c>
      <c r="F552" s="94" t="s">
        <v>550</v>
      </c>
      <c r="G552" s="94" t="s">
        <v>495</v>
      </c>
      <c r="H552" s="94" t="s">
        <v>520</v>
      </c>
      <c r="I552" s="95" t="s">
        <v>48</v>
      </c>
      <c r="J552" s="95" t="s">
        <v>86</v>
      </c>
      <c r="K552" s="95"/>
      <c r="L552" s="95"/>
      <c r="M552" s="95" t="s">
        <v>17</v>
      </c>
      <c r="N552" s="95" t="s">
        <v>579</v>
      </c>
      <c r="O552" s="95"/>
      <c r="P552" s="95" t="s">
        <v>580</v>
      </c>
      <c r="Q552" s="95" t="s">
        <v>48</v>
      </c>
      <c r="R552" s="13"/>
      <c r="S552" s="146" t="s">
        <v>1183</v>
      </c>
      <c r="T552" s="169">
        <v>34</v>
      </c>
      <c r="U552" s="169">
        <v>0</v>
      </c>
      <c r="V552" s="169">
        <v>0</v>
      </c>
      <c r="W552" s="48" t="str">
        <f t="shared" si="56"/>
        <v>CRM_CMI</v>
      </c>
      <c r="X552" s="13" t="str">
        <f t="shared" si="57"/>
        <v>湖北移动</v>
      </c>
      <c r="Y552" s="37" t="str">
        <f t="shared" si="58"/>
        <v>0</v>
      </c>
      <c r="Z552" s="167"/>
      <c r="AM552" s="85"/>
      <c r="AN552"/>
    </row>
    <row r="553" spans="1:40" ht="15" customHeight="1">
      <c r="A553" s="48" t="s">
        <v>93</v>
      </c>
      <c r="B553" s="48" t="s">
        <v>12</v>
      </c>
      <c r="C553" s="48" t="s">
        <v>657</v>
      </c>
      <c r="D553" s="48" t="s">
        <v>652</v>
      </c>
      <c r="E553" s="48" t="s">
        <v>720</v>
      </c>
      <c r="F553" s="48" t="s">
        <v>721</v>
      </c>
      <c r="G553" s="48" t="s">
        <v>655</v>
      </c>
      <c r="H553" s="48" t="s">
        <v>722</v>
      </c>
      <c r="I553" s="48" t="s">
        <v>666</v>
      </c>
      <c r="J553" s="48" t="s">
        <v>674</v>
      </c>
      <c r="K553" s="48"/>
      <c r="L553" s="48" t="s">
        <v>676</v>
      </c>
      <c r="M553" s="48"/>
      <c r="N553" s="14" t="s">
        <v>730</v>
      </c>
      <c r="O553" s="13"/>
      <c r="P553" s="13"/>
      <c r="Q553" s="13" t="s">
        <v>666</v>
      </c>
      <c r="R553" s="13"/>
      <c r="S553" s="13" t="s">
        <v>1183</v>
      </c>
      <c r="T553" s="169">
        <v>1</v>
      </c>
      <c r="U553" s="169">
        <v>0</v>
      </c>
      <c r="V553" s="169">
        <v>0</v>
      </c>
      <c r="W553" s="48" t="str">
        <f t="shared" si="56"/>
        <v>MISO</v>
      </c>
      <c r="X553" s="13" t="str">
        <f t="shared" si="57"/>
        <v>黑龙江移动</v>
      </c>
      <c r="Y553" s="37" t="str">
        <f t="shared" si="58"/>
        <v>0</v>
      </c>
      <c r="Z553" s="167"/>
      <c r="AM553" s="85"/>
      <c r="AN553"/>
    </row>
    <row r="554" spans="1:40" ht="15" customHeight="1">
      <c r="A554" s="48" t="s">
        <v>239</v>
      </c>
      <c r="B554" s="48" t="s">
        <v>240</v>
      </c>
      <c r="C554" s="48" t="s">
        <v>806</v>
      </c>
      <c r="D554" s="48" t="s">
        <v>807</v>
      </c>
      <c r="E554" s="48" t="s">
        <v>808</v>
      </c>
      <c r="F554" s="48" t="s">
        <v>809</v>
      </c>
      <c r="G554" s="48" t="s">
        <v>810</v>
      </c>
      <c r="H554" s="48" t="s">
        <v>673</v>
      </c>
      <c r="I554" s="89" t="s">
        <v>48</v>
      </c>
      <c r="J554" s="89" t="s">
        <v>751</v>
      </c>
      <c r="K554" s="13"/>
      <c r="L554" s="13"/>
      <c r="M554" s="13"/>
      <c r="N554" s="14" t="s">
        <v>811</v>
      </c>
      <c r="O554" s="13"/>
      <c r="P554" s="13"/>
      <c r="Q554" s="13"/>
      <c r="R554" s="13"/>
      <c r="S554" s="13" t="s">
        <v>1183</v>
      </c>
      <c r="T554" s="169">
        <v>139</v>
      </c>
      <c r="U554" s="169">
        <v>0</v>
      </c>
      <c r="V554" s="169">
        <v>0</v>
      </c>
      <c r="W554" s="48" t="str">
        <f t="shared" si="56"/>
        <v>MISO</v>
      </c>
      <c r="X554" s="13" t="str">
        <f t="shared" si="57"/>
        <v>四川移动</v>
      </c>
      <c r="Y554" s="37" t="str">
        <f t="shared" si="58"/>
        <v>0</v>
      </c>
      <c r="Z554" s="167"/>
      <c r="AM554" s="85"/>
      <c r="AN554"/>
    </row>
    <row r="555" spans="1:40" ht="15" customHeight="1">
      <c r="A555" s="133" t="s">
        <v>36</v>
      </c>
      <c r="B555" s="133" t="s">
        <v>37</v>
      </c>
      <c r="C555" s="133" t="s">
        <v>38</v>
      </c>
      <c r="D555" s="133" t="s">
        <v>39</v>
      </c>
      <c r="E555" s="133" t="s">
        <v>40</v>
      </c>
      <c r="F555" s="133" t="s">
        <v>39</v>
      </c>
      <c r="G555" s="133" t="s">
        <v>6</v>
      </c>
      <c r="H555" s="134" t="s">
        <v>41</v>
      </c>
      <c r="I555" s="133" t="s">
        <v>42</v>
      </c>
      <c r="J555" s="133" t="s">
        <v>42</v>
      </c>
      <c r="K555" s="134" t="s">
        <v>43</v>
      </c>
      <c r="L555" s="134" t="s">
        <v>44</v>
      </c>
      <c r="M555" s="134" t="s">
        <v>17</v>
      </c>
      <c r="N555" s="135" t="s">
        <v>1381</v>
      </c>
      <c r="O555" s="135" t="s">
        <v>46</v>
      </c>
      <c r="P555" s="135" t="s">
        <v>47</v>
      </c>
      <c r="Q555" s="10" t="s">
        <v>48</v>
      </c>
      <c r="R555" s="48"/>
      <c r="S555" s="48" t="s">
        <v>472</v>
      </c>
      <c r="T555" s="253">
        <v>389</v>
      </c>
      <c r="U555" s="254">
        <v>12</v>
      </c>
      <c r="V555" s="255">
        <v>8</v>
      </c>
      <c r="W555" s="48" t="str">
        <f t="shared" si="56"/>
        <v>CRM_CUI</v>
      </c>
      <c r="X555" s="13" t="str">
        <f t="shared" si="57"/>
        <v>安徽联通</v>
      </c>
      <c r="Y555" s="37" t="str">
        <f t="shared" si="58"/>
        <v>0</v>
      </c>
      <c r="Z555" s="167"/>
      <c r="AM555" s="85"/>
      <c r="AN555"/>
    </row>
    <row r="556" spans="1:40" ht="15" customHeight="1">
      <c r="A556" s="133" t="s">
        <v>36</v>
      </c>
      <c r="B556" s="133" t="s">
        <v>37</v>
      </c>
      <c r="C556" s="133" t="s">
        <v>38</v>
      </c>
      <c r="D556" s="133" t="s">
        <v>39</v>
      </c>
      <c r="E556" s="133" t="s">
        <v>49</v>
      </c>
      <c r="F556" s="133" t="s">
        <v>39</v>
      </c>
      <c r="G556" s="133" t="s">
        <v>6</v>
      </c>
      <c r="H556" s="134" t="s">
        <v>41</v>
      </c>
      <c r="I556" s="133" t="s">
        <v>48</v>
      </c>
      <c r="J556" s="133" t="s">
        <v>42</v>
      </c>
      <c r="K556" s="134" t="s">
        <v>50</v>
      </c>
      <c r="L556" s="134" t="s">
        <v>51</v>
      </c>
      <c r="M556" s="134" t="s">
        <v>52</v>
      </c>
      <c r="N556" s="135" t="s">
        <v>473</v>
      </c>
      <c r="O556" s="135" t="s">
        <v>46</v>
      </c>
      <c r="P556" s="135" t="s">
        <v>47</v>
      </c>
      <c r="Q556" s="10" t="s">
        <v>48</v>
      </c>
      <c r="R556" s="13"/>
      <c r="S556" s="48" t="s">
        <v>472</v>
      </c>
      <c r="T556" s="253"/>
      <c r="U556" s="254"/>
      <c r="V556" s="255"/>
      <c r="W556" s="48" t="str">
        <f t="shared" si="56"/>
        <v>CRM_CUI</v>
      </c>
      <c r="X556" s="13" t="str">
        <f t="shared" si="57"/>
        <v>安徽联通</v>
      </c>
      <c r="Y556" s="37" t="str">
        <f t="shared" si="58"/>
        <v>0</v>
      </c>
      <c r="Z556" s="167"/>
      <c r="AM556" s="85"/>
      <c r="AN556"/>
    </row>
    <row r="557" spans="1:40" ht="15" customHeight="1">
      <c r="A557" s="134" t="s">
        <v>36</v>
      </c>
      <c r="B557" s="134" t="s">
        <v>37</v>
      </c>
      <c r="C557" s="134" t="s">
        <v>38</v>
      </c>
      <c r="D557" s="134" t="s">
        <v>39</v>
      </c>
      <c r="E557" s="134" t="s">
        <v>53</v>
      </c>
      <c r="F557" s="134" t="s">
        <v>54</v>
      </c>
      <c r="G557" s="134" t="s">
        <v>6</v>
      </c>
      <c r="H557" s="134" t="s">
        <v>41</v>
      </c>
      <c r="I557" s="134" t="s">
        <v>42</v>
      </c>
      <c r="J557" s="134" t="s">
        <v>42</v>
      </c>
      <c r="K557" s="134" t="s">
        <v>43</v>
      </c>
      <c r="L557" s="134" t="s">
        <v>44</v>
      </c>
      <c r="M557" s="134" t="s">
        <v>17</v>
      </c>
      <c r="N557" s="135" t="s">
        <v>473</v>
      </c>
      <c r="O557" s="135" t="s">
        <v>46</v>
      </c>
      <c r="P557" s="135" t="s">
        <v>47</v>
      </c>
      <c r="Q557" s="10" t="s">
        <v>48</v>
      </c>
      <c r="R557" s="13"/>
      <c r="S557" s="48" t="s">
        <v>472</v>
      </c>
      <c r="T557" s="253"/>
      <c r="U557" s="254"/>
      <c r="V557" s="255"/>
      <c r="W557" s="48" t="str">
        <f t="shared" si="56"/>
        <v>CRM_CUI</v>
      </c>
      <c r="X557" s="13" t="str">
        <f t="shared" si="57"/>
        <v>安徽联通</v>
      </c>
      <c r="Y557" s="37" t="str">
        <f t="shared" si="58"/>
        <v>0</v>
      </c>
      <c r="Z557" s="167"/>
      <c r="AM557" s="85"/>
      <c r="AN557"/>
    </row>
    <row r="558" spans="1:40" ht="15" customHeight="1">
      <c r="A558" s="134" t="s">
        <v>36</v>
      </c>
      <c r="B558" s="134" t="s">
        <v>37</v>
      </c>
      <c r="C558" s="134" t="s">
        <v>38</v>
      </c>
      <c r="D558" s="134" t="s">
        <v>39</v>
      </c>
      <c r="E558" s="134" t="s">
        <v>55</v>
      </c>
      <c r="F558" s="134" t="s">
        <v>54</v>
      </c>
      <c r="G558" s="134" t="s">
        <v>6</v>
      </c>
      <c r="H558" s="134" t="s">
        <v>41</v>
      </c>
      <c r="I558" s="134" t="s">
        <v>48</v>
      </c>
      <c r="J558" s="134" t="s">
        <v>42</v>
      </c>
      <c r="K558" s="134" t="s">
        <v>50</v>
      </c>
      <c r="L558" s="134" t="s">
        <v>51</v>
      </c>
      <c r="M558" s="134" t="s">
        <v>56</v>
      </c>
      <c r="N558" s="135" t="s">
        <v>473</v>
      </c>
      <c r="O558" s="135" t="s">
        <v>46</v>
      </c>
      <c r="P558" s="135" t="s">
        <v>47</v>
      </c>
      <c r="Q558" s="10" t="s">
        <v>48</v>
      </c>
      <c r="R558" s="13"/>
      <c r="S558" s="48" t="s">
        <v>472</v>
      </c>
      <c r="T558" s="253"/>
      <c r="U558" s="254"/>
      <c r="V558" s="255"/>
      <c r="W558" s="48" t="str">
        <f t="shared" si="56"/>
        <v>CRM_CUI</v>
      </c>
      <c r="X558" s="13" t="str">
        <f t="shared" si="57"/>
        <v>安徽联通</v>
      </c>
      <c r="Y558" s="37" t="str">
        <f t="shared" si="58"/>
        <v>0</v>
      </c>
      <c r="Z558" s="167"/>
      <c r="AM558" s="85"/>
      <c r="AN558"/>
    </row>
    <row r="559" spans="1:40" ht="15" customHeight="1">
      <c r="A559" s="48" t="s">
        <v>93</v>
      </c>
      <c r="B559" s="48" t="s">
        <v>12</v>
      </c>
      <c r="C559" s="48" t="s">
        <v>94</v>
      </c>
      <c r="D559" s="48" t="s">
        <v>95</v>
      </c>
      <c r="E559" s="48" t="s">
        <v>40</v>
      </c>
      <c r="F559" s="48" t="s">
        <v>39</v>
      </c>
      <c r="G559" s="48" t="s">
        <v>6</v>
      </c>
      <c r="H559" s="48" t="s">
        <v>41</v>
      </c>
      <c r="I559" s="48" t="s">
        <v>48</v>
      </c>
      <c r="J559" s="48" t="s">
        <v>87</v>
      </c>
      <c r="K559" s="48"/>
      <c r="L559" s="48"/>
      <c r="M559" s="48"/>
      <c r="N559" s="78" t="s">
        <v>473</v>
      </c>
      <c r="O559" s="135" t="s">
        <v>46</v>
      </c>
      <c r="P559" s="135" t="s">
        <v>47</v>
      </c>
      <c r="Q559" s="13" t="s">
        <v>48</v>
      </c>
      <c r="R559" s="13"/>
      <c r="S559" s="48" t="s">
        <v>472</v>
      </c>
      <c r="T559" s="253"/>
      <c r="U559" s="254"/>
      <c r="V559" s="255"/>
      <c r="W559" s="48" t="str">
        <f t="shared" si="56"/>
        <v>CRM_CUI</v>
      </c>
      <c r="X559" s="13" t="str">
        <f t="shared" si="57"/>
        <v>黑龙江移动</v>
      </c>
      <c r="Y559" s="37" t="str">
        <f t="shared" si="58"/>
        <v>0</v>
      </c>
      <c r="Z559" s="167"/>
      <c r="AM559" s="85"/>
      <c r="AN559"/>
    </row>
    <row r="560" spans="1:40" ht="15" customHeight="1">
      <c r="A560" s="48" t="s">
        <v>127</v>
      </c>
      <c r="B560" s="48" t="s">
        <v>128</v>
      </c>
      <c r="C560" s="48" t="s">
        <v>38</v>
      </c>
      <c r="D560" s="48" t="s">
        <v>39</v>
      </c>
      <c r="E560" s="48" t="s">
        <v>40</v>
      </c>
      <c r="F560" s="48" t="s">
        <v>39</v>
      </c>
      <c r="G560" s="48" t="s">
        <v>6</v>
      </c>
      <c r="H560" s="48" t="s">
        <v>41</v>
      </c>
      <c r="I560" s="48" t="s">
        <v>42</v>
      </c>
      <c r="J560" s="48" t="s">
        <v>42</v>
      </c>
      <c r="K560" s="48" t="s">
        <v>120</v>
      </c>
      <c r="L560" s="48" t="s">
        <v>131</v>
      </c>
      <c r="M560" s="13"/>
      <c r="N560" s="78" t="s">
        <v>473</v>
      </c>
      <c r="O560" s="20" t="s">
        <v>46</v>
      </c>
      <c r="P560" s="20" t="s">
        <v>47</v>
      </c>
      <c r="Q560" s="28" t="s">
        <v>48</v>
      </c>
      <c r="R560" s="13"/>
      <c r="S560" s="48" t="s">
        <v>472</v>
      </c>
      <c r="T560" s="253"/>
      <c r="U560" s="254"/>
      <c r="V560" s="255"/>
      <c r="W560" s="48" t="str">
        <f t="shared" si="56"/>
        <v>CRM_CUI</v>
      </c>
      <c r="X560" s="13" t="str">
        <f t="shared" si="57"/>
        <v>新疆联通</v>
      </c>
      <c r="Y560" s="37" t="str">
        <f t="shared" si="58"/>
        <v>0</v>
      </c>
      <c r="Z560" s="167"/>
      <c r="AM560" s="85"/>
      <c r="AN560"/>
    </row>
    <row r="561" spans="1:40" ht="15" customHeight="1">
      <c r="A561" s="48" t="s">
        <v>239</v>
      </c>
      <c r="B561" s="48" t="s">
        <v>240</v>
      </c>
      <c r="C561" s="48" t="s">
        <v>657</v>
      </c>
      <c r="D561" s="48" t="s">
        <v>652</v>
      </c>
      <c r="E561" s="48" t="s">
        <v>686</v>
      </c>
      <c r="F561" s="48" t="s">
        <v>687</v>
      </c>
      <c r="G561" s="48" t="s">
        <v>685</v>
      </c>
      <c r="H561" s="48" t="s">
        <v>688</v>
      </c>
      <c r="I561" s="89" t="s">
        <v>48</v>
      </c>
      <c r="J561" s="89" t="s">
        <v>751</v>
      </c>
      <c r="K561" s="89" t="s">
        <v>120</v>
      </c>
      <c r="L561" s="13"/>
      <c r="M561" s="13"/>
      <c r="N561" s="89" t="s">
        <v>803</v>
      </c>
      <c r="O561" s="13"/>
      <c r="P561" s="13"/>
      <c r="Q561" s="13" t="s">
        <v>48</v>
      </c>
      <c r="R561" s="13"/>
      <c r="S561" s="13" t="s">
        <v>1183</v>
      </c>
      <c r="T561" s="169">
        <v>0</v>
      </c>
      <c r="U561" s="169">
        <v>0</v>
      </c>
      <c r="V561" s="169">
        <v>0</v>
      </c>
      <c r="W561" s="48" t="str">
        <f t="shared" si="56"/>
        <v>MISO</v>
      </c>
      <c r="X561" s="13" t="str">
        <f t="shared" si="57"/>
        <v>四川移动</v>
      </c>
      <c r="Y561" s="37" t="str">
        <f t="shared" si="58"/>
        <v>0</v>
      </c>
      <c r="Z561" s="167"/>
      <c r="AM561" s="85"/>
      <c r="AN561"/>
    </row>
    <row r="562" spans="1:40" ht="15" customHeight="1">
      <c r="A562" s="48" t="s">
        <v>832</v>
      </c>
      <c r="B562" s="48" t="s">
        <v>833</v>
      </c>
      <c r="C562" s="48" t="s">
        <v>245</v>
      </c>
      <c r="D562" s="48" t="s">
        <v>834</v>
      </c>
      <c r="E562" s="48" t="s">
        <v>658</v>
      </c>
      <c r="F562" s="48" t="s">
        <v>659</v>
      </c>
      <c r="G562" s="48" t="s">
        <v>660</v>
      </c>
      <c r="H562" s="48" t="s">
        <v>661</v>
      </c>
      <c r="I562" s="48" t="s">
        <v>48</v>
      </c>
      <c r="J562" s="48" t="s">
        <v>48</v>
      </c>
      <c r="K562" s="48" t="s">
        <v>120</v>
      </c>
      <c r="L562" s="89" t="s">
        <v>835</v>
      </c>
      <c r="M562" s="48" t="s">
        <v>56</v>
      </c>
      <c r="N562" s="162" t="s">
        <v>836</v>
      </c>
      <c r="O562" s="28" t="s">
        <v>268</v>
      </c>
      <c r="P562" s="13" t="s">
        <v>268</v>
      </c>
      <c r="Q562" s="13" t="s">
        <v>48</v>
      </c>
      <c r="R562" s="13"/>
      <c r="S562" s="13" t="s">
        <v>1183</v>
      </c>
      <c r="T562" s="169">
        <v>14</v>
      </c>
      <c r="U562" s="169">
        <v>0</v>
      </c>
      <c r="V562" s="169">
        <v>0</v>
      </c>
      <c r="W562" s="48" t="str">
        <f t="shared" si="56"/>
        <v>MISO</v>
      </c>
      <c r="X562" s="13" t="str">
        <f t="shared" si="57"/>
        <v>虚拟运营商爱施德</v>
      </c>
      <c r="Y562" s="37" t="str">
        <f t="shared" si="58"/>
        <v>1</v>
      </c>
      <c r="Z562" s="167"/>
      <c r="AM562" s="85"/>
      <c r="AN562"/>
    </row>
    <row r="563" spans="1:40" ht="15" customHeight="1">
      <c r="A563" s="48" t="s">
        <v>837</v>
      </c>
      <c r="B563" s="48" t="s">
        <v>838</v>
      </c>
      <c r="C563" s="48" t="s">
        <v>245</v>
      </c>
      <c r="D563" s="48" t="s">
        <v>839</v>
      </c>
      <c r="E563" s="48" t="s">
        <v>658</v>
      </c>
      <c r="F563" s="48" t="s">
        <v>659</v>
      </c>
      <c r="G563" s="48" t="s">
        <v>660</v>
      </c>
      <c r="H563" s="48" t="s">
        <v>661</v>
      </c>
      <c r="I563" s="48" t="s">
        <v>48</v>
      </c>
      <c r="J563" s="48" t="s">
        <v>48</v>
      </c>
      <c r="K563" s="48" t="s">
        <v>120</v>
      </c>
      <c r="L563" s="89" t="s">
        <v>828</v>
      </c>
      <c r="M563" s="48" t="s">
        <v>56</v>
      </c>
      <c r="N563" s="162" t="s">
        <v>840</v>
      </c>
      <c r="O563" s="28" t="s">
        <v>268</v>
      </c>
      <c r="P563" s="13" t="s">
        <v>268</v>
      </c>
      <c r="Q563" s="13" t="s">
        <v>48</v>
      </c>
      <c r="R563" s="13"/>
      <c r="S563" s="13" t="s">
        <v>1183</v>
      </c>
      <c r="T563" s="169">
        <v>14</v>
      </c>
      <c r="U563" s="169">
        <v>0</v>
      </c>
      <c r="V563" s="169">
        <v>0</v>
      </c>
      <c r="W563" s="48" t="str">
        <f t="shared" si="56"/>
        <v>MISO</v>
      </c>
      <c r="X563" s="13" t="str">
        <f t="shared" si="57"/>
        <v>虚拟运营商天音</v>
      </c>
      <c r="Y563" s="37" t="str">
        <f t="shared" si="58"/>
        <v>1</v>
      </c>
      <c r="Z563" s="167"/>
      <c r="AM563" s="85"/>
      <c r="AN563"/>
    </row>
    <row r="564" spans="1:40" ht="15" customHeight="1">
      <c r="A564" s="48" t="s">
        <v>155</v>
      </c>
      <c r="B564" s="48" t="s">
        <v>156</v>
      </c>
      <c r="C564" s="48" t="s">
        <v>63</v>
      </c>
      <c r="D564" s="48" t="s">
        <v>157</v>
      </c>
      <c r="E564" s="48" t="s">
        <v>699</v>
      </c>
      <c r="F564" s="48" t="s">
        <v>700</v>
      </c>
      <c r="G564" s="48" t="s">
        <v>660</v>
      </c>
      <c r="H564" s="48" t="s">
        <v>98</v>
      </c>
      <c r="I564" s="48" t="s">
        <v>48</v>
      </c>
      <c r="J564" s="48" t="s">
        <v>48</v>
      </c>
      <c r="K564" s="48" t="s">
        <v>120</v>
      </c>
      <c r="L564" s="48" t="s">
        <v>268</v>
      </c>
      <c r="M564" s="48" t="s">
        <v>56</v>
      </c>
      <c r="N564" s="28" t="s">
        <v>701</v>
      </c>
      <c r="O564" s="28" t="s">
        <v>268</v>
      </c>
      <c r="P564" s="13" t="s">
        <v>268</v>
      </c>
      <c r="Q564" s="13" t="s">
        <v>48</v>
      </c>
      <c r="R564" s="13"/>
      <c r="S564" s="13" t="s">
        <v>1183</v>
      </c>
      <c r="T564" s="169">
        <v>68</v>
      </c>
      <c r="U564" s="169">
        <v>0</v>
      </c>
      <c r="V564" s="169">
        <v>0</v>
      </c>
      <c r="W564" s="48" t="str">
        <f t="shared" si="56"/>
        <v>MISO</v>
      </c>
      <c r="X564" s="13" t="str">
        <f t="shared" si="57"/>
        <v>安徽移动</v>
      </c>
      <c r="Y564" s="37" t="str">
        <f t="shared" si="58"/>
        <v>1</v>
      </c>
      <c r="Z564" s="167"/>
      <c r="AM564" s="85"/>
      <c r="AN564"/>
    </row>
    <row r="565" spans="1:40" ht="15" customHeight="1">
      <c r="A565" s="48" t="s">
        <v>93</v>
      </c>
      <c r="B565" s="48" t="s">
        <v>12</v>
      </c>
      <c r="C565" s="48" t="s">
        <v>63</v>
      </c>
      <c r="D565" s="48" t="s">
        <v>157</v>
      </c>
      <c r="E565" s="48" t="s">
        <v>699</v>
      </c>
      <c r="F565" s="48" t="s">
        <v>700</v>
      </c>
      <c r="G565" s="48" t="s">
        <v>660</v>
      </c>
      <c r="H565" s="48" t="s">
        <v>98</v>
      </c>
      <c r="I565" s="48" t="s">
        <v>48</v>
      </c>
      <c r="J565" s="48" t="s">
        <v>48</v>
      </c>
      <c r="K565" s="48" t="s">
        <v>120</v>
      </c>
      <c r="L565" s="48"/>
      <c r="M565" s="48" t="s">
        <v>56</v>
      </c>
      <c r="N565" s="28" t="s">
        <v>701</v>
      </c>
      <c r="O565" s="28" t="s">
        <v>268</v>
      </c>
      <c r="P565" s="13" t="s">
        <v>268</v>
      </c>
      <c r="Q565" s="13" t="s">
        <v>48</v>
      </c>
      <c r="R565" s="13"/>
      <c r="S565" s="13" t="s">
        <v>1183</v>
      </c>
      <c r="T565" s="169">
        <v>68</v>
      </c>
      <c r="U565" s="169">
        <v>0</v>
      </c>
      <c r="V565" s="169">
        <v>0</v>
      </c>
      <c r="W565" s="48" t="str">
        <f t="shared" si="56"/>
        <v>MISO</v>
      </c>
      <c r="X565" s="13" t="str">
        <f t="shared" si="57"/>
        <v>黑龙江移动</v>
      </c>
      <c r="Y565" s="37" t="str">
        <f t="shared" si="58"/>
        <v>1</v>
      </c>
      <c r="Z565" s="167"/>
      <c r="AM565" s="85"/>
      <c r="AN565"/>
    </row>
    <row r="566" spans="1:40" ht="15" customHeight="1">
      <c r="A566" s="48" t="s">
        <v>216</v>
      </c>
      <c r="B566" s="48" t="s">
        <v>217</v>
      </c>
      <c r="C566" s="48" t="s">
        <v>63</v>
      </c>
      <c r="D566" s="48" t="s">
        <v>157</v>
      </c>
      <c r="E566" s="48" t="s">
        <v>699</v>
      </c>
      <c r="F566" s="48" t="s">
        <v>700</v>
      </c>
      <c r="G566" s="48" t="s">
        <v>660</v>
      </c>
      <c r="H566" s="48" t="s">
        <v>98</v>
      </c>
      <c r="I566" s="48" t="s">
        <v>48</v>
      </c>
      <c r="J566" s="48" t="s">
        <v>48</v>
      </c>
      <c r="K566" s="48" t="s">
        <v>120</v>
      </c>
      <c r="L566" s="48" t="s">
        <v>676</v>
      </c>
      <c r="M566" s="48" t="s">
        <v>56</v>
      </c>
      <c r="N566" s="28" t="s">
        <v>701</v>
      </c>
      <c r="O566" s="28" t="s">
        <v>268</v>
      </c>
      <c r="P566" s="13" t="s">
        <v>268</v>
      </c>
      <c r="Q566" s="13" t="s">
        <v>48</v>
      </c>
      <c r="R566" s="13"/>
      <c r="S566" s="13" t="s">
        <v>1183</v>
      </c>
      <c r="T566" s="169">
        <v>68</v>
      </c>
      <c r="U566" s="169">
        <v>0</v>
      </c>
      <c r="V566" s="169">
        <v>0</v>
      </c>
      <c r="W566" s="48" t="str">
        <f t="shared" si="56"/>
        <v>MISO</v>
      </c>
      <c r="X566" s="13" t="str">
        <f t="shared" si="57"/>
        <v>吉林移动</v>
      </c>
      <c r="Y566" s="37" t="str">
        <f t="shared" si="58"/>
        <v>1</v>
      </c>
      <c r="Z566" s="167"/>
      <c r="AM566" s="85"/>
      <c r="AN566"/>
    </row>
    <row r="567" spans="1:40" ht="15" customHeight="1">
      <c r="A567" s="48" t="s">
        <v>226</v>
      </c>
      <c r="B567" s="48" t="s">
        <v>227</v>
      </c>
      <c r="C567" s="48" t="s">
        <v>63</v>
      </c>
      <c r="D567" s="48" t="s">
        <v>64</v>
      </c>
      <c r="E567" s="48" t="s">
        <v>699</v>
      </c>
      <c r="F567" s="48" t="s">
        <v>700</v>
      </c>
      <c r="G567" s="48" t="s">
        <v>660</v>
      </c>
      <c r="H567" s="48" t="s">
        <v>98</v>
      </c>
      <c r="I567" s="48" t="s">
        <v>48</v>
      </c>
      <c r="J567" s="48" t="s">
        <v>48</v>
      </c>
      <c r="K567" s="48" t="s">
        <v>120</v>
      </c>
      <c r="L567" s="48" t="s">
        <v>752</v>
      </c>
      <c r="M567" s="48" t="s">
        <v>56</v>
      </c>
      <c r="N567" s="28" t="s">
        <v>758</v>
      </c>
      <c r="O567" s="28" t="s">
        <v>268</v>
      </c>
      <c r="P567" s="13" t="s">
        <v>268</v>
      </c>
      <c r="Q567" s="13" t="s">
        <v>48</v>
      </c>
      <c r="R567" s="13"/>
      <c r="S567" s="13" t="s">
        <v>1183</v>
      </c>
      <c r="T567" s="169">
        <v>68</v>
      </c>
      <c r="U567" s="169">
        <v>0</v>
      </c>
      <c r="V567" s="169">
        <v>0</v>
      </c>
      <c r="W567" s="48" t="str">
        <f t="shared" si="56"/>
        <v>MISO</v>
      </c>
      <c r="X567" s="13" t="str">
        <f t="shared" si="57"/>
        <v>江西联通</v>
      </c>
      <c r="Y567" s="37" t="str">
        <f t="shared" si="58"/>
        <v>1</v>
      </c>
      <c r="Z567" s="167"/>
      <c r="AM567" s="85"/>
      <c r="AN567"/>
    </row>
    <row r="568" spans="1:40" ht="15" customHeight="1">
      <c r="A568" s="48" t="s">
        <v>236</v>
      </c>
      <c r="B568" s="48" t="s">
        <v>14</v>
      </c>
      <c r="C568" s="48" t="s">
        <v>63</v>
      </c>
      <c r="D568" s="48" t="s">
        <v>157</v>
      </c>
      <c r="E568" s="48" t="s">
        <v>699</v>
      </c>
      <c r="F568" s="48" t="s">
        <v>700</v>
      </c>
      <c r="G568" s="48" t="s">
        <v>660</v>
      </c>
      <c r="H568" s="48" t="s">
        <v>98</v>
      </c>
      <c r="I568" s="48" t="s">
        <v>48</v>
      </c>
      <c r="J568" s="48" t="s">
        <v>48</v>
      </c>
      <c r="K568" s="48" t="s">
        <v>120</v>
      </c>
      <c r="L568" s="48" t="s">
        <v>752</v>
      </c>
      <c r="M568" s="48" t="s">
        <v>56</v>
      </c>
      <c r="N568" s="28" t="s">
        <v>758</v>
      </c>
      <c r="O568" s="28" t="s">
        <v>268</v>
      </c>
      <c r="P568" s="13" t="s">
        <v>268</v>
      </c>
      <c r="Q568" s="13" t="s">
        <v>48</v>
      </c>
      <c r="R568" s="13"/>
      <c r="S568" s="13" t="s">
        <v>1183</v>
      </c>
      <c r="T568" s="169">
        <v>68</v>
      </c>
      <c r="U568" s="169">
        <v>0</v>
      </c>
      <c r="V568" s="169">
        <v>0</v>
      </c>
      <c r="W568" s="48" t="str">
        <f t="shared" si="56"/>
        <v>MISO</v>
      </c>
      <c r="X568" s="13" t="str">
        <f t="shared" si="57"/>
        <v>山西移动</v>
      </c>
      <c r="Y568" s="37" t="str">
        <f t="shared" si="58"/>
        <v>1</v>
      </c>
      <c r="Z568" s="167"/>
      <c r="AM568" s="85"/>
      <c r="AN568"/>
    </row>
    <row r="569" spans="1:40" ht="15" customHeight="1">
      <c r="A569" s="48" t="s">
        <v>239</v>
      </c>
      <c r="B569" s="48" t="s">
        <v>240</v>
      </c>
      <c r="C569" s="48" t="s">
        <v>63</v>
      </c>
      <c r="D569" s="48" t="s">
        <v>157</v>
      </c>
      <c r="E569" s="48" t="s">
        <v>699</v>
      </c>
      <c r="F569" s="48" t="s">
        <v>700</v>
      </c>
      <c r="G569" s="48" t="s">
        <v>660</v>
      </c>
      <c r="H569" s="48" t="s">
        <v>98</v>
      </c>
      <c r="I569" s="48" t="s">
        <v>48</v>
      </c>
      <c r="J569" s="48" t="s">
        <v>48</v>
      </c>
      <c r="K569" s="48" t="s">
        <v>120</v>
      </c>
      <c r="L569" s="48" t="s">
        <v>752</v>
      </c>
      <c r="M569" s="48" t="s">
        <v>56</v>
      </c>
      <c r="N569" s="28" t="s">
        <v>758</v>
      </c>
      <c r="O569" s="28" t="s">
        <v>268</v>
      </c>
      <c r="P569" s="13" t="s">
        <v>268</v>
      </c>
      <c r="Q569" s="13" t="s">
        <v>48</v>
      </c>
      <c r="R569" s="13"/>
      <c r="S569" s="13" t="s">
        <v>1183</v>
      </c>
      <c r="T569" s="169">
        <v>68</v>
      </c>
      <c r="U569" s="169">
        <v>0</v>
      </c>
      <c r="V569" s="169">
        <v>0</v>
      </c>
      <c r="W569" s="48" t="str">
        <f t="shared" si="56"/>
        <v>MISO</v>
      </c>
      <c r="X569" s="13" t="str">
        <f t="shared" si="57"/>
        <v>四川移动</v>
      </c>
      <c r="Y569" s="37" t="str">
        <f t="shared" si="58"/>
        <v>1</v>
      </c>
      <c r="Z569" s="167"/>
      <c r="AM569" s="85"/>
      <c r="AN569"/>
    </row>
    <row r="570" spans="1:40" ht="15" customHeight="1">
      <c r="A570" s="48" t="s">
        <v>243</v>
      </c>
      <c r="B570" s="48" t="s">
        <v>244</v>
      </c>
      <c r="C570" s="48" t="s">
        <v>245</v>
      </c>
      <c r="D570" s="48" t="s">
        <v>246</v>
      </c>
      <c r="E570" s="48" t="s">
        <v>699</v>
      </c>
      <c r="F570" s="48" t="s">
        <v>700</v>
      </c>
      <c r="G570" s="48" t="s">
        <v>660</v>
      </c>
      <c r="H570" s="48" t="s">
        <v>98</v>
      </c>
      <c r="I570" s="48" t="s">
        <v>48</v>
      </c>
      <c r="J570" s="48" t="s">
        <v>48</v>
      </c>
      <c r="K570" s="48" t="s">
        <v>120</v>
      </c>
      <c r="L570" s="48" t="s">
        <v>828</v>
      </c>
      <c r="M570" s="48" t="s">
        <v>56</v>
      </c>
      <c r="N570" s="28" t="s">
        <v>829</v>
      </c>
      <c r="O570" s="28" t="s">
        <v>268</v>
      </c>
      <c r="P570" s="13" t="s">
        <v>268</v>
      </c>
      <c r="Q570" s="13" t="s">
        <v>48</v>
      </c>
      <c r="R570" s="13"/>
      <c r="S570" s="13" t="s">
        <v>1183</v>
      </c>
      <c r="T570" s="169">
        <v>68</v>
      </c>
      <c r="U570" s="169">
        <v>0</v>
      </c>
      <c r="V570" s="169">
        <v>0</v>
      </c>
      <c r="W570" s="48" t="str">
        <f t="shared" si="56"/>
        <v>MISO</v>
      </c>
      <c r="X570" s="13" t="str">
        <f t="shared" si="57"/>
        <v>虚拟运营商爱施德</v>
      </c>
      <c r="Y570" s="37" t="str">
        <f t="shared" si="58"/>
        <v>1</v>
      </c>
      <c r="Z570" s="167"/>
      <c r="AM570" s="85"/>
      <c r="AN570"/>
    </row>
    <row r="571" spans="1:40" ht="15" customHeight="1">
      <c r="A571" s="48" t="s">
        <v>247</v>
      </c>
      <c r="B571" s="48" t="s">
        <v>248</v>
      </c>
      <c r="C571" s="48" t="s">
        <v>245</v>
      </c>
      <c r="D571" s="48" t="s">
        <v>246</v>
      </c>
      <c r="E571" s="48" t="s">
        <v>699</v>
      </c>
      <c r="F571" s="48" t="s">
        <v>700</v>
      </c>
      <c r="G571" s="48" t="s">
        <v>660</v>
      </c>
      <c r="H571" s="48" t="s">
        <v>98</v>
      </c>
      <c r="I571" s="48" t="s">
        <v>48</v>
      </c>
      <c r="J571" s="48" t="s">
        <v>48</v>
      </c>
      <c r="K571" s="48" t="s">
        <v>120</v>
      </c>
      <c r="L571" s="48" t="s">
        <v>835</v>
      </c>
      <c r="M571" s="48" t="s">
        <v>56</v>
      </c>
      <c r="N571" s="28" t="s">
        <v>849</v>
      </c>
      <c r="O571" s="28" t="s">
        <v>268</v>
      </c>
      <c r="P571" s="13" t="s">
        <v>268</v>
      </c>
      <c r="Q571" s="13" t="s">
        <v>48</v>
      </c>
      <c r="R571" s="13"/>
      <c r="S571" s="13" t="s">
        <v>1183</v>
      </c>
      <c r="T571" s="169">
        <v>68</v>
      </c>
      <c r="U571" s="169">
        <v>0</v>
      </c>
      <c r="V571" s="169">
        <v>0</v>
      </c>
      <c r="W571" s="48" t="str">
        <f t="shared" si="56"/>
        <v>MISO</v>
      </c>
      <c r="X571" s="13" t="str">
        <f t="shared" si="57"/>
        <v>虚拟运营商天音</v>
      </c>
      <c r="Y571" s="37" t="str">
        <f t="shared" si="58"/>
        <v>1</v>
      </c>
      <c r="Z571" s="167"/>
      <c r="AM571" s="85"/>
      <c r="AN571"/>
    </row>
    <row r="572" spans="1:40" ht="15" customHeight="1">
      <c r="A572" s="48" t="s">
        <v>93</v>
      </c>
      <c r="B572" s="48" t="s">
        <v>12</v>
      </c>
      <c r="C572" s="48" t="s">
        <v>657</v>
      </c>
      <c r="D572" s="48" t="s">
        <v>652</v>
      </c>
      <c r="E572" s="48" t="s">
        <v>658</v>
      </c>
      <c r="F572" s="48" t="s">
        <v>659</v>
      </c>
      <c r="G572" s="48" t="s">
        <v>660</v>
      </c>
      <c r="H572" s="48" t="s">
        <v>661</v>
      </c>
      <c r="I572" s="48" t="s">
        <v>48</v>
      </c>
      <c r="J572" s="48" t="s">
        <v>48</v>
      </c>
      <c r="K572" s="48" t="s">
        <v>120</v>
      </c>
      <c r="L572" s="48"/>
      <c r="M572" s="48" t="s">
        <v>56</v>
      </c>
      <c r="N572" s="20" t="s">
        <v>727</v>
      </c>
      <c r="O572" s="28" t="s">
        <v>268</v>
      </c>
      <c r="P572" s="13" t="s">
        <v>268</v>
      </c>
      <c r="Q572" s="13" t="s">
        <v>48</v>
      </c>
      <c r="R572" s="13"/>
      <c r="S572" s="13" t="s">
        <v>1183</v>
      </c>
      <c r="T572" s="169">
        <v>32</v>
      </c>
      <c r="U572" s="169">
        <v>0</v>
      </c>
      <c r="V572" s="169">
        <v>0</v>
      </c>
      <c r="W572" s="48" t="str">
        <f t="shared" si="56"/>
        <v>MISO</v>
      </c>
      <c r="X572" s="13" t="str">
        <f t="shared" si="57"/>
        <v>黑龙江移动</v>
      </c>
      <c r="Y572" s="37" t="str">
        <f t="shared" si="58"/>
        <v>1</v>
      </c>
      <c r="Z572" s="167"/>
      <c r="AM572" s="85"/>
      <c r="AN572"/>
    </row>
    <row r="573" spans="1:40" ht="15" customHeight="1">
      <c r="A573" s="48" t="s">
        <v>155</v>
      </c>
      <c r="B573" s="48" t="s">
        <v>156</v>
      </c>
      <c r="C573" s="48" t="s">
        <v>657</v>
      </c>
      <c r="D573" s="48" t="s">
        <v>652</v>
      </c>
      <c r="E573" s="48" t="s">
        <v>658</v>
      </c>
      <c r="F573" s="48" t="s">
        <v>659</v>
      </c>
      <c r="G573" s="48" t="s">
        <v>660</v>
      </c>
      <c r="H573" s="48" t="s">
        <v>661</v>
      </c>
      <c r="I573" s="48" t="s">
        <v>48</v>
      </c>
      <c r="J573" s="48" t="s">
        <v>48</v>
      </c>
      <c r="K573" s="48" t="s">
        <v>120</v>
      </c>
      <c r="L573" s="48" t="s">
        <v>268</v>
      </c>
      <c r="M573" s="48" t="s">
        <v>56</v>
      </c>
      <c r="N573" s="20" t="s">
        <v>662</v>
      </c>
      <c r="O573" s="28" t="s">
        <v>268</v>
      </c>
      <c r="P573" s="13" t="s">
        <v>268</v>
      </c>
      <c r="Q573" s="13" t="s">
        <v>48</v>
      </c>
      <c r="R573" s="13"/>
      <c r="S573" s="13" t="s">
        <v>1183</v>
      </c>
      <c r="T573" s="169">
        <v>44</v>
      </c>
      <c r="U573" s="169">
        <v>0</v>
      </c>
      <c r="V573" s="169">
        <v>0</v>
      </c>
      <c r="W573" s="48" t="str">
        <f t="shared" si="56"/>
        <v>MISO</v>
      </c>
      <c r="X573" s="13" t="str">
        <f t="shared" si="57"/>
        <v>安徽移动</v>
      </c>
      <c r="Y573" s="37" t="str">
        <f t="shared" si="58"/>
        <v>1</v>
      </c>
      <c r="Z573" s="167"/>
      <c r="AM573" s="85"/>
      <c r="AN573"/>
    </row>
    <row r="574" spans="1:40" ht="15" customHeight="1">
      <c r="A574" s="48" t="s">
        <v>236</v>
      </c>
      <c r="B574" s="48" t="s">
        <v>14</v>
      </c>
      <c r="C574" s="48" t="s">
        <v>657</v>
      </c>
      <c r="D574" s="48" t="s">
        <v>652</v>
      </c>
      <c r="E574" s="48" t="s">
        <v>658</v>
      </c>
      <c r="F574" s="48" t="s">
        <v>659</v>
      </c>
      <c r="G574" s="48" t="s">
        <v>660</v>
      </c>
      <c r="H574" s="48" t="s">
        <v>661</v>
      </c>
      <c r="I574" s="48" t="s">
        <v>48</v>
      </c>
      <c r="J574" s="48" t="s">
        <v>48</v>
      </c>
      <c r="K574" s="48" t="s">
        <v>120</v>
      </c>
      <c r="L574" s="90" t="s">
        <v>268</v>
      </c>
      <c r="M574" s="48" t="s">
        <v>56</v>
      </c>
      <c r="N574" s="162" t="s">
        <v>779</v>
      </c>
      <c r="O574" s="28" t="s">
        <v>268</v>
      </c>
      <c r="P574" s="13" t="s">
        <v>268</v>
      </c>
      <c r="Q574" s="13" t="s">
        <v>48</v>
      </c>
      <c r="R574" s="13"/>
      <c r="S574" s="13" t="s">
        <v>1183</v>
      </c>
      <c r="T574" s="169">
        <v>44</v>
      </c>
      <c r="U574" s="169">
        <v>0</v>
      </c>
      <c r="V574" s="169">
        <v>0</v>
      </c>
      <c r="W574" s="48" t="str">
        <f t="shared" si="56"/>
        <v>MISO</v>
      </c>
      <c r="X574" s="13" t="str">
        <f t="shared" si="57"/>
        <v>山西移动</v>
      </c>
      <c r="Y574" s="37" t="str">
        <f t="shared" si="58"/>
        <v>1</v>
      </c>
      <c r="Z574" s="167"/>
      <c r="AM574" s="85"/>
      <c r="AN574"/>
    </row>
    <row r="575" spans="1:40" ht="15" customHeight="1">
      <c r="A575" s="48" t="s">
        <v>239</v>
      </c>
      <c r="B575" s="48" t="s">
        <v>240</v>
      </c>
      <c r="C575" s="48" t="s">
        <v>657</v>
      </c>
      <c r="D575" s="48" t="s">
        <v>652</v>
      </c>
      <c r="E575" s="48" t="s">
        <v>658</v>
      </c>
      <c r="F575" s="48" t="s">
        <v>659</v>
      </c>
      <c r="G575" s="48" t="s">
        <v>660</v>
      </c>
      <c r="H575" s="48" t="s">
        <v>661</v>
      </c>
      <c r="I575" s="48" t="s">
        <v>48</v>
      </c>
      <c r="J575" s="48" t="s">
        <v>48</v>
      </c>
      <c r="K575" s="48" t="s">
        <v>120</v>
      </c>
      <c r="L575" s="90" t="s">
        <v>268</v>
      </c>
      <c r="M575" s="48" t="s">
        <v>56</v>
      </c>
      <c r="N575" s="162" t="s">
        <v>779</v>
      </c>
      <c r="O575" s="28" t="s">
        <v>268</v>
      </c>
      <c r="P575" s="13" t="s">
        <v>268</v>
      </c>
      <c r="Q575" s="13" t="s">
        <v>48</v>
      </c>
      <c r="R575" s="13"/>
      <c r="S575" s="13" t="s">
        <v>1183</v>
      </c>
      <c r="T575" s="169">
        <v>44</v>
      </c>
      <c r="U575" s="169">
        <v>0</v>
      </c>
      <c r="V575" s="169">
        <v>0</v>
      </c>
      <c r="W575" s="48" t="str">
        <f t="shared" si="56"/>
        <v>MISO</v>
      </c>
      <c r="X575" s="13" t="str">
        <f t="shared" si="57"/>
        <v>四川移动</v>
      </c>
      <c r="Y575" s="37" t="str">
        <f t="shared" si="58"/>
        <v>1</v>
      </c>
      <c r="Z575" s="167"/>
      <c r="AM575" s="85"/>
      <c r="AN575"/>
    </row>
    <row r="576" spans="1:40" ht="15" customHeight="1">
      <c r="A576" s="48" t="s">
        <v>234</v>
      </c>
      <c r="B576" s="48" t="s">
        <v>235</v>
      </c>
      <c r="C576" s="48" t="s">
        <v>766</v>
      </c>
      <c r="D576" s="48" t="s">
        <v>767</v>
      </c>
      <c r="E576" s="48" t="s">
        <v>768</v>
      </c>
      <c r="F576" s="48" t="s">
        <v>767</v>
      </c>
      <c r="G576" s="48" t="s">
        <v>660</v>
      </c>
      <c r="H576" s="48" t="s">
        <v>705</v>
      </c>
      <c r="I576" s="48" t="s">
        <v>48</v>
      </c>
      <c r="J576" s="89" t="s">
        <v>751</v>
      </c>
      <c r="K576" s="89" t="s">
        <v>120</v>
      </c>
      <c r="L576" s="13"/>
      <c r="M576" s="13"/>
      <c r="N576" s="13" t="s">
        <v>769</v>
      </c>
      <c r="O576" s="137" t="s">
        <v>752</v>
      </c>
      <c r="P576" s="13" t="s">
        <v>752</v>
      </c>
      <c r="Q576" s="13" t="s">
        <v>48</v>
      </c>
      <c r="R576" s="13"/>
      <c r="S576" s="13" t="s">
        <v>1183</v>
      </c>
      <c r="T576" s="169">
        <v>51</v>
      </c>
      <c r="U576" s="169">
        <v>0</v>
      </c>
      <c r="V576" s="169">
        <v>0</v>
      </c>
      <c r="W576" s="48" t="str">
        <f t="shared" si="56"/>
        <v>MISO</v>
      </c>
      <c r="X576" s="13" t="str">
        <f t="shared" si="57"/>
        <v>山西电信</v>
      </c>
      <c r="Y576" s="37" t="str">
        <f t="shared" si="58"/>
        <v>1</v>
      </c>
      <c r="Z576" s="167"/>
      <c r="AM576" s="85"/>
      <c r="AN576"/>
    </row>
    <row r="577" spans="1:40" ht="15" customHeight="1">
      <c r="A577" s="48" t="s">
        <v>795</v>
      </c>
      <c r="B577" s="48" t="s">
        <v>406</v>
      </c>
      <c r="C577" s="48" t="s">
        <v>766</v>
      </c>
      <c r="D577" s="48" t="s">
        <v>767</v>
      </c>
      <c r="E577" s="48" t="s">
        <v>768</v>
      </c>
      <c r="F577" s="48" t="s">
        <v>767</v>
      </c>
      <c r="G577" s="48" t="s">
        <v>660</v>
      </c>
      <c r="H577" s="48" t="s">
        <v>705</v>
      </c>
      <c r="I577" s="89" t="s">
        <v>48</v>
      </c>
      <c r="J577" s="48" t="s">
        <v>86</v>
      </c>
      <c r="K577" s="13"/>
      <c r="L577" s="13"/>
      <c r="M577" s="13"/>
      <c r="N577" s="14" t="s">
        <v>769</v>
      </c>
      <c r="O577" s="13" t="s">
        <v>752</v>
      </c>
      <c r="P577" s="13" t="s">
        <v>752</v>
      </c>
      <c r="Q577" s="13" t="s">
        <v>48</v>
      </c>
      <c r="R577" s="13"/>
      <c r="S577" s="13" t="s">
        <v>1183</v>
      </c>
      <c r="T577" s="169">
        <v>51</v>
      </c>
      <c r="U577" s="169">
        <v>0</v>
      </c>
      <c r="V577" s="169">
        <v>0</v>
      </c>
      <c r="W577" s="48" t="str">
        <f t="shared" si="56"/>
        <v>MISO</v>
      </c>
      <c r="X577" s="13" t="str">
        <f t="shared" si="57"/>
        <v>陕西电信</v>
      </c>
      <c r="Y577" s="37" t="str">
        <f t="shared" si="58"/>
        <v>1</v>
      </c>
      <c r="Z577" s="167"/>
      <c r="AM577" s="85"/>
      <c r="AN577"/>
    </row>
    <row r="578" spans="1:40" ht="15" customHeight="1">
      <c r="A578" s="48" t="s">
        <v>237</v>
      </c>
      <c r="B578" s="48" t="s">
        <v>238</v>
      </c>
      <c r="C578" s="48" t="s">
        <v>766</v>
      </c>
      <c r="D578" s="48" t="s">
        <v>767</v>
      </c>
      <c r="E578" s="48" t="s">
        <v>768</v>
      </c>
      <c r="F578" s="48" t="s">
        <v>767</v>
      </c>
      <c r="G578" s="48" t="s">
        <v>660</v>
      </c>
      <c r="H578" s="48" t="s">
        <v>705</v>
      </c>
      <c r="I578" s="89" t="s">
        <v>48</v>
      </c>
      <c r="J578" s="48" t="s">
        <v>86</v>
      </c>
      <c r="K578" s="13"/>
      <c r="L578" s="13"/>
      <c r="M578" s="13"/>
      <c r="N578" s="14" t="s">
        <v>769</v>
      </c>
      <c r="O578" s="13" t="s">
        <v>752</v>
      </c>
      <c r="P578" s="13" t="s">
        <v>752</v>
      </c>
      <c r="Q578" s="13" t="s">
        <v>48</v>
      </c>
      <c r="R578" s="13"/>
      <c r="S578" s="13" t="s">
        <v>1183</v>
      </c>
      <c r="T578" s="169">
        <v>51</v>
      </c>
      <c r="U578" s="169">
        <v>0</v>
      </c>
      <c r="V578" s="169">
        <v>0</v>
      </c>
      <c r="W578" s="48" t="str">
        <f t="shared" ref="W578:W641" si="59">IFERROR(IF(G578="CRM_CUI",G578,(IF(G578="CRM_CMI",G578,MID(G578,1,FIND("_",G578)-1)))),G578)</f>
        <v>MISO</v>
      </c>
      <c r="X578" s="13" t="str">
        <f t="shared" ref="X578:X641" si="60">MID(A578,5,LEN(A578)-4)</f>
        <v>上海电信</v>
      </c>
      <c r="Y578" s="37" t="str">
        <f t="shared" ref="Y578:Y641" si="61">IF(N578=O578,IF(N578="","0","1"),IF(N578=P578,IF(N578="","0","1"),IF(O578=P578,IF(O578="","0","1"),IF(N578="","0","0"))))</f>
        <v>1</v>
      </c>
      <c r="Z578" s="167"/>
      <c r="AM578" s="85"/>
      <c r="AN578"/>
    </row>
    <row r="579" spans="1:40" ht="15" customHeight="1">
      <c r="A579" s="48" t="s">
        <v>251</v>
      </c>
      <c r="B579" s="48" t="s">
        <v>252</v>
      </c>
      <c r="C579" s="48" t="s">
        <v>766</v>
      </c>
      <c r="D579" s="48" t="s">
        <v>767</v>
      </c>
      <c r="E579" s="48" t="s">
        <v>768</v>
      </c>
      <c r="F579" s="48" t="s">
        <v>767</v>
      </c>
      <c r="G579" s="48" t="s">
        <v>660</v>
      </c>
      <c r="H579" s="48" t="s">
        <v>705</v>
      </c>
      <c r="I579" s="89" t="s">
        <v>48</v>
      </c>
      <c r="J579" s="89" t="s">
        <v>843</v>
      </c>
      <c r="K579" s="48"/>
      <c r="L579" s="13"/>
      <c r="M579" s="13"/>
      <c r="N579" s="14" t="s">
        <v>856</v>
      </c>
      <c r="O579" s="28" t="s">
        <v>268</v>
      </c>
      <c r="P579" s="13" t="s">
        <v>268</v>
      </c>
      <c r="Q579" s="13" t="s">
        <v>48</v>
      </c>
      <c r="R579" s="13"/>
      <c r="S579" s="13" t="s">
        <v>1183</v>
      </c>
      <c r="T579" s="169">
        <v>51</v>
      </c>
      <c r="U579" s="169">
        <v>0</v>
      </c>
      <c r="V579" s="169">
        <v>0</v>
      </c>
      <c r="W579" s="48" t="str">
        <f t="shared" si="59"/>
        <v>MISO</v>
      </c>
      <c r="X579" s="13" t="str">
        <f t="shared" si="60"/>
        <v>浙江电信</v>
      </c>
      <c r="Y579" s="37" t="str">
        <f t="shared" si="61"/>
        <v>1</v>
      </c>
      <c r="Z579" s="167"/>
      <c r="AM579" s="85"/>
      <c r="AN579"/>
    </row>
    <row r="580" spans="1:40" ht="15" customHeight="1">
      <c r="A580" s="48" t="s">
        <v>239</v>
      </c>
      <c r="B580" s="48" t="s">
        <v>240</v>
      </c>
      <c r="C580" s="48" t="s">
        <v>657</v>
      </c>
      <c r="D580" s="48" t="s">
        <v>652</v>
      </c>
      <c r="E580" s="48" t="s">
        <v>683</v>
      </c>
      <c r="F580" s="48" t="s">
        <v>684</v>
      </c>
      <c r="G580" s="48" t="s">
        <v>685</v>
      </c>
      <c r="H580" s="48" t="s">
        <v>41</v>
      </c>
      <c r="I580" s="89" t="s">
        <v>48</v>
      </c>
      <c r="J580" s="89" t="s">
        <v>751</v>
      </c>
      <c r="K580" s="89" t="s">
        <v>120</v>
      </c>
      <c r="L580" s="13"/>
      <c r="M580" s="13"/>
      <c r="N580" s="13" t="s">
        <v>802</v>
      </c>
      <c r="O580" s="13"/>
      <c r="P580" s="13"/>
      <c r="Q580" s="13" t="s">
        <v>48</v>
      </c>
      <c r="R580" s="13"/>
      <c r="S580" s="13" t="s">
        <v>1183</v>
      </c>
      <c r="T580" s="169">
        <v>0</v>
      </c>
      <c r="U580" s="169">
        <v>0</v>
      </c>
      <c r="V580" s="169">
        <v>0</v>
      </c>
      <c r="W580" s="48" t="str">
        <f t="shared" si="59"/>
        <v>MISO</v>
      </c>
      <c r="X580" s="13" t="str">
        <f t="shared" si="60"/>
        <v>四川移动</v>
      </c>
      <c r="Y580" s="37" t="str">
        <f t="shared" si="61"/>
        <v>0</v>
      </c>
      <c r="Z580" s="167"/>
      <c r="AM580" s="85"/>
      <c r="AN580"/>
    </row>
    <row r="581" spans="1:40" ht="15" customHeight="1">
      <c r="A581" s="48" t="s">
        <v>239</v>
      </c>
      <c r="B581" s="48" t="s">
        <v>240</v>
      </c>
      <c r="C581" s="48" t="s">
        <v>657</v>
      </c>
      <c r="D581" s="48" t="s">
        <v>652</v>
      </c>
      <c r="E581" s="48" t="s">
        <v>712</v>
      </c>
      <c r="F581" s="48" t="s">
        <v>713</v>
      </c>
      <c r="G581" s="48" t="s">
        <v>685</v>
      </c>
      <c r="H581" s="48" t="s">
        <v>714</v>
      </c>
      <c r="I581" s="89" t="s">
        <v>48</v>
      </c>
      <c r="J581" s="89" t="s">
        <v>751</v>
      </c>
      <c r="K581" s="89" t="s">
        <v>120</v>
      </c>
      <c r="L581" s="13"/>
      <c r="M581" s="13"/>
      <c r="N581" s="13" t="s">
        <v>802</v>
      </c>
      <c r="O581" s="13"/>
      <c r="P581" s="13"/>
      <c r="Q581" s="13" t="s">
        <v>48</v>
      </c>
      <c r="R581" s="13"/>
      <c r="S581" s="13" t="s">
        <v>1183</v>
      </c>
      <c r="T581" s="169">
        <v>0</v>
      </c>
      <c r="U581" s="169">
        <v>0</v>
      </c>
      <c r="V581" s="169">
        <v>0</v>
      </c>
      <c r="W581" s="48" t="str">
        <f t="shared" si="59"/>
        <v>MISO</v>
      </c>
      <c r="X581" s="13" t="str">
        <f t="shared" si="60"/>
        <v>四川移动</v>
      </c>
      <c r="Y581" s="37" t="str">
        <f t="shared" si="61"/>
        <v>0</v>
      </c>
      <c r="Z581" s="167"/>
      <c r="AM581" s="85"/>
      <c r="AN581"/>
    </row>
    <row r="582" spans="1:40" ht="15" customHeight="1">
      <c r="A582" s="48" t="s">
        <v>313</v>
      </c>
      <c r="B582" s="48" t="s">
        <v>229</v>
      </c>
      <c r="C582" s="48" t="s">
        <v>63</v>
      </c>
      <c r="D582" s="48" t="s">
        <v>64</v>
      </c>
      <c r="E582" s="48" t="s">
        <v>384</v>
      </c>
      <c r="F582" s="48" t="s">
        <v>264</v>
      </c>
      <c r="G582" s="48" t="s">
        <v>265</v>
      </c>
      <c r="H582" s="48" t="s">
        <v>401</v>
      </c>
      <c r="I582" s="13" t="s">
        <v>48</v>
      </c>
      <c r="J582" s="48" t="s">
        <v>48</v>
      </c>
      <c r="K582" s="48" t="s">
        <v>43</v>
      </c>
      <c r="L582" s="48" t="s">
        <v>393</v>
      </c>
      <c r="M582" s="13" t="s">
        <v>56</v>
      </c>
      <c r="N582" s="34" t="s">
        <v>316</v>
      </c>
      <c r="O582" s="13" t="s">
        <v>268</v>
      </c>
      <c r="P582" s="13" t="s">
        <v>268</v>
      </c>
      <c r="Q582" s="32" t="s">
        <v>268</v>
      </c>
      <c r="R582" s="13" t="s">
        <v>315</v>
      </c>
      <c r="S582" s="48" t="s">
        <v>472</v>
      </c>
      <c r="T582" s="169">
        <v>0</v>
      </c>
      <c r="U582" s="169">
        <v>0</v>
      </c>
      <c r="V582" s="169">
        <v>0</v>
      </c>
      <c r="W582" s="48" t="str">
        <f t="shared" si="59"/>
        <v>TRTD</v>
      </c>
      <c r="X582" s="13" t="str">
        <f t="shared" si="60"/>
        <v>内蒙古广电</v>
      </c>
      <c r="Y582" s="37" t="str">
        <f t="shared" si="61"/>
        <v>1</v>
      </c>
      <c r="Z582" s="167"/>
      <c r="AM582" s="85"/>
      <c r="AN582"/>
    </row>
    <row r="583" spans="1:40" ht="15" customHeight="1">
      <c r="A583" s="48" t="s">
        <v>142</v>
      </c>
      <c r="B583" s="48" t="s">
        <v>143</v>
      </c>
      <c r="C583" s="48" t="s">
        <v>63</v>
      </c>
      <c r="D583" s="48" t="s">
        <v>64</v>
      </c>
      <c r="E583" s="48" t="s">
        <v>364</v>
      </c>
      <c r="F583" s="48" t="s">
        <v>280</v>
      </c>
      <c r="G583" s="48" t="s">
        <v>265</v>
      </c>
      <c r="H583" s="48" t="s">
        <v>392</v>
      </c>
      <c r="I583" s="48" t="s">
        <v>48</v>
      </c>
      <c r="J583" s="48" t="s">
        <v>48</v>
      </c>
      <c r="K583" s="48" t="s">
        <v>43</v>
      </c>
      <c r="L583" s="48" t="s">
        <v>393</v>
      </c>
      <c r="M583" s="48" t="s">
        <v>56</v>
      </c>
      <c r="N583" s="34" t="s">
        <v>282</v>
      </c>
      <c r="O583" s="34" t="s">
        <v>275</v>
      </c>
      <c r="P583" s="34" t="s">
        <v>276</v>
      </c>
      <c r="Q583" s="13" t="s">
        <v>48</v>
      </c>
      <c r="R583" s="13" t="s">
        <v>277</v>
      </c>
      <c r="S583" s="48" t="s">
        <v>472</v>
      </c>
      <c r="T583" s="253">
        <v>131</v>
      </c>
      <c r="U583" s="169">
        <v>0</v>
      </c>
      <c r="V583" s="169">
        <v>0</v>
      </c>
      <c r="W583" s="48" t="str">
        <f t="shared" si="59"/>
        <v>TRTD</v>
      </c>
      <c r="X583" s="13" t="str">
        <f t="shared" si="60"/>
        <v>安徽广电</v>
      </c>
      <c r="Y583" s="37" t="str">
        <f t="shared" si="61"/>
        <v>0</v>
      </c>
      <c r="Z583" s="167"/>
      <c r="AM583" s="85"/>
      <c r="AN583"/>
    </row>
    <row r="584" spans="1:40" ht="15" customHeight="1">
      <c r="A584" s="48" t="s">
        <v>142</v>
      </c>
      <c r="B584" s="48" t="s">
        <v>143</v>
      </c>
      <c r="C584" s="48" t="s">
        <v>165</v>
      </c>
      <c r="D584" s="48" t="s">
        <v>166</v>
      </c>
      <c r="E584" s="48" t="s">
        <v>368</v>
      </c>
      <c r="F584" s="48" t="s">
        <v>284</v>
      </c>
      <c r="G584" s="48" t="s">
        <v>265</v>
      </c>
      <c r="H584" s="48" t="s">
        <v>395</v>
      </c>
      <c r="I584" s="48" t="s">
        <v>48</v>
      </c>
      <c r="J584" s="140" t="s">
        <v>48</v>
      </c>
      <c r="K584" s="48" t="s">
        <v>43</v>
      </c>
      <c r="L584" s="140" t="s">
        <v>393</v>
      </c>
      <c r="M584" s="48" t="s">
        <v>56</v>
      </c>
      <c r="N584" s="34" t="s">
        <v>282</v>
      </c>
      <c r="O584" s="34" t="s">
        <v>285</v>
      </c>
      <c r="P584" s="34" t="s">
        <v>276</v>
      </c>
      <c r="Q584" s="13" t="s">
        <v>48</v>
      </c>
      <c r="R584" s="13" t="s">
        <v>277</v>
      </c>
      <c r="S584" s="48" t="s">
        <v>472</v>
      </c>
      <c r="T584" s="253"/>
      <c r="U584" s="169">
        <v>0</v>
      </c>
      <c r="V584" s="169">
        <v>0</v>
      </c>
      <c r="W584" s="48" t="str">
        <f t="shared" si="59"/>
        <v>TRTD</v>
      </c>
      <c r="X584" s="13" t="str">
        <f t="shared" si="60"/>
        <v>安徽广电</v>
      </c>
      <c r="Y584" s="37" t="str">
        <f t="shared" si="61"/>
        <v>0</v>
      </c>
      <c r="Z584" s="167"/>
      <c r="AM584" s="85"/>
      <c r="AN584"/>
    </row>
    <row r="585" spans="1:40" ht="15" customHeight="1">
      <c r="A585" s="48" t="s">
        <v>288</v>
      </c>
      <c r="B585" s="48" t="s">
        <v>143</v>
      </c>
      <c r="C585" s="48" t="s">
        <v>63</v>
      </c>
      <c r="D585" s="48" t="s">
        <v>64</v>
      </c>
      <c r="E585" s="48" t="s">
        <v>364</v>
      </c>
      <c r="F585" s="48" t="s">
        <v>280</v>
      </c>
      <c r="G585" s="48" t="s">
        <v>265</v>
      </c>
      <c r="H585" s="48" t="s">
        <v>392</v>
      </c>
      <c r="I585" s="48" t="s">
        <v>48</v>
      </c>
      <c r="J585" s="48" t="s">
        <v>48</v>
      </c>
      <c r="K585" s="48" t="s">
        <v>43</v>
      </c>
      <c r="L585" s="48" t="s">
        <v>393</v>
      </c>
      <c r="M585" s="48" t="s">
        <v>56</v>
      </c>
      <c r="N585" s="34" t="s">
        <v>282</v>
      </c>
      <c r="O585" s="34" t="s">
        <v>275</v>
      </c>
      <c r="P585" s="34" t="s">
        <v>276</v>
      </c>
      <c r="Q585" s="13" t="s">
        <v>48</v>
      </c>
      <c r="R585" s="13" t="s">
        <v>277</v>
      </c>
      <c r="S585" s="48" t="s">
        <v>472</v>
      </c>
      <c r="T585" s="253"/>
      <c r="U585" s="169">
        <v>0</v>
      </c>
      <c r="V585" s="169">
        <v>0</v>
      </c>
      <c r="W585" s="48" t="str">
        <f t="shared" si="59"/>
        <v>TRTD</v>
      </c>
      <c r="X585" s="13" t="str">
        <f t="shared" si="60"/>
        <v>安徽芜湖广电</v>
      </c>
      <c r="Y585" s="37" t="str">
        <f t="shared" si="61"/>
        <v>0</v>
      </c>
      <c r="Z585" s="167"/>
      <c r="AM585" s="85"/>
      <c r="AN585"/>
    </row>
    <row r="586" spans="1:40" ht="15" customHeight="1">
      <c r="A586" s="48" t="s">
        <v>288</v>
      </c>
      <c r="B586" s="48" t="s">
        <v>143</v>
      </c>
      <c r="C586" s="48" t="s">
        <v>165</v>
      </c>
      <c r="D586" s="48" t="s">
        <v>166</v>
      </c>
      <c r="E586" s="48" t="s">
        <v>368</v>
      </c>
      <c r="F586" s="48" t="s">
        <v>284</v>
      </c>
      <c r="G586" s="48" t="s">
        <v>265</v>
      </c>
      <c r="H586" s="48" t="s">
        <v>395</v>
      </c>
      <c r="I586" s="48" t="s">
        <v>48</v>
      </c>
      <c r="J586" s="140" t="s">
        <v>48</v>
      </c>
      <c r="K586" s="48" t="s">
        <v>43</v>
      </c>
      <c r="L586" s="140" t="s">
        <v>393</v>
      </c>
      <c r="M586" s="48" t="s">
        <v>56</v>
      </c>
      <c r="N586" s="34" t="s">
        <v>282</v>
      </c>
      <c r="O586" s="34" t="s">
        <v>275</v>
      </c>
      <c r="P586" s="34" t="s">
        <v>276</v>
      </c>
      <c r="Q586" s="13" t="s">
        <v>48</v>
      </c>
      <c r="R586" s="13" t="s">
        <v>277</v>
      </c>
      <c r="S586" s="48" t="s">
        <v>472</v>
      </c>
      <c r="T586" s="253"/>
      <c r="U586" s="169">
        <v>0</v>
      </c>
      <c r="V586" s="169">
        <v>0</v>
      </c>
      <c r="W586" s="48" t="str">
        <f t="shared" si="59"/>
        <v>TRTD</v>
      </c>
      <c r="X586" s="13" t="str">
        <f t="shared" si="60"/>
        <v>安徽芜湖广电</v>
      </c>
      <c r="Y586" s="37" t="str">
        <f t="shared" si="61"/>
        <v>0</v>
      </c>
      <c r="Z586" s="167"/>
      <c r="AM586" s="85"/>
      <c r="AN586"/>
    </row>
    <row r="587" spans="1:40" ht="15" customHeight="1">
      <c r="A587" s="48" t="s">
        <v>296</v>
      </c>
      <c r="B587" s="48" t="s">
        <v>297</v>
      </c>
      <c r="C587" s="48" t="s">
        <v>63</v>
      </c>
      <c r="D587" s="48" t="s">
        <v>64</v>
      </c>
      <c r="E587" s="48" t="s">
        <v>364</v>
      </c>
      <c r="F587" s="48" t="s">
        <v>280</v>
      </c>
      <c r="G587" s="48" t="s">
        <v>265</v>
      </c>
      <c r="H587" s="48" t="s">
        <v>392</v>
      </c>
      <c r="I587" s="48" t="s">
        <v>48</v>
      </c>
      <c r="J587" s="48" t="s">
        <v>48</v>
      </c>
      <c r="K587" s="48" t="s">
        <v>43</v>
      </c>
      <c r="L587" s="48" t="s">
        <v>393</v>
      </c>
      <c r="M587" s="48" t="s">
        <v>56</v>
      </c>
      <c r="N587" s="34" t="s">
        <v>282</v>
      </c>
      <c r="O587" s="34" t="s">
        <v>298</v>
      </c>
      <c r="P587" s="34" t="s">
        <v>299</v>
      </c>
      <c r="Q587" s="13" t="s">
        <v>48</v>
      </c>
      <c r="R587" s="13" t="s">
        <v>300</v>
      </c>
      <c r="S587" s="48" t="s">
        <v>472</v>
      </c>
      <c r="T587" s="253"/>
      <c r="U587" s="169">
        <v>0</v>
      </c>
      <c r="V587" s="169">
        <v>0</v>
      </c>
      <c r="W587" s="48" t="str">
        <f t="shared" si="59"/>
        <v>TRTD</v>
      </c>
      <c r="X587" s="13" t="str">
        <f t="shared" si="60"/>
        <v>广东广电</v>
      </c>
      <c r="Y587" s="37" t="str">
        <f t="shared" si="61"/>
        <v>0</v>
      </c>
      <c r="Z587" s="167"/>
      <c r="AM587" s="85"/>
      <c r="AN587"/>
    </row>
    <row r="588" spans="1:40" ht="15" customHeight="1">
      <c r="A588" s="48" t="s">
        <v>296</v>
      </c>
      <c r="B588" s="48" t="s">
        <v>297</v>
      </c>
      <c r="C588" s="48" t="s">
        <v>165</v>
      </c>
      <c r="D588" s="48" t="s">
        <v>166</v>
      </c>
      <c r="E588" s="48" t="s">
        <v>368</v>
      </c>
      <c r="F588" s="48" t="s">
        <v>284</v>
      </c>
      <c r="G588" s="48" t="s">
        <v>265</v>
      </c>
      <c r="H588" s="48" t="s">
        <v>395</v>
      </c>
      <c r="I588" s="48" t="s">
        <v>48</v>
      </c>
      <c r="J588" s="140" t="s">
        <v>48</v>
      </c>
      <c r="K588" s="48" t="s">
        <v>43</v>
      </c>
      <c r="L588" s="140" t="s">
        <v>393</v>
      </c>
      <c r="M588" s="48" t="s">
        <v>56</v>
      </c>
      <c r="N588" s="34" t="s">
        <v>282</v>
      </c>
      <c r="O588" s="34" t="s">
        <v>298</v>
      </c>
      <c r="P588" s="34" t="s">
        <v>299</v>
      </c>
      <c r="Q588" s="13" t="s">
        <v>48</v>
      </c>
      <c r="R588" s="13" t="s">
        <v>300</v>
      </c>
      <c r="S588" s="48" t="s">
        <v>472</v>
      </c>
      <c r="T588" s="253"/>
      <c r="U588" s="169">
        <v>0</v>
      </c>
      <c r="V588" s="169">
        <v>0</v>
      </c>
      <c r="W588" s="48" t="str">
        <f t="shared" si="59"/>
        <v>TRTD</v>
      </c>
      <c r="X588" s="13" t="str">
        <f t="shared" si="60"/>
        <v>广东广电</v>
      </c>
      <c r="Y588" s="37" t="str">
        <f t="shared" si="61"/>
        <v>0</v>
      </c>
      <c r="Z588" s="167"/>
      <c r="AM588" s="85"/>
      <c r="AN588"/>
    </row>
    <row r="589" spans="1:40" ht="15" customHeight="1">
      <c r="A589" s="48" t="s">
        <v>325</v>
      </c>
      <c r="B589" s="48" t="s">
        <v>326</v>
      </c>
      <c r="C589" s="48" t="s">
        <v>63</v>
      </c>
      <c r="D589" s="48" t="s">
        <v>64</v>
      </c>
      <c r="E589" s="48" t="s">
        <v>364</v>
      </c>
      <c r="F589" s="48" t="s">
        <v>280</v>
      </c>
      <c r="G589" s="48" t="s">
        <v>265</v>
      </c>
      <c r="H589" s="48" t="s">
        <v>392</v>
      </c>
      <c r="I589" s="48" t="s">
        <v>48</v>
      </c>
      <c r="J589" s="48" t="s">
        <v>48</v>
      </c>
      <c r="K589" s="48" t="s">
        <v>43</v>
      </c>
      <c r="L589" s="48" t="s">
        <v>393</v>
      </c>
      <c r="M589" s="48" t="s">
        <v>56</v>
      </c>
      <c r="N589" s="34" t="s">
        <v>282</v>
      </c>
      <c r="O589" s="34" t="s">
        <v>327</v>
      </c>
      <c r="P589" s="34" t="s">
        <v>328</v>
      </c>
      <c r="Q589" s="13" t="s">
        <v>48</v>
      </c>
      <c r="R589" s="13" t="s">
        <v>329</v>
      </c>
      <c r="S589" s="48" t="s">
        <v>472</v>
      </c>
      <c r="T589" s="253"/>
      <c r="U589" s="169">
        <v>0</v>
      </c>
      <c r="V589" s="169">
        <v>0</v>
      </c>
      <c r="W589" s="48" t="str">
        <f t="shared" si="59"/>
        <v>TRTD</v>
      </c>
      <c r="X589" s="13" t="str">
        <f t="shared" si="60"/>
        <v>山西广电</v>
      </c>
      <c r="Y589" s="37" t="str">
        <f t="shared" si="61"/>
        <v>0</v>
      </c>
      <c r="Z589" s="167"/>
      <c r="AM589" s="85"/>
      <c r="AN589"/>
    </row>
    <row r="590" spans="1:40" ht="15" customHeight="1">
      <c r="A590" s="48" t="s">
        <v>325</v>
      </c>
      <c r="B590" s="48" t="s">
        <v>326</v>
      </c>
      <c r="C590" s="48" t="s">
        <v>165</v>
      </c>
      <c r="D590" s="48" t="s">
        <v>166</v>
      </c>
      <c r="E590" s="48" t="s">
        <v>368</v>
      </c>
      <c r="F590" s="48" t="s">
        <v>284</v>
      </c>
      <c r="G590" s="48" t="s">
        <v>265</v>
      </c>
      <c r="H590" s="48" t="s">
        <v>395</v>
      </c>
      <c r="I590" s="48" t="s">
        <v>48</v>
      </c>
      <c r="J590" s="140" t="s">
        <v>48</v>
      </c>
      <c r="K590" s="13" t="s">
        <v>43</v>
      </c>
      <c r="L590" s="140" t="s">
        <v>393</v>
      </c>
      <c r="M590" s="48" t="s">
        <v>56</v>
      </c>
      <c r="N590" s="34" t="s">
        <v>282</v>
      </c>
      <c r="O590" s="34" t="s">
        <v>330</v>
      </c>
      <c r="P590" s="34" t="s">
        <v>328</v>
      </c>
      <c r="Q590" s="13" t="s">
        <v>48</v>
      </c>
      <c r="R590" s="13" t="s">
        <v>329</v>
      </c>
      <c r="S590" s="48" t="s">
        <v>472</v>
      </c>
      <c r="T590" s="253"/>
      <c r="U590" s="169">
        <v>0</v>
      </c>
      <c r="V590" s="169">
        <v>0</v>
      </c>
      <c r="W590" s="48" t="str">
        <f t="shared" si="59"/>
        <v>TRTD</v>
      </c>
      <c r="X590" s="13" t="str">
        <f t="shared" si="60"/>
        <v>山西广电</v>
      </c>
      <c r="Y590" s="37" t="str">
        <f t="shared" si="61"/>
        <v>0</v>
      </c>
      <c r="Z590" s="167"/>
      <c r="AM590" s="85"/>
      <c r="AN590"/>
    </row>
    <row r="591" spans="1:40" ht="15" customHeight="1">
      <c r="A591" s="48" t="s">
        <v>335</v>
      </c>
      <c r="B591" s="48" t="s">
        <v>336</v>
      </c>
      <c r="C591" s="48" t="s">
        <v>63</v>
      </c>
      <c r="D591" s="48" t="s">
        <v>64</v>
      </c>
      <c r="E591" s="48" t="s">
        <v>364</v>
      </c>
      <c r="F591" s="48" t="s">
        <v>280</v>
      </c>
      <c r="G591" s="48" t="s">
        <v>265</v>
      </c>
      <c r="H591" s="48" t="s">
        <v>392</v>
      </c>
      <c r="I591" s="48" t="s">
        <v>48</v>
      </c>
      <c r="J591" s="48" t="s">
        <v>48</v>
      </c>
      <c r="K591" s="48" t="s">
        <v>120</v>
      </c>
      <c r="L591" s="48" t="s">
        <v>389</v>
      </c>
      <c r="M591" s="48" t="s">
        <v>56</v>
      </c>
      <c r="N591" s="34" t="s">
        <v>282</v>
      </c>
      <c r="O591" s="34" t="s">
        <v>337</v>
      </c>
      <c r="P591" s="34" t="s">
        <v>338</v>
      </c>
      <c r="Q591" s="13" t="s">
        <v>48</v>
      </c>
      <c r="R591" s="13" t="s">
        <v>339</v>
      </c>
      <c r="S591" s="48" t="s">
        <v>472</v>
      </c>
      <c r="T591" s="253"/>
      <c r="U591" s="169">
        <v>0</v>
      </c>
      <c r="V591" s="169">
        <v>0</v>
      </c>
      <c r="W591" s="48" t="str">
        <f t="shared" si="59"/>
        <v>TRTD</v>
      </c>
      <c r="X591" s="13" t="str">
        <f t="shared" si="60"/>
        <v>四川广电</v>
      </c>
      <c r="Y591" s="37" t="str">
        <f t="shared" si="61"/>
        <v>0</v>
      </c>
      <c r="Z591" s="167"/>
      <c r="AM591" s="85"/>
      <c r="AN591"/>
    </row>
    <row r="592" spans="1:40" ht="15" customHeight="1">
      <c r="A592" s="48" t="s">
        <v>335</v>
      </c>
      <c r="B592" s="48" t="s">
        <v>336</v>
      </c>
      <c r="C592" s="48" t="s">
        <v>165</v>
      </c>
      <c r="D592" s="48" t="s">
        <v>166</v>
      </c>
      <c r="E592" s="48" t="s">
        <v>368</v>
      </c>
      <c r="F592" s="48" t="s">
        <v>284</v>
      </c>
      <c r="G592" s="48" t="s">
        <v>265</v>
      </c>
      <c r="H592" s="48" t="s">
        <v>395</v>
      </c>
      <c r="I592" s="48" t="s">
        <v>48</v>
      </c>
      <c r="J592" s="48" t="s">
        <v>48</v>
      </c>
      <c r="K592" s="48" t="s">
        <v>120</v>
      </c>
      <c r="L592" s="48" t="s">
        <v>389</v>
      </c>
      <c r="M592" s="48" t="s">
        <v>56</v>
      </c>
      <c r="N592" s="34" t="s">
        <v>282</v>
      </c>
      <c r="O592" s="34" t="s">
        <v>337</v>
      </c>
      <c r="P592" s="34" t="s">
        <v>341</v>
      </c>
      <c r="Q592" s="13" t="s">
        <v>48</v>
      </c>
      <c r="R592" s="13" t="s">
        <v>339</v>
      </c>
      <c r="S592" s="48" t="s">
        <v>472</v>
      </c>
      <c r="T592" s="253"/>
      <c r="U592" s="169">
        <v>0</v>
      </c>
      <c r="V592" s="169">
        <v>0</v>
      </c>
      <c r="W592" s="48" t="str">
        <f t="shared" si="59"/>
        <v>TRTD</v>
      </c>
      <c r="X592" s="13" t="str">
        <f t="shared" si="60"/>
        <v>四川广电</v>
      </c>
      <c r="Y592" s="37" t="str">
        <f t="shared" si="61"/>
        <v>0</v>
      </c>
      <c r="Z592" s="167"/>
      <c r="AM592" s="85"/>
      <c r="AN592"/>
    </row>
    <row r="593" spans="1:40" ht="15" customHeight="1">
      <c r="A593" s="48" t="s">
        <v>296</v>
      </c>
      <c r="B593" s="48" t="s">
        <v>297</v>
      </c>
      <c r="C593" s="48" t="s">
        <v>376</v>
      </c>
      <c r="D593" s="48" t="s">
        <v>16</v>
      </c>
      <c r="E593" s="48" t="s">
        <v>377</v>
      </c>
      <c r="F593" s="48" t="s">
        <v>306</v>
      </c>
      <c r="G593" s="48" t="s">
        <v>265</v>
      </c>
      <c r="H593" s="48" t="s">
        <v>400</v>
      </c>
      <c r="I593" s="48" t="s">
        <v>48</v>
      </c>
      <c r="J593" s="48" t="s">
        <v>48</v>
      </c>
      <c r="K593" s="48" t="s">
        <v>120</v>
      </c>
      <c r="L593" s="48" t="s">
        <v>389</v>
      </c>
      <c r="M593" s="48" t="s">
        <v>56</v>
      </c>
      <c r="N593" s="34" t="s">
        <v>307</v>
      </c>
      <c r="O593" s="34" t="s">
        <v>302</v>
      </c>
      <c r="P593" s="34" t="s">
        <v>303</v>
      </c>
      <c r="Q593" s="13" t="s">
        <v>48</v>
      </c>
      <c r="R593" s="13" t="s">
        <v>300</v>
      </c>
      <c r="S593" s="48" t="s">
        <v>472</v>
      </c>
      <c r="T593" s="169">
        <v>118</v>
      </c>
      <c r="U593" s="169">
        <v>0</v>
      </c>
      <c r="V593" s="169">
        <v>0</v>
      </c>
      <c r="W593" s="48" t="str">
        <f t="shared" si="59"/>
        <v>TRTD</v>
      </c>
      <c r="X593" s="13" t="str">
        <f t="shared" si="60"/>
        <v>广东广电</v>
      </c>
      <c r="Y593" s="37" t="str">
        <f t="shared" si="61"/>
        <v>0</v>
      </c>
      <c r="Z593" s="167"/>
      <c r="AM593" s="85"/>
      <c r="AN593"/>
    </row>
    <row r="594" spans="1:40" ht="15" customHeight="1">
      <c r="A594" s="48" t="s">
        <v>142</v>
      </c>
      <c r="B594" s="48" t="s">
        <v>143</v>
      </c>
      <c r="C594" s="48" t="s">
        <v>63</v>
      </c>
      <c r="D594" s="48" t="s">
        <v>64</v>
      </c>
      <c r="E594" s="48" t="s">
        <v>363</v>
      </c>
      <c r="F594" s="48" t="s">
        <v>278</v>
      </c>
      <c r="G594" s="48" t="s">
        <v>265</v>
      </c>
      <c r="H594" s="48" t="s">
        <v>394</v>
      </c>
      <c r="I594" s="48" t="s">
        <v>48</v>
      </c>
      <c r="J594" s="48" t="s">
        <v>48</v>
      </c>
      <c r="K594" s="48" t="s">
        <v>120</v>
      </c>
      <c r="L594" s="48" t="s">
        <v>389</v>
      </c>
      <c r="M594" s="48" t="s">
        <v>56</v>
      </c>
      <c r="N594" s="34" t="s">
        <v>279</v>
      </c>
      <c r="O594" s="34" t="s">
        <v>275</v>
      </c>
      <c r="P594" s="34" t="s">
        <v>276</v>
      </c>
      <c r="Q594" s="13" t="s">
        <v>48</v>
      </c>
      <c r="R594" s="13" t="s">
        <v>277</v>
      </c>
      <c r="S594" s="48" t="s">
        <v>472</v>
      </c>
      <c r="T594" s="169">
        <v>0</v>
      </c>
      <c r="U594" s="169">
        <v>0</v>
      </c>
      <c r="V594" s="169">
        <v>0</v>
      </c>
      <c r="W594" s="48" t="str">
        <f t="shared" si="59"/>
        <v>TRTD</v>
      </c>
      <c r="X594" s="13" t="str">
        <f t="shared" si="60"/>
        <v>安徽广电</v>
      </c>
      <c r="Y594" s="37" t="str">
        <f t="shared" si="61"/>
        <v>0</v>
      </c>
      <c r="Z594" s="167"/>
      <c r="AM594" s="85"/>
      <c r="AN594"/>
    </row>
    <row r="595" spans="1:40" ht="15" customHeight="1">
      <c r="A595" s="48" t="s">
        <v>288</v>
      </c>
      <c r="B595" s="48" t="s">
        <v>143</v>
      </c>
      <c r="C595" s="48" t="s">
        <v>63</v>
      </c>
      <c r="D595" s="48" t="s">
        <v>64</v>
      </c>
      <c r="E595" s="48" t="s">
        <v>363</v>
      </c>
      <c r="F595" s="48" t="s">
        <v>278</v>
      </c>
      <c r="G595" s="48" t="s">
        <v>265</v>
      </c>
      <c r="H595" s="48" t="s">
        <v>394</v>
      </c>
      <c r="I595" s="48" t="s">
        <v>48</v>
      </c>
      <c r="J595" s="48" t="s">
        <v>48</v>
      </c>
      <c r="K595" s="48" t="s">
        <v>120</v>
      </c>
      <c r="L595" s="48" t="s">
        <v>389</v>
      </c>
      <c r="M595" s="48" t="s">
        <v>56</v>
      </c>
      <c r="N595" s="34" t="s">
        <v>279</v>
      </c>
      <c r="O595" s="34" t="s">
        <v>275</v>
      </c>
      <c r="P595" s="34" t="s">
        <v>276</v>
      </c>
      <c r="Q595" s="13" t="s">
        <v>48</v>
      </c>
      <c r="R595" s="13" t="s">
        <v>277</v>
      </c>
      <c r="S595" s="48" t="s">
        <v>472</v>
      </c>
      <c r="T595" s="169">
        <v>0</v>
      </c>
      <c r="U595" s="169">
        <v>0</v>
      </c>
      <c r="V595" s="169">
        <v>0</v>
      </c>
      <c r="W595" s="48" t="str">
        <f t="shared" si="59"/>
        <v>TRTD</v>
      </c>
      <c r="X595" s="13" t="str">
        <f t="shared" si="60"/>
        <v>安徽芜湖广电</v>
      </c>
      <c r="Y595" s="37" t="str">
        <f t="shared" si="61"/>
        <v>0</v>
      </c>
      <c r="Z595" s="167"/>
      <c r="AM595" s="85"/>
      <c r="AN595"/>
    </row>
    <row r="596" spans="1:40" ht="15" customHeight="1">
      <c r="A596" s="48" t="s">
        <v>296</v>
      </c>
      <c r="B596" s="48" t="s">
        <v>297</v>
      </c>
      <c r="C596" s="48" t="s">
        <v>63</v>
      </c>
      <c r="D596" s="48" t="s">
        <v>64</v>
      </c>
      <c r="E596" s="48" t="s">
        <v>363</v>
      </c>
      <c r="F596" s="48" t="s">
        <v>278</v>
      </c>
      <c r="G596" s="48" t="s">
        <v>265</v>
      </c>
      <c r="H596" s="48" t="s">
        <v>394</v>
      </c>
      <c r="I596" s="48" t="s">
        <v>48</v>
      </c>
      <c r="J596" s="48" t="s">
        <v>268</v>
      </c>
      <c r="K596" s="48" t="s">
        <v>43</v>
      </c>
      <c r="L596" s="48" t="s">
        <v>393</v>
      </c>
      <c r="M596" s="48" t="s">
        <v>56</v>
      </c>
      <c r="N596" s="34" t="s">
        <v>279</v>
      </c>
      <c r="O596" s="34" t="s">
        <v>302</v>
      </c>
      <c r="P596" s="34" t="s">
        <v>299</v>
      </c>
      <c r="Q596" s="13" t="s">
        <v>48</v>
      </c>
      <c r="R596" s="13" t="s">
        <v>300</v>
      </c>
      <c r="S596" s="48" t="s">
        <v>472</v>
      </c>
      <c r="T596" s="169">
        <v>0</v>
      </c>
      <c r="U596" s="169">
        <v>0</v>
      </c>
      <c r="V596" s="169">
        <v>0</v>
      </c>
      <c r="W596" s="48" t="str">
        <f t="shared" si="59"/>
        <v>TRTD</v>
      </c>
      <c r="X596" s="13" t="str">
        <f t="shared" si="60"/>
        <v>广东广电</v>
      </c>
      <c r="Y596" s="37" t="str">
        <f t="shared" si="61"/>
        <v>0</v>
      </c>
      <c r="Z596" s="167"/>
      <c r="AM596" s="85"/>
      <c r="AN596"/>
    </row>
    <row r="597" spans="1:40" ht="15" customHeight="1">
      <c r="A597" s="48" t="s">
        <v>325</v>
      </c>
      <c r="B597" s="48" t="s">
        <v>326</v>
      </c>
      <c r="C597" s="48" t="s">
        <v>63</v>
      </c>
      <c r="D597" s="48" t="s">
        <v>64</v>
      </c>
      <c r="E597" s="48" t="s">
        <v>363</v>
      </c>
      <c r="F597" s="48" t="s">
        <v>278</v>
      </c>
      <c r="G597" s="48" t="s">
        <v>265</v>
      </c>
      <c r="H597" s="48" t="s">
        <v>394</v>
      </c>
      <c r="I597" s="13" t="s">
        <v>48</v>
      </c>
      <c r="J597" s="48" t="s">
        <v>48</v>
      </c>
      <c r="K597" s="48" t="s">
        <v>120</v>
      </c>
      <c r="L597" s="48" t="s">
        <v>389</v>
      </c>
      <c r="M597" s="48" t="s">
        <v>56</v>
      </c>
      <c r="N597" s="34" t="s">
        <v>279</v>
      </c>
      <c r="O597" s="34" t="s">
        <v>330</v>
      </c>
      <c r="P597" s="34" t="s">
        <v>328</v>
      </c>
      <c r="Q597" s="13" t="s">
        <v>48</v>
      </c>
      <c r="R597" s="13" t="s">
        <v>329</v>
      </c>
      <c r="S597" s="48" t="s">
        <v>472</v>
      </c>
      <c r="T597" s="169">
        <v>0</v>
      </c>
      <c r="U597" s="169">
        <v>0</v>
      </c>
      <c r="V597" s="169">
        <v>0</v>
      </c>
      <c r="W597" s="48" t="str">
        <f t="shared" si="59"/>
        <v>TRTD</v>
      </c>
      <c r="X597" s="13" t="str">
        <f t="shared" si="60"/>
        <v>山西广电</v>
      </c>
      <c r="Y597" s="37" t="str">
        <f t="shared" si="61"/>
        <v>0</v>
      </c>
      <c r="Z597" s="167"/>
      <c r="AM597" s="85"/>
      <c r="AN597"/>
    </row>
    <row r="598" spans="1:40" ht="15" customHeight="1">
      <c r="A598" s="48" t="s">
        <v>353</v>
      </c>
      <c r="B598" s="48" t="s">
        <v>354</v>
      </c>
      <c r="C598" s="48" t="s">
        <v>63</v>
      </c>
      <c r="D598" s="48" t="s">
        <v>64</v>
      </c>
      <c r="E598" s="48" t="s">
        <v>374</v>
      </c>
      <c r="F598" s="48" t="s">
        <v>150</v>
      </c>
      <c r="G598" s="48" t="s">
        <v>265</v>
      </c>
      <c r="H598" s="48" t="s">
        <v>399</v>
      </c>
      <c r="I598" s="48" t="s">
        <v>48</v>
      </c>
      <c r="J598" s="48" t="s">
        <v>48</v>
      </c>
      <c r="K598" s="48" t="s">
        <v>120</v>
      </c>
      <c r="L598" s="48" t="s">
        <v>389</v>
      </c>
      <c r="M598" s="48" t="s">
        <v>56</v>
      </c>
      <c r="N598" s="34" t="s">
        <v>357</v>
      </c>
      <c r="O598" s="36" t="s">
        <v>268</v>
      </c>
      <c r="P598" s="36" t="s">
        <v>268</v>
      </c>
      <c r="Q598" s="13" t="s">
        <v>48</v>
      </c>
      <c r="R598" s="13" t="s">
        <v>356</v>
      </c>
      <c r="S598" s="48" t="s">
        <v>472</v>
      </c>
      <c r="T598" s="169">
        <v>0</v>
      </c>
      <c r="U598" s="169">
        <v>0</v>
      </c>
      <c r="V598" s="169">
        <v>0</v>
      </c>
      <c r="W598" s="48" t="str">
        <f t="shared" si="59"/>
        <v>TRTD</v>
      </c>
      <c r="X598" s="13" t="str">
        <f t="shared" si="60"/>
        <v>直播星广电</v>
      </c>
      <c r="Y598" s="37" t="str">
        <f t="shared" si="61"/>
        <v>1</v>
      </c>
      <c r="Z598" s="167"/>
      <c r="AM598" s="85"/>
      <c r="AN598"/>
    </row>
    <row r="599" spans="1:40" ht="15" customHeight="1">
      <c r="A599" s="48" t="s">
        <v>142</v>
      </c>
      <c r="B599" s="48" t="s">
        <v>143</v>
      </c>
      <c r="C599" s="48" t="s">
        <v>63</v>
      </c>
      <c r="D599" s="48" t="s">
        <v>64</v>
      </c>
      <c r="E599" s="48" t="s">
        <v>362</v>
      </c>
      <c r="F599" s="48" t="s">
        <v>150</v>
      </c>
      <c r="G599" s="48" t="s">
        <v>265</v>
      </c>
      <c r="H599" s="48" t="s">
        <v>392</v>
      </c>
      <c r="I599" s="48" t="s">
        <v>48</v>
      </c>
      <c r="J599" s="48" t="s">
        <v>48</v>
      </c>
      <c r="K599" s="48" t="s">
        <v>43</v>
      </c>
      <c r="L599" s="48" t="s">
        <v>393</v>
      </c>
      <c r="M599" s="48" t="s">
        <v>56</v>
      </c>
      <c r="N599" s="34" t="s">
        <v>274</v>
      </c>
      <c r="O599" s="34" t="s">
        <v>275</v>
      </c>
      <c r="P599" s="34" t="s">
        <v>276</v>
      </c>
      <c r="Q599" s="13" t="s">
        <v>48</v>
      </c>
      <c r="R599" s="13" t="s">
        <v>277</v>
      </c>
      <c r="S599" s="48" t="s">
        <v>472</v>
      </c>
      <c r="T599" s="169">
        <v>0</v>
      </c>
      <c r="U599" s="169">
        <v>0</v>
      </c>
      <c r="V599" s="169">
        <v>0</v>
      </c>
      <c r="W599" s="48" t="str">
        <f t="shared" si="59"/>
        <v>TRTD</v>
      </c>
      <c r="X599" s="13" t="str">
        <f t="shared" si="60"/>
        <v>安徽广电</v>
      </c>
      <c r="Y599" s="37" t="str">
        <f t="shared" si="61"/>
        <v>0</v>
      </c>
      <c r="Z599" s="167"/>
      <c r="AM599" s="85"/>
      <c r="AN599"/>
    </row>
    <row r="600" spans="1:40" ht="15" customHeight="1">
      <c r="A600" s="48" t="s">
        <v>288</v>
      </c>
      <c r="B600" s="48" t="s">
        <v>143</v>
      </c>
      <c r="C600" s="48" t="s">
        <v>63</v>
      </c>
      <c r="D600" s="48" t="s">
        <v>64</v>
      </c>
      <c r="E600" s="48" t="s">
        <v>362</v>
      </c>
      <c r="F600" s="48" t="s">
        <v>150</v>
      </c>
      <c r="G600" s="48" t="s">
        <v>265</v>
      </c>
      <c r="H600" s="48" t="s">
        <v>392</v>
      </c>
      <c r="I600" s="48" t="s">
        <v>48</v>
      </c>
      <c r="J600" s="48" t="s">
        <v>48</v>
      </c>
      <c r="K600" s="48" t="s">
        <v>120</v>
      </c>
      <c r="L600" s="48" t="s">
        <v>389</v>
      </c>
      <c r="M600" s="48" t="s">
        <v>56</v>
      </c>
      <c r="N600" s="34" t="s">
        <v>274</v>
      </c>
      <c r="O600" s="34" t="s">
        <v>275</v>
      </c>
      <c r="P600" s="34" t="s">
        <v>276</v>
      </c>
      <c r="Q600" s="13" t="s">
        <v>48</v>
      </c>
      <c r="R600" s="13" t="s">
        <v>277</v>
      </c>
      <c r="S600" s="48" t="s">
        <v>472</v>
      </c>
      <c r="T600" s="169">
        <v>0</v>
      </c>
      <c r="U600" s="169">
        <v>0</v>
      </c>
      <c r="V600" s="169">
        <v>0</v>
      </c>
      <c r="W600" s="48" t="str">
        <f t="shared" si="59"/>
        <v>TRTD</v>
      </c>
      <c r="X600" s="13" t="str">
        <f t="shared" si="60"/>
        <v>安徽芜湖广电</v>
      </c>
      <c r="Y600" s="37" t="str">
        <f t="shared" si="61"/>
        <v>0</v>
      </c>
      <c r="Z600" s="167"/>
      <c r="AM600" s="85"/>
      <c r="AN600"/>
    </row>
    <row r="601" spans="1:40" ht="15" customHeight="1">
      <c r="A601" s="48" t="s">
        <v>296</v>
      </c>
      <c r="B601" s="48" t="s">
        <v>297</v>
      </c>
      <c r="C601" s="48" t="s">
        <v>63</v>
      </c>
      <c r="D601" s="48" t="s">
        <v>64</v>
      </c>
      <c r="E601" s="48" t="s">
        <v>374</v>
      </c>
      <c r="F601" s="48" t="s">
        <v>150</v>
      </c>
      <c r="G601" s="48" t="s">
        <v>265</v>
      </c>
      <c r="H601" s="48" t="s">
        <v>399</v>
      </c>
      <c r="I601" s="48" t="s">
        <v>48</v>
      </c>
      <c r="J601" s="48" t="s">
        <v>48</v>
      </c>
      <c r="K601" s="48" t="s">
        <v>43</v>
      </c>
      <c r="L601" s="48" t="s">
        <v>393</v>
      </c>
      <c r="M601" s="48" t="s">
        <v>56</v>
      </c>
      <c r="N601" s="34" t="s">
        <v>274</v>
      </c>
      <c r="O601" s="34" t="s">
        <v>298</v>
      </c>
      <c r="P601" s="34" t="s">
        <v>299</v>
      </c>
      <c r="Q601" s="13" t="s">
        <v>48</v>
      </c>
      <c r="R601" s="13" t="s">
        <v>300</v>
      </c>
      <c r="S601" s="48" t="s">
        <v>472</v>
      </c>
      <c r="T601" s="169">
        <v>0</v>
      </c>
      <c r="U601" s="169">
        <v>0</v>
      </c>
      <c r="V601" s="169">
        <v>0</v>
      </c>
      <c r="W601" s="48" t="str">
        <f t="shared" si="59"/>
        <v>TRTD</v>
      </c>
      <c r="X601" s="13" t="str">
        <f t="shared" si="60"/>
        <v>广东广电</v>
      </c>
      <c r="Y601" s="37" t="str">
        <f t="shared" si="61"/>
        <v>0</v>
      </c>
      <c r="Z601" s="167"/>
      <c r="AM601" s="85"/>
      <c r="AN601"/>
    </row>
    <row r="602" spans="1:40" ht="15" customHeight="1">
      <c r="A602" s="48" t="s">
        <v>325</v>
      </c>
      <c r="B602" s="48" t="s">
        <v>326</v>
      </c>
      <c r="C602" s="48" t="s">
        <v>63</v>
      </c>
      <c r="D602" s="48" t="s">
        <v>64</v>
      </c>
      <c r="E602" s="48" t="s">
        <v>362</v>
      </c>
      <c r="F602" s="48" t="s">
        <v>150</v>
      </c>
      <c r="G602" s="48" t="s">
        <v>265</v>
      </c>
      <c r="H602" s="48" t="s">
        <v>392</v>
      </c>
      <c r="I602" s="48" t="s">
        <v>48</v>
      </c>
      <c r="J602" s="48" t="s">
        <v>48</v>
      </c>
      <c r="K602" s="48" t="s">
        <v>43</v>
      </c>
      <c r="L602" s="48" t="s">
        <v>393</v>
      </c>
      <c r="M602" s="48" t="s">
        <v>56</v>
      </c>
      <c r="N602" s="34" t="s">
        <v>274</v>
      </c>
      <c r="O602" s="34" t="s">
        <v>330</v>
      </c>
      <c r="P602" s="34" t="s">
        <v>328</v>
      </c>
      <c r="Q602" s="13" t="s">
        <v>48</v>
      </c>
      <c r="R602" s="13" t="s">
        <v>329</v>
      </c>
      <c r="S602" s="48" t="s">
        <v>472</v>
      </c>
      <c r="T602" s="169">
        <v>0</v>
      </c>
      <c r="U602" s="169">
        <v>0</v>
      </c>
      <c r="V602" s="169">
        <v>0</v>
      </c>
      <c r="W602" s="48" t="str">
        <f t="shared" si="59"/>
        <v>TRTD</v>
      </c>
      <c r="X602" s="13" t="str">
        <f t="shared" si="60"/>
        <v>山西广电</v>
      </c>
      <c r="Y602" s="37" t="str">
        <f t="shared" si="61"/>
        <v>0</v>
      </c>
      <c r="Z602" s="167"/>
      <c r="AM602" s="85"/>
      <c r="AN602"/>
    </row>
    <row r="603" spans="1:40" ht="15" customHeight="1">
      <c r="A603" s="48" t="s">
        <v>335</v>
      </c>
      <c r="B603" s="48" t="s">
        <v>336</v>
      </c>
      <c r="C603" s="48" t="s">
        <v>63</v>
      </c>
      <c r="D603" s="48" t="s">
        <v>64</v>
      </c>
      <c r="E603" s="48" t="s">
        <v>362</v>
      </c>
      <c r="F603" s="48" t="s">
        <v>150</v>
      </c>
      <c r="G603" s="48" t="s">
        <v>265</v>
      </c>
      <c r="H603" s="48" t="s">
        <v>392</v>
      </c>
      <c r="I603" s="48" t="s">
        <v>48</v>
      </c>
      <c r="J603" s="48" t="s">
        <v>48</v>
      </c>
      <c r="K603" s="48" t="s">
        <v>120</v>
      </c>
      <c r="L603" s="48" t="s">
        <v>389</v>
      </c>
      <c r="M603" s="48" t="s">
        <v>56</v>
      </c>
      <c r="N603" s="34" t="s">
        <v>274</v>
      </c>
      <c r="O603" s="34" t="s">
        <v>340</v>
      </c>
      <c r="P603" s="34" t="s">
        <v>338</v>
      </c>
      <c r="Q603" s="13" t="s">
        <v>48</v>
      </c>
      <c r="R603" s="13" t="s">
        <v>339</v>
      </c>
      <c r="S603" s="48" t="s">
        <v>472</v>
      </c>
      <c r="T603" s="169">
        <v>0</v>
      </c>
      <c r="U603" s="169">
        <v>0</v>
      </c>
      <c r="V603" s="169">
        <v>0</v>
      </c>
      <c r="W603" s="48" t="str">
        <f t="shared" si="59"/>
        <v>TRTD</v>
      </c>
      <c r="X603" s="13" t="str">
        <f t="shared" si="60"/>
        <v>四川广电</v>
      </c>
      <c r="Y603" s="37" t="str">
        <f t="shared" si="61"/>
        <v>0</v>
      </c>
      <c r="Z603" s="167"/>
      <c r="AM603" s="85"/>
      <c r="AN603"/>
    </row>
    <row r="604" spans="1:40" ht="15" customHeight="1">
      <c r="A604" s="48" t="s">
        <v>313</v>
      </c>
      <c r="B604" s="48" t="s">
        <v>229</v>
      </c>
      <c r="C604" s="48" t="s">
        <v>63</v>
      </c>
      <c r="D604" s="48" t="s">
        <v>64</v>
      </c>
      <c r="E604" s="48" t="s">
        <v>374</v>
      </c>
      <c r="F604" s="48" t="s">
        <v>150</v>
      </c>
      <c r="G604" s="48" t="s">
        <v>265</v>
      </c>
      <c r="H604" s="48" t="s">
        <v>399</v>
      </c>
      <c r="I604" s="13" t="s">
        <v>48</v>
      </c>
      <c r="J604" s="48" t="s">
        <v>48</v>
      </c>
      <c r="K604" s="48" t="s">
        <v>43</v>
      </c>
      <c r="L604" s="48" t="s">
        <v>393</v>
      </c>
      <c r="M604" s="13" t="s">
        <v>56</v>
      </c>
      <c r="N604" s="34" t="s">
        <v>274</v>
      </c>
      <c r="O604" s="13" t="s">
        <v>268</v>
      </c>
      <c r="P604" s="13" t="s">
        <v>268</v>
      </c>
      <c r="Q604" s="32" t="s">
        <v>268</v>
      </c>
      <c r="R604" s="13" t="s">
        <v>315</v>
      </c>
      <c r="S604" s="48" t="s">
        <v>472</v>
      </c>
      <c r="T604" s="169">
        <v>0</v>
      </c>
      <c r="U604" s="169">
        <v>0</v>
      </c>
      <c r="V604" s="169">
        <v>0</v>
      </c>
      <c r="W604" s="48" t="str">
        <f t="shared" si="59"/>
        <v>TRTD</v>
      </c>
      <c r="X604" s="13" t="str">
        <f t="shared" si="60"/>
        <v>内蒙古广电</v>
      </c>
      <c r="Y604" s="37" t="str">
        <f t="shared" si="61"/>
        <v>1</v>
      </c>
      <c r="Z604" s="167"/>
      <c r="AM604" s="85"/>
      <c r="AN604"/>
    </row>
    <row r="605" spans="1:40" ht="15" customHeight="1">
      <c r="A605" s="140" t="s">
        <v>353</v>
      </c>
      <c r="B605" s="48" t="s">
        <v>354</v>
      </c>
      <c r="C605" s="48" t="s">
        <v>63</v>
      </c>
      <c r="D605" s="48" t="s">
        <v>64</v>
      </c>
      <c r="E605" s="48" t="s">
        <v>384</v>
      </c>
      <c r="F605" s="48" t="s">
        <v>264</v>
      </c>
      <c r="G605" s="48" t="s">
        <v>265</v>
      </c>
      <c r="H605" s="48" t="s">
        <v>401</v>
      </c>
      <c r="I605" s="48" t="s">
        <v>48</v>
      </c>
      <c r="J605" s="48" t="s">
        <v>48</v>
      </c>
      <c r="K605" s="48" t="s">
        <v>120</v>
      </c>
      <c r="L605" s="48" t="s">
        <v>389</v>
      </c>
      <c r="M605" s="48" t="s">
        <v>56</v>
      </c>
      <c r="N605" s="34" t="s">
        <v>355</v>
      </c>
      <c r="O605" s="36" t="s">
        <v>268</v>
      </c>
      <c r="P605" s="36" t="s">
        <v>268</v>
      </c>
      <c r="Q605" s="13" t="s">
        <v>48</v>
      </c>
      <c r="R605" s="13" t="s">
        <v>356</v>
      </c>
      <c r="S605" s="48" t="s">
        <v>472</v>
      </c>
      <c r="T605" s="169">
        <v>0</v>
      </c>
      <c r="U605" s="169">
        <v>0</v>
      </c>
      <c r="V605" s="169">
        <v>0</v>
      </c>
      <c r="W605" s="48" t="str">
        <f t="shared" si="59"/>
        <v>TRTD</v>
      </c>
      <c r="X605" s="13" t="str">
        <f t="shared" si="60"/>
        <v>直播星广电</v>
      </c>
      <c r="Y605" s="37" t="str">
        <f t="shared" si="61"/>
        <v>1</v>
      </c>
      <c r="Z605" s="167"/>
      <c r="AM605" s="85"/>
      <c r="AN605"/>
    </row>
    <row r="606" spans="1:40" ht="15" customHeight="1">
      <c r="A606" s="48" t="s">
        <v>262</v>
      </c>
      <c r="B606" s="48" t="s">
        <v>263</v>
      </c>
      <c r="C606" s="48" t="s">
        <v>63</v>
      </c>
      <c r="D606" s="48" t="s">
        <v>64</v>
      </c>
      <c r="E606" s="48" t="s">
        <v>358</v>
      </c>
      <c r="F606" s="48" t="s">
        <v>264</v>
      </c>
      <c r="G606" s="48" t="s">
        <v>265</v>
      </c>
      <c r="H606" s="48" t="s">
        <v>388</v>
      </c>
      <c r="I606" s="48" t="s">
        <v>48</v>
      </c>
      <c r="J606" s="48" t="s">
        <v>48</v>
      </c>
      <c r="K606" s="48" t="s">
        <v>120</v>
      </c>
      <c r="L606" s="48" t="s">
        <v>389</v>
      </c>
      <c r="M606" s="48" t="s">
        <v>56</v>
      </c>
      <c r="N606" s="138" t="s">
        <v>267</v>
      </c>
      <c r="O606" s="13" t="s">
        <v>268</v>
      </c>
      <c r="P606" s="138" t="s">
        <v>267</v>
      </c>
      <c r="Q606" s="32" t="s">
        <v>268</v>
      </c>
      <c r="R606" s="13" t="s">
        <v>269</v>
      </c>
      <c r="S606" s="48" t="s">
        <v>472</v>
      </c>
      <c r="T606" s="169">
        <v>0</v>
      </c>
      <c r="U606" s="169">
        <v>0</v>
      </c>
      <c r="V606" s="169">
        <v>0</v>
      </c>
      <c r="W606" s="48" t="str">
        <f t="shared" si="59"/>
        <v>TRTD</v>
      </c>
      <c r="X606" s="13" t="str">
        <f t="shared" si="60"/>
        <v>CMMB广电</v>
      </c>
      <c r="Y606" s="37" t="str">
        <f t="shared" si="61"/>
        <v>1</v>
      </c>
      <c r="Z606" s="167"/>
      <c r="AM606" s="85"/>
      <c r="AN606"/>
    </row>
    <row r="607" spans="1:40" ht="15" customHeight="1">
      <c r="A607" s="48" t="s">
        <v>296</v>
      </c>
      <c r="B607" s="48" t="s">
        <v>297</v>
      </c>
      <c r="C607" s="48" t="s">
        <v>365</v>
      </c>
      <c r="D607" s="48" t="s">
        <v>366</v>
      </c>
      <c r="E607" s="48" t="s">
        <v>370</v>
      </c>
      <c r="F607" s="48" t="s">
        <v>281</v>
      </c>
      <c r="G607" s="48" t="s">
        <v>265</v>
      </c>
      <c r="H607" s="48" t="s">
        <v>396</v>
      </c>
      <c r="I607" s="48" t="s">
        <v>48</v>
      </c>
      <c r="J607" s="48" t="s">
        <v>48</v>
      </c>
      <c r="K607" s="48" t="s">
        <v>120</v>
      </c>
      <c r="L607" s="48" t="s">
        <v>389</v>
      </c>
      <c r="M607" s="48" t="s">
        <v>56</v>
      </c>
      <c r="N607" s="34" t="s">
        <v>305</v>
      </c>
      <c r="O607" s="34" t="s">
        <v>302</v>
      </c>
      <c r="P607" s="34" t="s">
        <v>299</v>
      </c>
      <c r="Q607" s="13" t="s">
        <v>48</v>
      </c>
      <c r="R607" s="13" t="s">
        <v>300</v>
      </c>
      <c r="S607" s="48" t="s">
        <v>472</v>
      </c>
      <c r="T607" s="169">
        <v>0</v>
      </c>
      <c r="U607" s="169">
        <v>0</v>
      </c>
      <c r="V607" s="169">
        <v>0</v>
      </c>
      <c r="W607" s="48" t="str">
        <f t="shared" si="59"/>
        <v>TRTD</v>
      </c>
      <c r="X607" s="13" t="str">
        <f t="shared" si="60"/>
        <v>广东广电</v>
      </c>
      <c r="Y607" s="37" t="str">
        <f t="shared" si="61"/>
        <v>0</v>
      </c>
      <c r="Z607" s="167"/>
      <c r="AM607" s="85"/>
      <c r="AN607"/>
    </row>
    <row r="608" spans="1:40" ht="15" customHeight="1">
      <c r="A608" s="48" t="s">
        <v>313</v>
      </c>
      <c r="B608" s="48" t="s">
        <v>229</v>
      </c>
      <c r="C608" s="48" t="s">
        <v>165</v>
      </c>
      <c r="D608" s="48" t="s">
        <v>166</v>
      </c>
      <c r="E608" s="48" t="s">
        <v>385</v>
      </c>
      <c r="F608" s="48" t="s">
        <v>318</v>
      </c>
      <c r="G608" s="48" t="s">
        <v>265</v>
      </c>
      <c r="H608" s="48" t="s">
        <v>402</v>
      </c>
      <c r="I608" s="13" t="s">
        <v>48</v>
      </c>
      <c r="J608" s="48" t="s">
        <v>48</v>
      </c>
      <c r="K608" s="48" t="s">
        <v>43</v>
      </c>
      <c r="L608" s="48" t="s">
        <v>393</v>
      </c>
      <c r="M608" s="13" t="s">
        <v>56</v>
      </c>
      <c r="N608" s="34" t="s">
        <v>319</v>
      </c>
      <c r="O608" s="13" t="s">
        <v>268</v>
      </c>
      <c r="P608" s="13" t="s">
        <v>268</v>
      </c>
      <c r="Q608" s="32" t="s">
        <v>268</v>
      </c>
      <c r="R608" s="13" t="s">
        <v>315</v>
      </c>
      <c r="S608" s="48" t="s">
        <v>472</v>
      </c>
      <c r="T608" s="169">
        <v>0</v>
      </c>
      <c r="U608" s="169">
        <v>0</v>
      </c>
      <c r="V608" s="169">
        <v>0</v>
      </c>
      <c r="W608" s="48" t="str">
        <f t="shared" si="59"/>
        <v>TRTD</v>
      </c>
      <c r="X608" s="13" t="str">
        <f t="shared" si="60"/>
        <v>内蒙古广电</v>
      </c>
      <c r="Y608" s="37" t="str">
        <f t="shared" si="61"/>
        <v>1</v>
      </c>
      <c r="Z608" s="167"/>
      <c r="AM608" s="85"/>
      <c r="AN608"/>
    </row>
    <row r="609" spans="1:40" ht="15" customHeight="1">
      <c r="A609" s="48" t="s">
        <v>313</v>
      </c>
      <c r="B609" s="48" t="s">
        <v>229</v>
      </c>
      <c r="C609" s="140" t="s">
        <v>381</v>
      </c>
      <c r="D609" s="48" t="s">
        <v>382</v>
      </c>
      <c r="E609" s="48" t="s">
        <v>383</v>
      </c>
      <c r="F609" s="48" t="s">
        <v>2</v>
      </c>
      <c r="G609" s="48" t="s">
        <v>265</v>
      </c>
      <c r="H609" s="48" t="s">
        <v>400</v>
      </c>
      <c r="I609" s="13" t="s">
        <v>48</v>
      </c>
      <c r="J609" s="48" t="s">
        <v>48</v>
      </c>
      <c r="K609" s="48" t="s">
        <v>43</v>
      </c>
      <c r="L609" s="48" t="s">
        <v>393</v>
      </c>
      <c r="M609" s="13" t="s">
        <v>56</v>
      </c>
      <c r="N609" s="34" t="s">
        <v>314</v>
      </c>
      <c r="O609" s="13" t="s">
        <v>268</v>
      </c>
      <c r="P609" s="13" t="s">
        <v>268</v>
      </c>
      <c r="Q609" s="13" t="s">
        <v>48</v>
      </c>
      <c r="R609" s="13" t="s">
        <v>315</v>
      </c>
      <c r="S609" s="48" t="s">
        <v>472</v>
      </c>
      <c r="T609" s="169">
        <v>0</v>
      </c>
      <c r="U609" s="169">
        <v>0</v>
      </c>
      <c r="V609" s="169">
        <v>0</v>
      </c>
      <c r="W609" s="48" t="str">
        <f t="shared" si="59"/>
        <v>TRTD</v>
      </c>
      <c r="X609" s="13" t="str">
        <f t="shared" si="60"/>
        <v>内蒙古广电</v>
      </c>
      <c r="Y609" s="37" t="str">
        <f t="shared" si="61"/>
        <v>1</v>
      </c>
      <c r="Z609" s="167"/>
      <c r="AM609" s="85"/>
      <c r="AN609"/>
    </row>
    <row r="610" spans="1:40" ht="15" customHeight="1">
      <c r="A610" s="48" t="s">
        <v>142</v>
      </c>
      <c r="B610" s="48" t="s">
        <v>143</v>
      </c>
      <c r="C610" s="48" t="s">
        <v>365</v>
      </c>
      <c r="D610" s="48" t="s">
        <v>366</v>
      </c>
      <c r="E610" s="48" t="s">
        <v>367</v>
      </c>
      <c r="F610" s="48" t="s">
        <v>281</v>
      </c>
      <c r="G610" s="48" t="s">
        <v>265</v>
      </c>
      <c r="H610" s="48" t="s">
        <v>388</v>
      </c>
      <c r="I610" s="48" t="s">
        <v>48</v>
      </c>
      <c r="J610" s="48" t="s">
        <v>48</v>
      </c>
      <c r="K610" s="48" t="s">
        <v>120</v>
      </c>
      <c r="L610" s="48" t="s">
        <v>389</v>
      </c>
      <c r="M610" s="48" t="s">
        <v>56</v>
      </c>
      <c r="N610" s="34" t="s">
        <v>283</v>
      </c>
      <c r="O610" s="34" t="s">
        <v>275</v>
      </c>
      <c r="P610" s="34" t="s">
        <v>276</v>
      </c>
      <c r="Q610" s="13" t="s">
        <v>48</v>
      </c>
      <c r="R610" s="13" t="s">
        <v>277</v>
      </c>
      <c r="S610" s="48" t="s">
        <v>472</v>
      </c>
      <c r="T610" s="169">
        <v>0</v>
      </c>
      <c r="U610" s="169">
        <v>0</v>
      </c>
      <c r="V610" s="169">
        <v>0</v>
      </c>
      <c r="W610" s="48" t="str">
        <f t="shared" si="59"/>
        <v>TRTD</v>
      </c>
      <c r="X610" s="13" t="str">
        <f t="shared" si="60"/>
        <v>安徽广电</v>
      </c>
      <c r="Y610" s="37" t="str">
        <f t="shared" si="61"/>
        <v>0</v>
      </c>
      <c r="Z610" s="167"/>
      <c r="AM610" s="85"/>
      <c r="AN610"/>
    </row>
    <row r="611" spans="1:40" ht="15" customHeight="1">
      <c r="A611" s="48" t="s">
        <v>288</v>
      </c>
      <c r="B611" s="48" t="s">
        <v>143</v>
      </c>
      <c r="C611" s="48" t="s">
        <v>365</v>
      </c>
      <c r="D611" s="48" t="s">
        <v>366</v>
      </c>
      <c r="E611" s="48" t="s">
        <v>370</v>
      </c>
      <c r="F611" s="48" t="s">
        <v>281</v>
      </c>
      <c r="G611" s="48" t="s">
        <v>265</v>
      </c>
      <c r="H611" s="48" t="s">
        <v>396</v>
      </c>
      <c r="I611" s="48" t="s">
        <v>48</v>
      </c>
      <c r="J611" s="48" t="s">
        <v>48</v>
      </c>
      <c r="K611" s="48" t="s">
        <v>120</v>
      </c>
      <c r="L611" s="48" t="s">
        <v>389</v>
      </c>
      <c r="M611" s="48" t="s">
        <v>56</v>
      </c>
      <c r="N611" s="34" t="s">
        <v>289</v>
      </c>
      <c r="O611" s="34" t="s">
        <v>275</v>
      </c>
      <c r="P611" s="34" t="s">
        <v>276</v>
      </c>
      <c r="Q611" s="13" t="s">
        <v>48</v>
      </c>
      <c r="R611" s="13" t="s">
        <v>277</v>
      </c>
      <c r="S611" s="48" t="s">
        <v>472</v>
      </c>
      <c r="T611" s="169">
        <v>1</v>
      </c>
      <c r="U611" s="169">
        <v>0</v>
      </c>
      <c r="V611" s="169">
        <v>0</v>
      </c>
      <c r="W611" s="48" t="str">
        <f t="shared" si="59"/>
        <v>TRTD</v>
      </c>
      <c r="X611" s="13" t="str">
        <f t="shared" si="60"/>
        <v>安徽芜湖广电</v>
      </c>
      <c r="Y611" s="37" t="str">
        <f t="shared" si="61"/>
        <v>0</v>
      </c>
      <c r="Z611" s="167"/>
      <c r="AM611" s="85"/>
      <c r="AN611"/>
    </row>
    <row r="612" spans="1:40" ht="15" customHeight="1">
      <c r="A612" s="48" t="s">
        <v>325</v>
      </c>
      <c r="B612" s="48" t="s">
        <v>326</v>
      </c>
      <c r="C612" s="48" t="s">
        <v>365</v>
      </c>
      <c r="D612" s="48" t="s">
        <v>366</v>
      </c>
      <c r="E612" s="48" t="s">
        <v>370</v>
      </c>
      <c r="F612" s="48" t="s">
        <v>281</v>
      </c>
      <c r="G612" s="48" t="s">
        <v>265</v>
      </c>
      <c r="H612" s="48" t="s">
        <v>396</v>
      </c>
      <c r="I612" s="48" t="s">
        <v>48</v>
      </c>
      <c r="J612" s="48" t="s">
        <v>48</v>
      </c>
      <c r="K612" s="48" t="s">
        <v>120</v>
      </c>
      <c r="L612" s="48" t="s">
        <v>389</v>
      </c>
      <c r="M612" s="48" t="s">
        <v>56</v>
      </c>
      <c r="N612" s="34" t="s">
        <v>289</v>
      </c>
      <c r="O612" s="34" t="s">
        <v>330</v>
      </c>
      <c r="P612" s="34" t="s">
        <v>328</v>
      </c>
      <c r="Q612" s="13" t="s">
        <v>48</v>
      </c>
      <c r="R612" s="13" t="s">
        <v>329</v>
      </c>
      <c r="S612" s="48" t="s">
        <v>472</v>
      </c>
      <c r="T612" s="169">
        <v>1</v>
      </c>
      <c r="U612" s="169">
        <v>0</v>
      </c>
      <c r="V612" s="169">
        <v>0</v>
      </c>
      <c r="W612" s="48" t="str">
        <f t="shared" si="59"/>
        <v>TRTD</v>
      </c>
      <c r="X612" s="13" t="str">
        <f t="shared" si="60"/>
        <v>山西广电</v>
      </c>
      <c r="Y612" s="37" t="str">
        <f t="shared" si="61"/>
        <v>0</v>
      </c>
      <c r="Z612" s="167"/>
      <c r="AM612" s="85"/>
      <c r="AN612"/>
    </row>
    <row r="613" spans="1:40" ht="15" customHeight="1">
      <c r="A613" s="48" t="s">
        <v>335</v>
      </c>
      <c r="B613" s="48" t="s">
        <v>336</v>
      </c>
      <c r="C613" s="48" t="s">
        <v>365</v>
      </c>
      <c r="D613" s="48" t="s">
        <v>366</v>
      </c>
      <c r="E613" s="48" t="s">
        <v>370</v>
      </c>
      <c r="F613" s="48" t="s">
        <v>281</v>
      </c>
      <c r="G613" s="48" t="s">
        <v>265</v>
      </c>
      <c r="H613" s="48" t="s">
        <v>396</v>
      </c>
      <c r="I613" s="48" t="s">
        <v>48</v>
      </c>
      <c r="J613" s="48" t="s">
        <v>48</v>
      </c>
      <c r="K613" s="48" t="s">
        <v>120</v>
      </c>
      <c r="L613" s="48" t="s">
        <v>389</v>
      </c>
      <c r="M613" s="13" t="s">
        <v>56</v>
      </c>
      <c r="N613" s="34" t="s">
        <v>289</v>
      </c>
      <c r="O613" s="34" t="s">
        <v>337</v>
      </c>
      <c r="P613" s="34" t="s">
        <v>338</v>
      </c>
      <c r="Q613" s="32" t="s">
        <v>86</v>
      </c>
      <c r="R613" s="13" t="s">
        <v>339</v>
      </c>
      <c r="S613" s="48" t="s">
        <v>472</v>
      </c>
      <c r="T613" s="169">
        <v>1</v>
      </c>
      <c r="U613" s="169">
        <v>0</v>
      </c>
      <c r="V613" s="169">
        <v>0</v>
      </c>
      <c r="W613" s="48" t="str">
        <f t="shared" si="59"/>
        <v>TRTD</v>
      </c>
      <c r="X613" s="13" t="str">
        <f t="shared" si="60"/>
        <v>四川广电</v>
      </c>
      <c r="Y613" s="37" t="str">
        <f t="shared" si="61"/>
        <v>0</v>
      </c>
      <c r="Z613" s="167"/>
      <c r="AM613" s="85"/>
      <c r="AN613"/>
    </row>
    <row r="614" spans="1:40" ht="15" customHeight="1">
      <c r="A614" s="48" t="s">
        <v>353</v>
      </c>
      <c r="B614" s="48" t="s">
        <v>354</v>
      </c>
      <c r="C614" s="48" t="s">
        <v>365</v>
      </c>
      <c r="D614" s="48" t="s">
        <v>366</v>
      </c>
      <c r="E614" s="48" t="s">
        <v>370</v>
      </c>
      <c r="F614" s="48" t="s">
        <v>281</v>
      </c>
      <c r="G614" s="48" t="s">
        <v>265</v>
      </c>
      <c r="H614" s="48" t="s">
        <v>396</v>
      </c>
      <c r="I614" s="48" t="s">
        <v>48</v>
      </c>
      <c r="J614" s="48" t="s">
        <v>48</v>
      </c>
      <c r="K614" s="48" t="s">
        <v>120</v>
      </c>
      <c r="L614" s="48" t="s">
        <v>389</v>
      </c>
      <c r="M614" s="48" t="s">
        <v>56</v>
      </c>
      <c r="N614" s="34" t="s">
        <v>289</v>
      </c>
      <c r="O614" s="36" t="s">
        <v>268</v>
      </c>
      <c r="P614" s="36" t="s">
        <v>268</v>
      </c>
      <c r="Q614" s="13" t="s">
        <v>48</v>
      </c>
      <c r="R614" s="13" t="s">
        <v>356</v>
      </c>
      <c r="S614" s="48" t="s">
        <v>472</v>
      </c>
      <c r="T614" s="169">
        <v>1</v>
      </c>
      <c r="U614" s="169">
        <v>0</v>
      </c>
      <c r="V614" s="169">
        <v>0</v>
      </c>
      <c r="W614" s="48" t="str">
        <f t="shared" si="59"/>
        <v>TRTD</v>
      </c>
      <c r="X614" s="13" t="str">
        <f t="shared" si="60"/>
        <v>直播星广电</v>
      </c>
      <c r="Y614" s="37" t="str">
        <f t="shared" si="61"/>
        <v>1</v>
      </c>
      <c r="Z614" s="167"/>
      <c r="AM614" s="85"/>
      <c r="AN614"/>
    </row>
    <row r="615" spans="1:40" ht="15" customHeight="1">
      <c r="A615" s="48" t="s">
        <v>335</v>
      </c>
      <c r="B615" s="48" t="s">
        <v>336</v>
      </c>
      <c r="C615" s="48" t="s">
        <v>378</v>
      </c>
      <c r="D615" s="48" t="s">
        <v>379</v>
      </c>
      <c r="E615" s="48" t="s">
        <v>380</v>
      </c>
      <c r="F615" s="48" t="s">
        <v>311</v>
      </c>
      <c r="G615" s="48" t="s">
        <v>265</v>
      </c>
      <c r="H615" s="48" t="s">
        <v>98</v>
      </c>
      <c r="I615" s="48" t="s">
        <v>48</v>
      </c>
      <c r="J615" s="48" t="s">
        <v>48</v>
      </c>
      <c r="K615" s="48" t="s">
        <v>120</v>
      </c>
      <c r="L615" s="48" t="s">
        <v>389</v>
      </c>
      <c r="M615" s="13" t="s">
        <v>56</v>
      </c>
      <c r="N615" s="34" t="s">
        <v>317</v>
      </c>
      <c r="O615" s="34" t="s">
        <v>337</v>
      </c>
      <c r="P615" s="34" t="s">
        <v>338</v>
      </c>
      <c r="Q615" s="36" t="s">
        <v>48</v>
      </c>
      <c r="R615" s="13" t="s">
        <v>339</v>
      </c>
      <c r="S615" s="48" t="s">
        <v>472</v>
      </c>
      <c r="T615" s="169">
        <v>0</v>
      </c>
      <c r="U615" s="169">
        <v>0</v>
      </c>
      <c r="V615" s="169">
        <v>0</v>
      </c>
      <c r="W615" s="48" t="str">
        <f t="shared" si="59"/>
        <v>TRTD</v>
      </c>
      <c r="X615" s="13" t="str">
        <f t="shared" si="60"/>
        <v>四川广电</v>
      </c>
      <c r="Y615" s="37" t="str">
        <f t="shared" si="61"/>
        <v>0</v>
      </c>
      <c r="Z615" s="167"/>
      <c r="AM615" s="85"/>
      <c r="AN615"/>
    </row>
    <row r="616" spans="1:40" ht="15" customHeight="1">
      <c r="A616" s="48" t="s">
        <v>313</v>
      </c>
      <c r="B616" s="48" t="s">
        <v>229</v>
      </c>
      <c r="C616" s="48" t="s">
        <v>378</v>
      </c>
      <c r="D616" s="48" t="s">
        <v>379</v>
      </c>
      <c r="E616" s="48" t="s">
        <v>380</v>
      </c>
      <c r="F616" s="48" t="s">
        <v>311</v>
      </c>
      <c r="G616" s="48" t="s">
        <v>265</v>
      </c>
      <c r="H616" s="48" t="s">
        <v>98</v>
      </c>
      <c r="I616" s="13" t="s">
        <v>48</v>
      </c>
      <c r="J616" s="48" t="s">
        <v>48</v>
      </c>
      <c r="K616" s="48" t="s">
        <v>43</v>
      </c>
      <c r="L616" s="48" t="s">
        <v>393</v>
      </c>
      <c r="M616" s="13" t="s">
        <v>56</v>
      </c>
      <c r="N616" s="34" t="s">
        <v>317</v>
      </c>
      <c r="O616" s="13" t="s">
        <v>268</v>
      </c>
      <c r="P616" s="13" t="s">
        <v>268</v>
      </c>
      <c r="Q616" s="13" t="s">
        <v>48</v>
      </c>
      <c r="R616" s="13" t="s">
        <v>315</v>
      </c>
      <c r="S616" s="48" t="s">
        <v>472</v>
      </c>
      <c r="T616" s="169">
        <v>0</v>
      </c>
      <c r="U616" s="169">
        <v>0</v>
      </c>
      <c r="V616" s="169">
        <v>0</v>
      </c>
      <c r="W616" s="48" t="str">
        <f t="shared" si="59"/>
        <v>TRTD</v>
      </c>
      <c r="X616" s="13" t="str">
        <f t="shared" si="60"/>
        <v>内蒙古广电</v>
      </c>
      <c r="Y616" s="37" t="str">
        <f t="shared" si="61"/>
        <v>1</v>
      </c>
      <c r="Z616" s="167"/>
      <c r="AM616" s="85"/>
      <c r="AN616"/>
    </row>
    <row r="617" spans="1:40" ht="15" customHeight="1">
      <c r="A617" s="48" t="s">
        <v>155</v>
      </c>
      <c r="B617" s="48" t="s">
        <v>156</v>
      </c>
      <c r="C617" s="48" t="s">
        <v>63</v>
      </c>
      <c r="D617" s="48" t="s">
        <v>157</v>
      </c>
      <c r="E617" s="48" t="s">
        <v>1068</v>
      </c>
      <c r="F617" s="48" t="s">
        <v>1069</v>
      </c>
      <c r="G617" s="48" t="s">
        <v>494</v>
      </c>
      <c r="H617" s="48" t="s">
        <v>98</v>
      </c>
      <c r="I617" s="173" t="s">
        <v>86</v>
      </c>
      <c r="J617" s="173" t="s">
        <v>48</v>
      </c>
      <c r="K617" s="173" t="s">
        <v>120</v>
      </c>
      <c r="L617" s="173" t="s">
        <v>1041</v>
      </c>
      <c r="M617" s="173" t="s">
        <v>521</v>
      </c>
      <c r="N617" s="174" t="s">
        <v>1070</v>
      </c>
      <c r="O617" s="174"/>
      <c r="P617" s="174"/>
      <c r="Q617" s="174" t="s">
        <v>48</v>
      </c>
      <c r="R617" s="13"/>
      <c r="S617" s="48" t="s">
        <v>1183</v>
      </c>
      <c r="T617" s="169">
        <v>1</v>
      </c>
      <c r="U617" s="169">
        <v>0</v>
      </c>
      <c r="V617" s="169">
        <v>0</v>
      </c>
      <c r="W617" s="48" t="str">
        <f t="shared" si="59"/>
        <v>CRMPD</v>
      </c>
      <c r="X617" s="13" t="str">
        <f t="shared" si="60"/>
        <v>安徽移动</v>
      </c>
      <c r="Y617" s="37" t="str">
        <f t="shared" si="61"/>
        <v>0</v>
      </c>
      <c r="Z617" s="167"/>
      <c r="AM617" s="85"/>
      <c r="AN617"/>
    </row>
    <row r="618" spans="1:40" ht="15" customHeight="1">
      <c r="A618" s="48" t="s">
        <v>239</v>
      </c>
      <c r="B618" s="48" t="s">
        <v>240</v>
      </c>
      <c r="C618" s="48" t="s">
        <v>806</v>
      </c>
      <c r="D618" s="48" t="s">
        <v>807</v>
      </c>
      <c r="E618" s="48" t="s">
        <v>813</v>
      </c>
      <c r="F618" s="48" t="s">
        <v>814</v>
      </c>
      <c r="G618" s="48" t="s">
        <v>810</v>
      </c>
      <c r="H618" s="48" t="s">
        <v>98</v>
      </c>
      <c r="I618" s="163" t="s">
        <v>48</v>
      </c>
      <c r="J618" s="163" t="s">
        <v>750</v>
      </c>
      <c r="K618" s="164" t="s">
        <v>120</v>
      </c>
      <c r="L618" s="164" t="s">
        <v>815</v>
      </c>
      <c r="M618" s="165" t="s">
        <v>17</v>
      </c>
      <c r="N618" s="164" t="s">
        <v>816</v>
      </c>
      <c r="O618" s="164" t="s">
        <v>817</v>
      </c>
      <c r="P618" s="164" t="s">
        <v>818</v>
      </c>
      <c r="Q618" s="165" t="s">
        <v>48</v>
      </c>
      <c r="R618" s="13"/>
      <c r="S618" s="146" t="s">
        <v>1183</v>
      </c>
      <c r="T618" s="169">
        <v>80</v>
      </c>
      <c r="U618" s="169">
        <v>18</v>
      </c>
      <c r="V618" s="169">
        <v>0</v>
      </c>
      <c r="W618" s="48" t="str">
        <f t="shared" si="59"/>
        <v>MISO</v>
      </c>
      <c r="X618" s="13" t="str">
        <f t="shared" si="60"/>
        <v>四川移动</v>
      </c>
      <c r="Y618" s="37" t="str">
        <f t="shared" si="61"/>
        <v>0</v>
      </c>
      <c r="Z618" s="167"/>
      <c r="AM618" s="85"/>
      <c r="AN618"/>
    </row>
    <row r="619" spans="1:40" ht="15" customHeight="1">
      <c r="A619" s="48" t="s">
        <v>234</v>
      </c>
      <c r="B619" s="48" t="s">
        <v>235</v>
      </c>
      <c r="C619" s="48" t="s">
        <v>770</v>
      </c>
      <c r="D619" s="48" t="s">
        <v>771</v>
      </c>
      <c r="E619" s="48" t="s">
        <v>772</v>
      </c>
      <c r="F619" s="48" t="s">
        <v>773</v>
      </c>
      <c r="G619" s="48" t="s">
        <v>660</v>
      </c>
      <c r="H619" s="48" t="s">
        <v>711</v>
      </c>
      <c r="I619" s="89" t="s">
        <v>48</v>
      </c>
      <c r="J619" s="48" t="s">
        <v>86</v>
      </c>
      <c r="K619" s="13"/>
      <c r="L619" s="13"/>
      <c r="M619" s="13"/>
      <c r="N619" s="28" t="s">
        <v>774</v>
      </c>
      <c r="O619" s="28" t="s">
        <v>268</v>
      </c>
      <c r="P619" s="13" t="s">
        <v>268</v>
      </c>
      <c r="Q619" s="13" t="s">
        <v>48</v>
      </c>
      <c r="R619" s="13"/>
      <c r="S619" s="13" t="s">
        <v>1183</v>
      </c>
      <c r="T619" s="169">
        <v>2</v>
      </c>
      <c r="U619" s="169">
        <v>0</v>
      </c>
      <c r="V619" s="169">
        <v>0</v>
      </c>
      <c r="W619" s="48" t="str">
        <f t="shared" si="59"/>
        <v>MISO</v>
      </c>
      <c r="X619" s="13" t="str">
        <f t="shared" si="60"/>
        <v>山西电信</v>
      </c>
      <c r="Y619" s="37" t="str">
        <f t="shared" si="61"/>
        <v>1</v>
      </c>
      <c r="Z619" s="167"/>
      <c r="AM619" s="85"/>
      <c r="AN619"/>
    </row>
    <row r="620" spans="1:40" ht="15" customHeight="1">
      <c r="A620" s="48" t="s">
        <v>795</v>
      </c>
      <c r="B620" s="48" t="s">
        <v>406</v>
      </c>
      <c r="C620" s="48" t="s">
        <v>770</v>
      </c>
      <c r="D620" s="48" t="s">
        <v>771</v>
      </c>
      <c r="E620" s="48" t="s">
        <v>772</v>
      </c>
      <c r="F620" s="48" t="s">
        <v>773</v>
      </c>
      <c r="G620" s="48" t="s">
        <v>660</v>
      </c>
      <c r="H620" s="48" t="s">
        <v>711</v>
      </c>
      <c r="I620" s="89" t="s">
        <v>48</v>
      </c>
      <c r="J620" s="48" t="s">
        <v>86</v>
      </c>
      <c r="K620" s="13"/>
      <c r="L620" s="13"/>
      <c r="M620" s="13"/>
      <c r="N620" s="28" t="s">
        <v>774</v>
      </c>
      <c r="O620" s="28" t="s">
        <v>268</v>
      </c>
      <c r="P620" s="13" t="s">
        <v>268</v>
      </c>
      <c r="Q620" s="13" t="s">
        <v>48</v>
      </c>
      <c r="R620" s="13"/>
      <c r="S620" s="13" t="s">
        <v>1183</v>
      </c>
      <c r="T620" s="169">
        <v>2</v>
      </c>
      <c r="U620" s="169">
        <v>0</v>
      </c>
      <c r="V620" s="169">
        <v>0</v>
      </c>
      <c r="W620" s="48" t="str">
        <f t="shared" si="59"/>
        <v>MISO</v>
      </c>
      <c r="X620" s="13" t="str">
        <f t="shared" si="60"/>
        <v>陕西电信</v>
      </c>
      <c r="Y620" s="37" t="str">
        <f t="shared" si="61"/>
        <v>1</v>
      </c>
      <c r="Z620" s="167"/>
      <c r="AM620" s="85"/>
      <c r="AN620"/>
    </row>
    <row r="621" spans="1:40" ht="15" customHeight="1">
      <c r="A621" s="48" t="s">
        <v>127</v>
      </c>
      <c r="B621" s="48" t="s">
        <v>128</v>
      </c>
      <c r="C621" s="48" t="s">
        <v>38</v>
      </c>
      <c r="D621" s="48" t="s">
        <v>39</v>
      </c>
      <c r="E621" s="48" t="s">
        <v>53</v>
      </c>
      <c r="F621" s="48" t="s">
        <v>54</v>
      </c>
      <c r="G621" s="48" t="s">
        <v>6</v>
      </c>
      <c r="H621" s="48" t="s">
        <v>41</v>
      </c>
      <c r="I621" s="13" t="s">
        <v>48</v>
      </c>
      <c r="J621" s="13" t="s">
        <v>42</v>
      </c>
      <c r="K621" s="13" t="s">
        <v>120</v>
      </c>
      <c r="L621" s="13" t="s">
        <v>129</v>
      </c>
      <c r="M621" s="13" t="s">
        <v>17</v>
      </c>
      <c r="N621" s="13" t="s">
        <v>130</v>
      </c>
      <c r="O621" s="13" t="s">
        <v>130</v>
      </c>
      <c r="P621" s="13" t="s">
        <v>130</v>
      </c>
      <c r="Q621" s="13" t="s">
        <v>48</v>
      </c>
      <c r="R621" s="13"/>
      <c r="S621" s="48" t="s">
        <v>472</v>
      </c>
      <c r="T621" s="169">
        <v>213</v>
      </c>
      <c r="U621" s="169">
        <v>213</v>
      </c>
      <c r="V621" s="169">
        <v>213</v>
      </c>
      <c r="W621" s="48" t="str">
        <f t="shared" si="59"/>
        <v>CRM_CUI</v>
      </c>
      <c r="X621" s="13" t="str">
        <f t="shared" si="60"/>
        <v>新疆联通</v>
      </c>
      <c r="Y621" s="37" t="str">
        <f t="shared" si="61"/>
        <v>1</v>
      </c>
      <c r="Z621" s="167"/>
      <c r="AM621" s="85"/>
      <c r="AN621"/>
    </row>
    <row r="622" spans="1:40" ht="15" customHeight="1">
      <c r="A622" s="48" t="s">
        <v>127</v>
      </c>
      <c r="B622" s="48" t="s">
        <v>128</v>
      </c>
      <c r="C622" s="48" t="s">
        <v>63</v>
      </c>
      <c r="D622" s="48" t="s">
        <v>64</v>
      </c>
      <c r="E622" s="48" t="s">
        <v>73</v>
      </c>
      <c r="F622" s="48" t="s">
        <v>68</v>
      </c>
      <c r="G622" s="48" t="s">
        <v>6</v>
      </c>
      <c r="H622" s="48" t="s">
        <v>72</v>
      </c>
      <c r="I622" s="13" t="s">
        <v>48</v>
      </c>
      <c r="J622" s="13" t="s">
        <v>42</v>
      </c>
      <c r="K622" s="13" t="s">
        <v>120</v>
      </c>
      <c r="L622" s="13" t="s">
        <v>129</v>
      </c>
      <c r="M622" s="13" t="s">
        <v>17</v>
      </c>
      <c r="N622" s="13" t="s">
        <v>130</v>
      </c>
      <c r="O622" s="13" t="s">
        <v>130</v>
      </c>
      <c r="P622" s="13" t="s">
        <v>130</v>
      </c>
      <c r="Q622" s="13" t="s">
        <v>42</v>
      </c>
      <c r="R622" s="13"/>
      <c r="S622" s="48" t="s">
        <v>472</v>
      </c>
      <c r="T622" s="169">
        <v>213</v>
      </c>
      <c r="U622" s="169">
        <v>213</v>
      </c>
      <c r="V622" s="169">
        <v>213</v>
      </c>
      <c r="W622" s="48" t="str">
        <f t="shared" si="59"/>
        <v>CRM_CUI</v>
      </c>
      <c r="X622" s="13" t="str">
        <f t="shared" si="60"/>
        <v>新疆联通</v>
      </c>
      <c r="Y622" s="37" t="str">
        <f t="shared" si="61"/>
        <v>1</v>
      </c>
      <c r="Z622" s="167"/>
      <c r="AM622" s="85"/>
      <c r="AN622"/>
    </row>
    <row r="623" spans="1:40" ht="15" customHeight="1">
      <c r="A623" s="48" t="s">
        <v>127</v>
      </c>
      <c r="B623" s="48" t="s">
        <v>128</v>
      </c>
      <c r="C623" s="48" t="s">
        <v>63</v>
      </c>
      <c r="D623" s="48" t="s">
        <v>64</v>
      </c>
      <c r="E623" s="48" t="s">
        <v>70</v>
      </c>
      <c r="F623" s="48" t="s">
        <v>71</v>
      </c>
      <c r="G623" s="48" t="s">
        <v>6</v>
      </c>
      <c r="H623" s="48" t="s">
        <v>72</v>
      </c>
      <c r="I623" s="13" t="s">
        <v>48</v>
      </c>
      <c r="J623" s="13" t="s">
        <v>42</v>
      </c>
      <c r="K623" s="13" t="s">
        <v>120</v>
      </c>
      <c r="L623" s="13" t="s">
        <v>129</v>
      </c>
      <c r="M623" s="13" t="s">
        <v>17</v>
      </c>
      <c r="N623" s="13" t="s">
        <v>130</v>
      </c>
      <c r="O623" s="13" t="s">
        <v>130</v>
      </c>
      <c r="P623" s="13" t="s">
        <v>130</v>
      </c>
      <c r="Q623" s="13" t="s">
        <v>42</v>
      </c>
      <c r="R623" s="13"/>
      <c r="S623" s="48" t="s">
        <v>472</v>
      </c>
      <c r="T623" s="169">
        <v>213</v>
      </c>
      <c r="U623" s="169">
        <v>213</v>
      </c>
      <c r="V623" s="169">
        <v>213</v>
      </c>
      <c r="W623" s="48" t="str">
        <f t="shared" si="59"/>
        <v>CRM_CUI</v>
      </c>
      <c r="X623" s="13" t="str">
        <f t="shared" si="60"/>
        <v>新疆联通</v>
      </c>
      <c r="Y623" s="37" t="str">
        <f t="shared" si="61"/>
        <v>1</v>
      </c>
      <c r="Z623" s="167"/>
      <c r="AM623" s="85"/>
      <c r="AN623"/>
    </row>
    <row r="624" spans="1:40" ht="15" customHeight="1">
      <c r="A624" s="48" t="s">
        <v>127</v>
      </c>
      <c r="B624" s="48" t="s">
        <v>128</v>
      </c>
      <c r="C624" s="48" t="s">
        <v>63</v>
      </c>
      <c r="D624" s="48" t="s">
        <v>64</v>
      </c>
      <c r="E624" s="48" t="s">
        <v>65</v>
      </c>
      <c r="F624" s="48" t="s">
        <v>66</v>
      </c>
      <c r="G624" s="48" t="s">
        <v>6</v>
      </c>
      <c r="H624" s="48" t="s">
        <v>60</v>
      </c>
      <c r="I624" s="13" t="s">
        <v>48</v>
      </c>
      <c r="J624" s="13" t="s">
        <v>42</v>
      </c>
      <c r="K624" s="13" t="s">
        <v>120</v>
      </c>
      <c r="L624" s="13" t="s">
        <v>129</v>
      </c>
      <c r="M624" s="13" t="s">
        <v>17</v>
      </c>
      <c r="N624" s="13" t="s">
        <v>130</v>
      </c>
      <c r="O624" s="13" t="s">
        <v>130</v>
      </c>
      <c r="P624" s="13" t="s">
        <v>130</v>
      </c>
      <c r="Q624" s="13" t="s">
        <v>42</v>
      </c>
      <c r="R624" s="13"/>
      <c r="S624" s="48" t="s">
        <v>472</v>
      </c>
      <c r="T624" s="169">
        <v>213</v>
      </c>
      <c r="U624" s="169">
        <v>213</v>
      </c>
      <c r="V624" s="169">
        <v>213</v>
      </c>
      <c r="W624" s="48" t="str">
        <f t="shared" si="59"/>
        <v>CRM_CUI</v>
      </c>
      <c r="X624" s="13" t="str">
        <f t="shared" si="60"/>
        <v>新疆联通</v>
      </c>
      <c r="Y624" s="37" t="str">
        <f t="shared" si="61"/>
        <v>1</v>
      </c>
      <c r="Z624" s="167"/>
      <c r="AM624" s="85"/>
      <c r="AN624"/>
    </row>
    <row r="625" spans="1:40" ht="15" customHeight="1">
      <c r="A625" s="48" t="s">
        <v>127</v>
      </c>
      <c r="B625" s="48" t="s">
        <v>128</v>
      </c>
      <c r="C625" s="48" t="s">
        <v>63</v>
      </c>
      <c r="D625" s="48" t="s">
        <v>64</v>
      </c>
      <c r="E625" s="48" t="s">
        <v>67</v>
      </c>
      <c r="F625" s="48" t="s">
        <v>68</v>
      </c>
      <c r="G625" s="48" t="s">
        <v>6</v>
      </c>
      <c r="H625" s="48" t="s">
        <v>69</v>
      </c>
      <c r="I625" s="13" t="s">
        <v>48</v>
      </c>
      <c r="J625" s="13" t="s">
        <v>42</v>
      </c>
      <c r="K625" s="13" t="s">
        <v>120</v>
      </c>
      <c r="L625" s="13" t="s">
        <v>129</v>
      </c>
      <c r="M625" s="13" t="s">
        <v>17</v>
      </c>
      <c r="N625" s="13" t="s">
        <v>130</v>
      </c>
      <c r="O625" s="13" t="s">
        <v>130</v>
      </c>
      <c r="P625" s="13" t="s">
        <v>130</v>
      </c>
      <c r="Q625" s="13" t="s">
        <v>42</v>
      </c>
      <c r="R625" s="13"/>
      <c r="S625" s="48" t="s">
        <v>472</v>
      </c>
      <c r="T625" s="169">
        <v>213</v>
      </c>
      <c r="U625" s="169">
        <v>213</v>
      </c>
      <c r="V625" s="169">
        <v>213</v>
      </c>
      <c r="W625" s="48" t="str">
        <f t="shared" si="59"/>
        <v>CRM_CUI</v>
      </c>
      <c r="X625" s="13" t="str">
        <f t="shared" si="60"/>
        <v>新疆联通</v>
      </c>
      <c r="Y625" s="37" t="str">
        <f t="shared" si="61"/>
        <v>1</v>
      </c>
      <c r="Z625" s="167"/>
      <c r="AM625" s="85"/>
      <c r="AN625"/>
    </row>
    <row r="626" spans="1:40" ht="15" customHeight="1">
      <c r="A626" s="48" t="s">
        <v>239</v>
      </c>
      <c r="B626" s="48" t="s">
        <v>240</v>
      </c>
      <c r="C626" s="48" t="s">
        <v>517</v>
      </c>
      <c r="D626" s="48" t="s">
        <v>518</v>
      </c>
      <c r="E626" s="48" t="s">
        <v>1026</v>
      </c>
      <c r="F626" s="48" t="s">
        <v>1027</v>
      </c>
      <c r="G626" s="48" t="s">
        <v>494</v>
      </c>
      <c r="H626" s="48" t="s">
        <v>137</v>
      </c>
      <c r="I626" s="13" t="s">
        <v>48</v>
      </c>
      <c r="J626" s="13" t="s">
        <v>86</v>
      </c>
      <c r="K626" s="13"/>
      <c r="L626" s="13"/>
      <c r="M626" s="13"/>
      <c r="N626" s="13" t="s">
        <v>1165</v>
      </c>
      <c r="O626" s="13"/>
      <c r="P626" s="13"/>
      <c r="Q626" s="13" t="s">
        <v>48</v>
      </c>
      <c r="R626" s="13"/>
      <c r="S626" s="48" t="s">
        <v>1182</v>
      </c>
      <c r="T626" s="253">
        <v>1461</v>
      </c>
      <c r="U626" s="169">
        <v>0</v>
      </c>
      <c r="V626" s="169">
        <v>0</v>
      </c>
      <c r="W626" s="48" t="str">
        <f t="shared" si="59"/>
        <v>CRMPD</v>
      </c>
      <c r="X626" s="13" t="str">
        <f t="shared" si="60"/>
        <v>四川移动</v>
      </c>
      <c r="Y626" s="37" t="str">
        <f t="shared" si="61"/>
        <v>0</v>
      </c>
      <c r="Z626" s="167"/>
      <c r="AM626" s="85"/>
      <c r="AN626"/>
    </row>
    <row r="627" spans="1:40" ht="15" customHeight="1">
      <c r="A627" s="48" t="s">
        <v>239</v>
      </c>
      <c r="B627" s="48" t="s">
        <v>240</v>
      </c>
      <c r="C627" s="48" t="s">
        <v>63</v>
      </c>
      <c r="D627" s="48" t="s">
        <v>157</v>
      </c>
      <c r="E627" s="48" t="s">
        <v>1026</v>
      </c>
      <c r="F627" s="48" t="s">
        <v>1027</v>
      </c>
      <c r="G627" s="48" t="s">
        <v>494</v>
      </c>
      <c r="H627" s="48" t="s">
        <v>137</v>
      </c>
      <c r="I627" s="13" t="s">
        <v>48</v>
      </c>
      <c r="J627" s="13" t="s">
        <v>86</v>
      </c>
      <c r="K627" s="13"/>
      <c r="L627" s="13"/>
      <c r="M627" s="13"/>
      <c r="N627" s="13" t="s">
        <v>1165</v>
      </c>
      <c r="O627" s="13"/>
      <c r="P627" s="13"/>
      <c r="Q627" s="13" t="s">
        <v>48</v>
      </c>
      <c r="R627" s="13"/>
      <c r="S627" s="48" t="s">
        <v>1182</v>
      </c>
      <c r="T627" s="253"/>
      <c r="U627" s="169">
        <v>0</v>
      </c>
      <c r="V627" s="169">
        <v>0</v>
      </c>
      <c r="W627" s="48" t="str">
        <f t="shared" si="59"/>
        <v>CRMPD</v>
      </c>
      <c r="X627" s="13" t="str">
        <f t="shared" si="60"/>
        <v>四川移动</v>
      </c>
      <c r="Y627" s="37" t="str">
        <f t="shared" si="61"/>
        <v>0</v>
      </c>
      <c r="Z627" s="167"/>
      <c r="AM627" s="85"/>
      <c r="AN627"/>
    </row>
    <row r="628" spans="1:40" ht="15" customHeight="1">
      <c r="A628" s="48" t="s">
        <v>239</v>
      </c>
      <c r="B628" s="48" t="s">
        <v>240</v>
      </c>
      <c r="C628" s="48" t="s">
        <v>165</v>
      </c>
      <c r="D628" s="48" t="s">
        <v>166</v>
      </c>
      <c r="E628" s="48" t="s">
        <v>1026</v>
      </c>
      <c r="F628" s="48" t="s">
        <v>1027</v>
      </c>
      <c r="G628" s="48" t="s">
        <v>494</v>
      </c>
      <c r="H628" s="48" t="s">
        <v>137</v>
      </c>
      <c r="I628" s="13" t="s">
        <v>48</v>
      </c>
      <c r="J628" s="13" t="s">
        <v>86</v>
      </c>
      <c r="K628" s="13"/>
      <c r="L628" s="13"/>
      <c r="M628" s="13"/>
      <c r="N628" s="13" t="s">
        <v>1165</v>
      </c>
      <c r="O628" s="13"/>
      <c r="P628" s="13"/>
      <c r="Q628" s="13" t="s">
        <v>48</v>
      </c>
      <c r="R628" s="13"/>
      <c r="S628" s="48" t="s">
        <v>1182</v>
      </c>
      <c r="T628" s="253"/>
      <c r="U628" s="169">
        <v>0</v>
      </c>
      <c r="V628" s="169">
        <v>0</v>
      </c>
      <c r="W628" s="48" t="str">
        <f t="shared" si="59"/>
        <v>CRMPD</v>
      </c>
      <c r="X628" s="13" t="str">
        <f t="shared" si="60"/>
        <v>四川移动</v>
      </c>
      <c r="Y628" s="37" t="str">
        <f t="shared" si="61"/>
        <v>0</v>
      </c>
      <c r="Z628" s="167"/>
      <c r="AM628" s="85"/>
      <c r="AN628"/>
    </row>
    <row r="629" spans="1:40" ht="15" customHeight="1">
      <c r="A629" s="94" t="s">
        <v>236</v>
      </c>
      <c r="B629" s="94" t="s">
        <v>14</v>
      </c>
      <c r="C629" s="94" t="s">
        <v>63</v>
      </c>
      <c r="D629" s="94" t="s">
        <v>157</v>
      </c>
      <c r="E629" s="94" t="s">
        <v>534</v>
      </c>
      <c r="F629" s="94" t="s">
        <v>535</v>
      </c>
      <c r="G629" s="94" t="s">
        <v>495</v>
      </c>
      <c r="H629" s="94" t="s">
        <v>520</v>
      </c>
      <c r="I629" s="95" t="s">
        <v>48</v>
      </c>
      <c r="J629" s="95" t="s">
        <v>48</v>
      </c>
      <c r="K629" s="95" t="s">
        <v>120</v>
      </c>
      <c r="L629" s="95" t="s">
        <v>533</v>
      </c>
      <c r="M629" s="94" t="s">
        <v>17</v>
      </c>
      <c r="N629" s="98" t="s">
        <v>1279</v>
      </c>
      <c r="O629" s="95" t="s">
        <v>523</v>
      </c>
      <c r="P629" s="95" t="s">
        <v>524</v>
      </c>
      <c r="Q629" s="97" t="s">
        <v>48</v>
      </c>
      <c r="R629" s="13"/>
      <c r="S629" s="146" t="s">
        <v>1183</v>
      </c>
      <c r="T629" s="253">
        <v>1458</v>
      </c>
      <c r="U629" s="169">
        <v>335</v>
      </c>
      <c r="V629" s="169">
        <v>51</v>
      </c>
      <c r="W629" s="48" t="str">
        <f t="shared" si="59"/>
        <v>CRM_CMI</v>
      </c>
      <c r="X629" s="13" t="str">
        <f t="shared" si="60"/>
        <v>山西移动</v>
      </c>
      <c r="Y629" s="37" t="str">
        <f t="shared" si="61"/>
        <v>0</v>
      </c>
      <c r="Z629" s="167"/>
      <c r="AM629" s="85"/>
      <c r="AN629"/>
    </row>
    <row r="630" spans="1:40" ht="15" customHeight="1">
      <c r="A630" s="94" t="s">
        <v>155</v>
      </c>
      <c r="B630" s="94" t="s">
        <v>156</v>
      </c>
      <c r="C630" s="94" t="s">
        <v>63</v>
      </c>
      <c r="D630" s="94" t="s">
        <v>157</v>
      </c>
      <c r="E630" s="94" t="s">
        <v>529</v>
      </c>
      <c r="F630" s="94" t="s">
        <v>530</v>
      </c>
      <c r="G630" s="94" t="s">
        <v>495</v>
      </c>
      <c r="H630" s="94" t="s">
        <v>520</v>
      </c>
      <c r="I630" s="95" t="s">
        <v>48</v>
      </c>
      <c r="J630" s="143" t="s">
        <v>86</v>
      </c>
      <c r="K630" s="95" t="s">
        <v>120</v>
      </c>
      <c r="L630" s="95" t="s">
        <v>536</v>
      </c>
      <c r="M630" s="95" t="s">
        <v>521</v>
      </c>
      <c r="N630" s="147" t="s">
        <v>1373</v>
      </c>
      <c r="O630" s="145" t="s">
        <v>531</v>
      </c>
      <c r="P630" s="145" t="s">
        <v>532</v>
      </c>
      <c r="Q630" s="143" t="s">
        <v>48</v>
      </c>
      <c r="R630" s="13"/>
      <c r="S630" s="146" t="s">
        <v>1183</v>
      </c>
      <c r="T630" s="253"/>
      <c r="U630" s="169">
        <v>0</v>
      </c>
      <c r="V630" s="169">
        <v>0</v>
      </c>
      <c r="W630" s="48" t="str">
        <f t="shared" si="59"/>
        <v>CRM_CMI</v>
      </c>
      <c r="X630" s="13" t="str">
        <f t="shared" si="60"/>
        <v>安徽移动</v>
      </c>
      <c r="Y630" s="37" t="str">
        <f t="shared" si="61"/>
        <v>0</v>
      </c>
      <c r="Z630" s="167"/>
      <c r="AM630" s="85"/>
      <c r="AN630"/>
    </row>
    <row r="631" spans="1:40" ht="15" customHeight="1">
      <c r="A631" s="94" t="s">
        <v>155</v>
      </c>
      <c r="B631" s="94" t="s">
        <v>156</v>
      </c>
      <c r="C631" s="94" t="s">
        <v>63</v>
      </c>
      <c r="D631" s="94" t="s">
        <v>157</v>
      </c>
      <c r="E631" s="94" t="s">
        <v>534</v>
      </c>
      <c r="F631" s="94" t="s">
        <v>535</v>
      </c>
      <c r="G631" s="94" t="s">
        <v>495</v>
      </c>
      <c r="H631" s="94" t="s">
        <v>520</v>
      </c>
      <c r="I631" s="95" t="s">
        <v>48</v>
      </c>
      <c r="J631" s="95" t="s">
        <v>48</v>
      </c>
      <c r="K631" s="95" t="s">
        <v>120</v>
      </c>
      <c r="L631" s="95" t="s">
        <v>536</v>
      </c>
      <c r="M631" s="95" t="s">
        <v>521</v>
      </c>
      <c r="N631" s="147" t="s">
        <v>1373</v>
      </c>
      <c r="O631" s="145" t="s">
        <v>531</v>
      </c>
      <c r="P631" s="145" t="s">
        <v>532</v>
      </c>
      <c r="Q631" s="143" t="s">
        <v>48</v>
      </c>
      <c r="R631" s="13"/>
      <c r="S631" s="146" t="s">
        <v>1183</v>
      </c>
      <c r="T631" s="253"/>
      <c r="U631" s="169">
        <v>0</v>
      </c>
      <c r="V631" s="169">
        <v>0</v>
      </c>
      <c r="W631" s="48" t="str">
        <f t="shared" si="59"/>
        <v>CRM_CMI</v>
      </c>
      <c r="X631" s="13" t="str">
        <f t="shared" si="60"/>
        <v>安徽移动</v>
      </c>
      <c r="Y631" s="37" t="str">
        <f t="shared" si="61"/>
        <v>0</v>
      </c>
      <c r="Z631" s="167"/>
      <c r="AM631" s="85"/>
      <c r="AN631"/>
    </row>
    <row r="632" spans="1:40" ht="15" customHeight="1">
      <c r="A632" s="94" t="s">
        <v>155</v>
      </c>
      <c r="B632" s="94" t="s">
        <v>156</v>
      </c>
      <c r="C632" s="94" t="s">
        <v>63</v>
      </c>
      <c r="D632" s="94" t="s">
        <v>157</v>
      </c>
      <c r="E632" s="94" t="s">
        <v>551</v>
      </c>
      <c r="F632" s="94" t="s">
        <v>552</v>
      </c>
      <c r="G632" s="94" t="s">
        <v>495</v>
      </c>
      <c r="H632" s="94" t="s">
        <v>520</v>
      </c>
      <c r="I632" s="95" t="s">
        <v>48</v>
      </c>
      <c r="J632" s="143" t="s">
        <v>86</v>
      </c>
      <c r="K632" s="95" t="s">
        <v>120</v>
      </c>
      <c r="L632" s="95" t="s">
        <v>536</v>
      </c>
      <c r="M632" s="95" t="s">
        <v>521</v>
      </c>
      <c r="N632" s="147" t="s">
        <v>1378</v>
      </c>
      <c r="O632" s="143" t="s">
        <v>531</v>
      </c>
      <c r="P632" s="143" t="s">
        <v>532</v>
      </c>
      <c r="Q632" s="143" t="s">
        <v>48</v>
      </c>
      <c r="R632" s="13"/>
      <c r="S632" s="146" t="s">
        <v>1183</v>
      </c>
      <c r="T632" s="253"/>
      <c r="U632" s="169">
        <v>0</v>
      </c>
      <c r="V632" s="169">
        <v>0</v>
      </c>
      <c r="W632" s="48" t="str">
        <f t="shared" si="59"/>
        <v>CRM_CMI</v>
      </c>
      <c r="X632" s="13" t="str">
        <f t="shared" si="60"/>
        <v>安徽移动</v>
      </c>
      <c r="Y632" s="37" t="str">
        <f t="shared" si="61"/>
        <v>0</v>
      </c>
      <c r="Z632" s="167"/>
      <c r="AM632" s="85"/>
      <c r="AN632"/>
    </row>
    <row r="633" spans="1:40" ht="15" customHeight="1">
      <c r="A633" s="94" t="s">
        <v>155</v>
      </c>
      <c r="B633" s="94" t="s">
        <v>156</v>
      </c>
      <c r="C633" s="94" t="s">
        <v>63</v>
      </c>
      <c r="D633" s="94" t="s">
        <v>157</v>
      </c>
      <c r="E633" s="94" t="s">
        <v>541</v>
      </c>
      <c r="F633" s="94" t="s">
        <v>542</v>
      </c>
      <c r="G633" s="94" t="s">
        <v>495</v>
      </c>
      <c r="H633" s="94" t="s">
        <v>520</v>
      </c>
      <c r="I633" s="95" t="s">
        <v>48</v>
      </c>
      <c r="J633" s="95" t="s">
        <v>48</v>
      </c>
      <c r="K633" s="95" t="s">
        <v>120</v>
      </c>
      <c r="L633" s="95" t="s">
        <v>536</v>
      </c>
      <c r="M633" s="95" t="s">
        <v>521</v>
      </c>
      <c r="N633" s="147" t="s">
        <v>1373</v>
      </c>
      <c r="O633" s="145" t="s">
        <v>1375</v>
      </c>
      <c r="P633" s="145" t="s">
        <v>1376</v>
      </c>
      <c r="Q633" s="143" t="s">
        <v>48</v>
      </c>
      <c r="R633" s="13"/>
      <c r="S633" s="146" t="s">
        <v>1183</v>
      </c>
      <c r="T633" s="253"/>
      <c r="U633" s="169">
        <v>0</v>
      </c>
      <c r="V633" s="169">
        <v>0</v>
      </c>
      <c r="W633" s="48" t="str">
        <f t="shared" si="59"/>
        <v>CRM_CMI</v>
      </c>
      <c r="X633" s="13" t="str">
        <f t="shared" si="60"/>
        <v>安徽移动</v>
      </c>
      <c r="Y633" s="37" t="str">
        <f t="shared" si="61"/>
        <v>0</v>
      </c>
      <c r="Z633" s="167"/>
      <c r="AM633" s="85"/>
      <c r="AN633"/>
    </row>
    <row r="634" spans="1:40" ht="15" customHeight="1">
      <c r="A634" s="94" t="s">
        <v>236</v>
      </c>
      <c r="B634" s="94" t="s">
        <v>14</v>
      </c>
      <c r="C634" s="94" t="s">
        <v>517</v>
      </c>
      <c r="D634" s="94" t="s">
        <v>518</v>
      </c>
      <c r="E634" s="94" t="s">
        <v>519</v>
      </c>
      <c r="F634" s="94" t="s">
        <v>518</v>
      </c>
      <c r="G634" s="94" t="s">
        <v>495</v>
      </c>
      <c r="H634" s="94" t="s">
        <v>520</v>
      </c>
      <c r="I634" s="95" t="s">
        <v>48</v>
      </c>
      <c r="J634" s="95" t="s">
        <v>48</v>
      </c>
      <c r="K634" s="95" t="s">
        <v>120</v>
      </c>
      <c r="L634" s="95" t="s">
        <v>533</v>
      </c>
      <c r="M634" s="94" t="s">
        <v>17</v>
      </c>
      <c r="N634" s="98" t="s">
        <v>1275</v>
      </c>
      <c r="O634" s="95" t="s">
        <v>523</v>
      </c>
      <c r="P634" s="95" t="s">
        <v>524</v>
      </c>
      <c r="Q634" s="97" t="s">
        <v>48</v>
      </c>
      <c r="R634" s="13"/>
      <c r="S634" s="146" t="s">
        <v>1183</v>
      </c>
      <c r="T634" s="253"/>
      <c r="U634" s="254">
        <v>335</v>
      </c>
      <c r="V634" s="255">
        <v>51</v>
      </c>
      <c r="W634" s="48" t="str">
        <f t="shared" si="59"/>
        <v>CRM_CMI</v>
      </c>
      <c r="X634" s="13" t="str">
        <f t="shared" si="60"/>
        <v>山西移动</v>
      </c>
      <c r="Y634" s="37" t="str">
        <f t="shared" si="61"/>
        <v>0</v>
      </c>
      <c r="Z634" s="167"/>
      <c r="AM634" s="85"/>
      <c r="AN634"/>
    </row>
    <row r="635" spans="1:40" ht="15" customHeight="1">
      <c r="A635" s="94" t="s">
        <v>236</v>
      </c>
      <c r="B635" s="94" t="s">
        <v>14</v>
      </c>
      <c r="C635" s="94" t="s">
        <v>63</v>
      </c>
      <c r="D635" s="94" t="s">
        <v>157</v>
      </c>
      <c r="E635" s="94" t="s">
        <v>529</v>
      </c>
      <c r="F635" s="94" t="s">
        <v>530</v>
      </c>
      <c r="G635" s="94" t="s">
        <v>495</v>
      </c>
      <c r="H635" s="94" t="s">
        <v>520</v>
      </c>
      <c r="I635" s="95" t="s">
        <v>48</v>
      </c>
      <c r="J635" s="95" t="s">
        <v>48</v>
      </c>
      <c r="K635" s="95" t="s">
        <v>120</v>
      </c>
      <c r="L635" s="95" t="s">
        <v>533</v>
      </c>
      <c r="M635" s="94" t="s">
        <v>17</v>
      </c>
      <c r="N635" s="98" t="s">
        <v>1275</v>
      </c>
      <c r="O635" s="95" t="s">
        <v>523</v>
      </c>
      <c r="P635" s="95" t="s">
        <v>524</v>
      </c>
      <c r="Q635" s="97" t="s">
        <v>48</v>
      </c>
      <c r="R635" s="13"/>
      <c r="S635" s="146" t="s">
        <v>1183</v>
      </c>
      <c r="T635" s="253"/>
      <c r="U635" s="254"/>
      <c r="V635" s="255"/>
      <c r="W635" s="48" t="str">
        <f t="shared" si="59"/>
        <v>CRM_CMI</v>
      </c>
      <c r="X635" s="13" t="str">
        <f t="shared" si="60"/>
        <v>山西移动</v>
      </c>
      <c r="Y635" s="37" t="str">
        <f t="shared" si="61"/>
        <v>0</v>
      </c>
      <c r="Z635" s="167"/>
      <c r="AM635" s="85"/>
      <c r="AN635"/>
    </row>
    <row r="636" spans="1:40" ht="15" customHeight="1">
      <c r="A636" s="94" t="s">
        <v>236</v>
      </c>
      <c r="B636" s="94" t="s">
        <v>14</v>
      </c>
      <c r="C636" s="94" t="s">
        <v>63</v>
      </c>
      <c r="D636" s="94" t="s">
        <v>157</v>
      </c>
      <c r="E636" s="94" t="s">
        <v>541</v>
      </c>
      <c r="F636" s="94" t="s">
        <v>542</v>
      </c>
      <c r="G636" s="94" t="s">
        <v>495</v>
      </c>
      <c r="H636" s="94" t="s">
        <v>520</v>
      </c>
      <c r="I636" s="95" t="s">
        <v>48</v>
      </c>
      <c r="J636" s="95" t="s">
        <v>48</v>
      </c>
      <c r="K636" s="95" t="s">
        <v>120</v>
      </c>
      <c r="L636" s="95" t="s">
        <v>533</v>
      </c>
      <c r="M636" s="94" t="s">
        <v>17</v>
      </c>
      <c r="N636" s="98" t="s">
        <v>1275</v>
      </c>
      <c r="O636" s="95" t="s">
        <v>523</v>
      </c>
      <c r="P636" s="95" t="s">
        <v>524</v>
      </c>
      <c r="Q636" s="97" t="s">
        <v>48</v>
      </c>
      <c r="R636" s="13"/>
      <c r="S636" s="146" t="s">
        <v>1183</v>
      </c>
      <c r="T636" s="253"/>
      <c r="U636" s="254"/>
      <c r="V636" s="255"/>
      <c r="W636" s="48" t="str">
        <f t="shared" si="59"/>
        <v>CRM_CMI</v>
      </c>
      <c r="X636" s="13" t="str">
        <f t="shared" si="60"/>
        <v>山西移动</v>
      </c>
      <c r="Y636" s="37" t="str">
        <f t="shared" si="61"/>
        <v>0</v>
      </c>
      <c r="Z636" s="167"/>
      <c r="AM636" s="85"/>
      <c r="AN636"/>
    </row>
    <row r="637" spans="1:40" ht="15" customHeight="1">
      <c r="A637" s="94" t="s">
        <v>236</v>
      </c>
      <c r="B637" s="94" t="s">
        <v>14</v>
      </c>
      <c r="C637" s="94" t="s">
        <v>63</v>
      </c>
      <c r="D637" s="94" t="s">
        <v>157</v>
      </c>
      <c r="E637" s="94" t="s">
        <v>547</v>
      </c>
      <c r="F637" s="94" t="s">
        <v>548</v>
      </c>
      <c r="G637" s="94" t="s">
        <v>495</v>
      </c>
      <c r="H637" s="94" t="s">
        <v>520</v>
      </c>
      <c r="I637" s="95" t="s">
        <v>48</v>
      </c>
      <c r="J637" s="95" t="s">
        <v>48</v>
      </c>
      <c r="K637" s="95" t="s">
        <v>120</v>
      </c>
      <c r="L637" s="95" t="s">
        <v>533</v>
      </c>
      <c r="M637" s="94" t="s">
        <v>17</v>
      </c>
      <c r="N637" s="98" t="s">
        <v>1275</v>
      </c>
      <c r="O637" s="95" t="s">
        <v>523</v>
      </c>
      <c r="P637" s="95" t="s">
        <v>524</v>
      </c>
      <c r="Q637" s="97" t="s">
        <v>48</v>
      </c>
      <c r="R637" s="13"/>
      <c r="S637" s="146" t="s">
        <v>1183</v>
      </c>
      <c r="T637" s="253"/>
      <c r="U637" s="254"/>
      <c r="V637" s="255"/>
      <c r="W637" s="48" t="str">
        <f t="shared" si="59"/>
        <v>CRM_CMI</v>
      </c>
      <c r="X637" s="13" t="str">
        <f t="shared" si="60"/>
        <v>山西移动</v>
      </c>
      <c r="Y637" s="37" t="str">
        <f t="shared" si="61"/>
        <v>0</v>
      </c>
      <c r="Z637" s="167"/>
      <c r="AM637" s="85"/>
      <c r="AN637"/>
    </row>
    <row r="638" spans="1:40" ht="15" customHeight="1">
      <c r="A638" s="94" t="s">
        <v>236</v>
      </c>
      <c r="B638" s="94" t="s">
        <v>14</v>
      </c>
      <c r="C638" s="94" t="s">
        <v>63</v>
      </c>
      <c r="D638" s="94" t="s">
        <v>157</v>
      </c>
      <c r="E638" s="94" t="s">
        <v>549</v>
      </c>
      <c r="F638" s="94" t="s">
        <v>550</v>
      </c>
      <c r="G638" s="94" t="s">
        <v>495</v>
      </c>
      <c r="H638" s="94" t="s">
        <v>520</v>
      </c>
      <c r="I638" s="95" t="s">
        <v>48</v>
      </c>
      <c r="J638" s="95" t="s">
        <v>48</v>
      </c>
      <c r="K638" s="95" t="s">
        <v>120</v>
      </c>
      <c r="L638" s="95" t="s">
        <v>533</v>
      </c>
      <c r="M638" s="94" t="s">
        <v>17</v>
      </c>
      <c r="N638" s="98" t="s">
        <v>1275</v>
      </c>
      <c r="O638" s="95" t="s">
        <v>523</v>
      </c>
      <c r="P638" s="95" t="s">
        <v>524</v>
      </c>
      <c r="Q638" s="97" t="s">
        <v>48</v>
      </c>
      <c r="R638" s="13"/>
      <c r="S638" s="146" t="s">
        <v>1183</v>
      </c>
      <c r="T638" s="253"/>
      <c r="U638" s="254"/>
      <c r="V638" s="255"/>
      <c r="W638" s="48" t="str">
        <f t="shared" si="59"/>
        <v>CRM_CMI</v>
      </c>
      <c r="X638" s="13" t="str">
        <f t="shared" si="60"/>
        <v>山西移动</v>
      </c>
      <c r="Y638" s="37" t="str">
        <f t="shared" si="61"/>
        <v>0</v>
      </c>
      <c r="Z638" s="167"/>
      <c r="AM638" s="85"/>
      <c r="AN638"/>
    </row>
    <row r="639" spans="1:40" ht="15" customHeight="1">
      <c r="A639" s="94" t="s">
        <v>236</v>
      </c>
      <c r="B639" s="94" t="s">
        <v>14</v>
      </c>
      <c r="C639" s="94" t="s">
        <v>63</v>
      </c>
      <c r="D639" s="94" t="s">
        <v>157</v>
      </c>
      <c r="E639" s="94" t="s">
        <v>551</v>
      </c>
      <c r="F639" s="94" t="s">
        <v>552</v>
      </c>
      <c r="G639" s="94" t="s">
        <v>495</v>
      </c>
      <c r="H639" s="94" t="s">
        <v>520</v>
      </c>
      <c r="I639" s="95" t="s">
        <v>48</v>
      </c>
      <c r="J639" s="95" t="s">
        <v>48</v>
      </c>
      <c r="K639" s="95" t="s">
        <v>120</v>
      </c>
      <c r="L639" s="95" t="s">
        <v>533</v>
      </c>
      <c r="M639" s="94" t="s">
        <v>17</v>
      </c>
      <c r="N639" s="98" t="s">
        <v>1275</v>
      </c>
      <c r="O639" s="95" t="s">
        <v>523</v>
      </c>
      <c r="P639" s="95" t="s">
        <v>524</v>
      </c>
      <c r="Q639" s="97" t="s">
        <v>48</v>
      </c>
      <c r="R639" s="13"/>
      <c r="S639" s="146" t="s">
        <v>1183</v>
      </c>
      <c r="T639" s="253"/>
      <c r="U639" s="254"/>
      <c r="V639" s="255"/>
      <c r="W639" s="48" t="str">
        <f t="shared" si="59"/>
        <v>CRM_CMI</v>
      </c>
      <c r="X639" s="13" t="str">
        <f t="shared" si="60"/>
        <v>山西移动</v>
      </c>
      <c r="Y639" s="37" t="str">
        <f t="shared" si="61"/>
        <v>0</v>
      </c>
      <c r="Z639" s="167"/>
      <c r="AM639" s="85"/>
      <c r="AN639"/>
    </row>
    <row r="640" spans="1:40" ht="15" customHeight="1">
      <c r="A640" s="94" t="s">
        <v>236</v>
      </c>
      <c r="B640" s="94" t="s">
        <v>14</v>
      </c>
      <c r="C640" s="94" t="s">
        <v>63</v>
      </c>
      <c r="D640" s="94" t="s">
        <v>157</v>
      </c>
      <c r="E640" s="94" t="s">
        <v>556</v>
      </c>
      <c r="F640" s="94" t="s">
        <v>557</v>
      </c>
      <c r="G640" s="94" t="s">
        <v>495</v>
      </c>
      <c r="H640" s="94" t="s">
        <v>520</v>
      </c>
      <c r="I640" s="95" t="s">
        <v>48</v>
      </c>
      <c r="J640" s="95" t="s">
        <v>48</v>
      </c>
      <c r="K640" s="95" t="s">
        <v>120</v>
      </c>
      <c r="L640" s="95" t="s">
        <v>533</v>
      </c>
      <c r="M640" s="94" t="s">
        <v>17</v>
      </c>
      <c r="N640" s="98" t="s">
        <v>1275</v>
      </c>
      <c r="O640" s="95" t="s">
        <v>523</v>
      </c>
      <c r="P640" s="95" t="s">
        <v>524</v>
      </c>
      <c r="Q640" s="97" t="s">
        <v>48</v>
      </c>
      <c r="R640" s="13"/>
      <c r="S640" s="146" t="s">
        <v>1183</v>
      </c>
      <c r="T640" s="253"/>
      <c r="U640" s="254"/>
      <c r="V640" s="255"/>
      <c r="W640" s="48" t="str">
        <f t="shared" si="59"/>
        <v>CRM_CMI</v>
      </c>
      <c r="X640" s="13" t="str">
        <f t="shared" si="60"/>
        <v>山西移动</v>
      </c>
      <c r="Y640" s="37" t="str">
        <f t="shared" si="61"/>
        <v>0</v>
      </c>
      <c r="Z640" s="167"/>
      <c r="AM640" s="85"/>
      <c r="AN640"/>
    </row>
    <row r="641" spans="1:40" ht="15" customHeight="1">
      <c r="A641" s="94" t="s">
        <v>236</v>
      </c>
      <c r="B641" s="94" t="s">
        <v>14</v>
      </c>
      <c r="C641" s="94" t="s">
        <v>63</v>
      </c>
      <c r="D641" s="94" t="s">
        <v>157</v>
      </c>
      <c r="E641" s="94" t="s">
        <v>555</v>
      </c>
      <c r="F641" s="94" t="s">
        <v>272</v>
      </c>
      <c r="G641" s="94" t="s">
        <v>495</v>
      </c>
      <c r="H641" s="94" t="s">
        <v>520</v>
      </c>
      <c r="I641" s="95" t="s">
        <v>48</v>
      </c>
      <c r="J641" s="95" t="s">
        <v>48</v>
      </c>
      <c r="K641" s="95" t="s">
        <v>120</v>
      </c>
      <c r="L641" s="95" t="s">
        <v>533</v>
      </c>
      <c r="M641" s="94" t="s">
        <v>17</v>
      </c>
      <c r="N641" s="98" t="s">
        <v>1275</v>
      </c>
      <c r="O641" s="95" t="s">
        <v>523</v>
      </c>
      <c r="P641" s="95" t="s">
        <v>524</v>
      </c>
      <c r="Q641" s="97" t="s">
        <v>48</v>
      </c>
      <c r="R641" s="13"/>
      <c r="S641" s="146" t="s">
        <v>1183</v>
      </c>
      <c r="T641" s="253"/>
      <c r="U641" s="254"/>
      <c r="V641" s="255"/>
      <c r="W641" s="48" t="str">
        <f t="shared" si="59"/>
        <v>CRM_CMI</v>
      </c>
      <c r="X641" s="13" t="str">
        <f t="shared" si="60"/>
        <v>山西移动</v>
      </c>
      <c r="Y641" s="37" t="str">
        <f t="shared" si="61"/>
        <v>0</v>
      </c>
      <c r="Z641" s="167"/>
      <c r="AM641" s="85"/>
      <c r="AN641"/>
    </row>
    <row r="642" spans="1:40" ht="15" customHeight="1">
      <c r="A642" s="94" t="s">
        <v>239</v>
      </c>
      <c r="B642" s="94" t="s">
        <v>240</v>
      </c>
      <c r="C642" s="94" t="s">
        <v>63</v>
      </c>
      <c r="D642" s="94" t="s">
        <v>157</v>
      </c>
      <c r="E642" s="94" t="s">
        <v>541</v>
      </c>
      <c r="F642" s="94" t="s">
        <v>542</v>
      </c>
      <c r="G642" s="94" t="s">
        <v>495</v>
      </c>
      <c r="H642" s="94" t="s">
        <v>520</v>
      </c>
      <c r="I642" s="94" t="s">
        <v>48</v>
      </c>
      <c r="J642" s="94" t="s">
        <v>48</v>
      </c>
      <c r="K642" s="94" t="s">
        <v>120</v>
      </c>
      <c r="L642" s="94" t="s">
        <v>569</v>
      </c>
      <c r="M642" s="94" t="s">
        <v>17</v>
      </c>
      <c r="N642" s="98" t="s">
        <v>1275</v>
      </c>
      <c r="O642" s="96" t="s">
        <v>1283</v>
      </c>
      <c r="P642" s="96" t="s">
        <v>1284</v>
      </c>
      <c r="Q642" s="97" t="s">
        <v>48</v>
      </c>
      <c r="R642" s="13"/>
      <c r="S642" s="146" t="s">
        <v>1183</v>
      </c>
      <c r="T642" s="253"/>
      <c r="U642" s="254">
        <v>119</v>
      </c>
      <c r="V642" s="255">
        <v>116</v>
      </c>
      <c r="W642" s="48" t="str">
        <f t="shared" ref="W642:W705" si="62">IFERROR(IF(G642="CRM_CUI",G642,(IF(G642="CRM_CMI",G642,MID(G642,1,FIND("_",G642)-1)))),G642)</f>
        <v>CRM_CMI</v>
      </c>
      <c r="X642" s="13" t="str">
        <f t="shared" ref="X642:X705" si="63">MID(A642,5,LEN(A642)-4)</f>
        <v>四川移动</v>
      </c>
      <c r="Y642" s="37" t="str">
        <f t="shared" ref="Y642:Y705" si="64">IF(N642=O642,IF(N642="","0","1"),IF(N642=P642,IF(N642="","0","1"),IF(O642=P642,IF(O642="","0","1"),IF(N642="","0","0"))))</f>
        <v>0</v>
      </c>
      <c r="Z642" s="167"/>
      <c r="AM642" s="85"/>
      <c r="AN642"/>
    </row>
    <row r="643" spans="1:40" ht="15" customHeight="1">
      <c r="A643" s="94" t="s">
        <v>239</v>
      </c>
      <c r="B643" s="94" t="s">
        <v>240</v>
      </c>
      <c r="C643" s="94" t="s">
        <v>63</v>
      </c>
      <c r="D643" s="94" t="s">
        <v>157</v>
      </c>
      <c r="E643" s="94" t="s">
        <v>529</v>
      </c>
      <c r="F643" s="94" t="s">
        <v>530</v>
      </c>
      <c r="G643" s="94" t="s">
        <v>495</v>
      </c>
      <c r="H643" s="94" t="s">
        <v>520</v>
      </c>
      <c r="I643" s="95" t="s">
        <v>48</v>
      </c>
      <c r="J643" s="95" t="s">
        <v>48</v>
      </c>
      <c r="K643" s="95" t="s">
        <v>120</v>
      </c>
      <c r="L643" s="95" t="s">
        <v>1285</v>
      </c>
      <c r="M643" s="95" t="s">
        <v>17</v>
      </c>
      <c r="N643" s="98" t="s">
        <v>1275</v>
      </c>
      <c r="O643" s="150" t="s">
        <v>1283</v>
      </c>
      <c r="P643" s="150" t="s">
        <v>1284</v>
      </c>
      <c r="Q643" s="95" t="s">
        <v>48</v>
      </c>
      <c r="R643" s="13"/>
      <c r="S643" s="146" t="s">
        <v>1183</v>
      </c>
      <c r="T643" s="253"/>
      <c r="U643" s="254"/>
      <c r="V643" s="255"/>
      <c r="W643" s="48" t="str">
        <f t="shared" si="62"/>
        <v>CRM_CMI</v>
      </c>
      <c r="X643" s="13" t="str">
        <f t="shared" si="63"/>
        <v>四川移动</v>
      </c>
      <c r="Y643" s="37" t="str">
        <f t="shared" si="64"/>
        <v>0</v>
      </c>
      <c r="Z643" s="167"/>
      <c r="AM643" s="85"/>
      <c r="AN643"/>
    </row>
    <row r="644" spans="1:40" ht="15" customHeight="1">
      <c r="A644" s="94" t="s">
        <v>239</v>
      </c>
      <c r="B644" s="94" t="s">
        <v>240</v>
      </c>
      <c r="C644" s="94" t="s">
        <v>63</v>
      </c>
      <c r="D644" s="94" t="s">
        <v>157</v>
      </c>
      <c r="E644" s="94" t="s">
        <v>551</v>
      </c>
      <c r="F644" s="94" t="s">
        <v>552</v>
      </c>
      <c r="G644" s="94" t="s">
        <v>495</v>
      </c>
      <c r="H644" s="94" t="s">
        <v>520</v>
      </c>
      <c r="I644" s="95" t="s">
        <v>48</v>
      </c>
      <c r="J644" s="95" t="s">
        <v>48</v>
      </c>
      <c r="K644" s="95" t="s">
        <v>120</v>
      </c>
      <c r="L644" s="95" t="s">
        <v>1285</v>
      </c>
      <c r="M644" s="95" t="s">
        <v>17</v>
      </c>
      <c r="N644" s="98" t="s">
        <v>1275</v>
      </c>
      <c r="O644" s="150" t="s">
        <v>1283</v>
      </c>
      <c r="P644" s="150" t="s">
        <v>1284</v>
      </c>
      <c r="Q644" s="95" t="s">
        <v>48</v>
      </c>
      <c r="R644" s="13"/>
      <c r="S644" s="146" t="s">
        <v>1183</v>
      </c>
      <c r="T644" s="253"/>
      <c r="U644" s="254"/>
      <c r="V644" s="255"/>
      <c r="W644" s="48" t="str">
        <f t="shared" si="62"/>
        <v>CRM_CMI</v>
      </c>
      <c r="X644" s="13" t="str">
        <f t="shared" si="63"/>
        <v>四川移动</v>
      </c>
      <c r="Y644" s="37" t="str">
        <f t="shared" si="64"/>
        <v>0</v>
      </c>
      <c r="Z644" s="167"/>
      <c r="AM644" s="85"/>
      <c r="AN644"/>
    </row>
    <row r="645" spans="1:40" ht="15" customHeight="1">
      <c r="A645" s="94" t="s">
        <v>239</v>
      </c>
      <c r="B645" s="94" t="s">
        <v>240</v>
      </c>
      <c r="C645" s="94" t="s">
        <v>63</v>
      </c>
      <c r="D645" s="94" t="s">
        <v>157</v>
      </c>
      <c r="E645" s="94" t="s">
        <v>556</v>
      </c>
      <c r="F645" s="94" t="s">
        <v>557</v>
      </c>
      <c r="G645" s="94" t="s">
        <v>495</v>
      </c>
      <c r="H645" s="94" t="s">
        <v>520</v>
      </c>
      <c r="I645" s="94" t="s">
        <v>48</v>
      </c>
      <c r="J645" s="94" t="s">
        <v>48</v>
      </c>
      <c r="K645" s="94" t="s">
        <v>120</v>
      </c>
      <c r="L645" s="94" t="s">
        <v>569</v>
      </c>
      <c r="M645" s="94" t="s">
        <v>17</v>
      </c>
      <c r="N645" s="98" t="s">
        <v>1275</v>
      </c>
      <c r="O645" s="96" t="s">
        <v>1283</v>
      </c>
      <c r="P645" s="96" t="s">
        <v>1284</v>
      </c>
      <c r="Q645" s="97" t="s">
        <v>48</v>
      </c>
      <c r="R645" s="13"/>
      <c r="S645" s="146" t="s">
        <v>1183</v>
      </c>
      <c r="T645" s="253"/>
      <c r="U645" s="254"/>
      <c r="V645" s="255"/>
      <c r="W645" s="48" t="str">
        <f t="shared" si="62"/>
        <v>CRM_CMI</v>
      </c>
      <c r="X645" s="13" t="str">
        <f t="shared" si="63"/>
        <v>四川移动</v>
      </c>
      <c r="Y645" s="37" t="str">
        <f t="shared" si="64"/>
        <v>0</v>
      </c>
      <c r="Z645" s="167"/>
      <c r="AM645" s="85"/>
      <c r="AN645"/>
    </row>
    <row r="646" spans="1:40" ht="15" customHeight="1">
      <c r="A646" s="94" t="s">
        <v>239</v>
      </c>
      <c r="B646" s="94" t="s">
        <v>240</v>
      </c>
      <c r="C646" s="94" t="s">
        <v>63</v>
      </c>
      <c r="D646" s="94" t="s">
        <v>157</v>
      </c>
      <c r="E646" s="94" t="s">
        <v>534</v>
      </c>
      <c r="F646" s="94" t="s">
        <v>535</v>
      </c>
      <c r="G646" s="94" t="s">
        <v>495</v>
      </c>
      <c r="H646" s="94" t="s">
        <v>520</v>
      </c>
      <c r="I646" s="94" t="s">
        <v>48</v>
      </c>
      <c r="J646" s="94" t="s">
        <v>48</v>
      </c>
      <c r="K646" s="94" t="s">
        <v>120</v>
      </c>
      <c r="L646" s="94" t="s">
        <v>569</v>
      </c>
      <c r="M646" s="94" t="s">
        <v>17</v>
      </c>
      <c r="N646" s="98" t="s">
        <v>1282</v>
      </c>
      <c r="O646" s="149" t="s">
        <v>1283</v>
      </c>
      <c r="P646" s="149" t="s">
        <v>1284</v>
      </c>
      <c r="Q646" s="97" t="s">
        <v>48</v>
      </c>
      <c r="R646" s="13"/>
      <c r="S646" s="146" t="s">
        <v>1183</v>
      </c>
      <c r="T646" s="253"/>
      <c r="U646" s="254"/>
      <c r="V646" s="255"/>
      <c r="W646" s="48" t="str">
        <f t="shared" si="62"/>
        <v>CRM_CMI</v>
      </c>
      <c r="X646" s="13" t="str">
        <f t="shared" si="63"/>
        <v>四川移动</v>
      </c>
      <c r="Y646" s="37" t="str">
        <f t="shared" si="64"/>
        <v>0</v>
      </c>
      <c r="Z646" s="167"/>
      <c r="AM646" s="85"/>
      <c r="AN646"/>
    </row>
    <row r="647" spans="1:40" ht="15" customHeight="1">
      <c r="A647" s="94" t="s">
        <v>155</v>
      </c>
      <c r="B647" s="94" t="s">
        <v>156</v>
      </c>
      <c r="C647" s="94" t="s">
        <v>63</v>
      </c>
      <c r="D647" s="94" t="s">
        <v>157</v>
      </c>
      <c r="E647" s="94" t="s">
        <v>547</v>
      </c>
      <c r="F647" s="94" t="s">
        <v>548</v>
      </c>
      <c r="G647" s="94" t="s">
        <v>495</v>
      </c>
      <c r="H647" s="94" t="s">
        <v>520</v>
      </c>
      <c r="I647" s="95" t="s">
        <v>48</v>
      </c>
      <c r="J647" s="95" t="s">
        <v>48</v>
      </c>
      <c r="K647" s="95" t="s">
        <v>120</v>
      </c>
      <c r="L647" s="95" t="s">
        <v>536</v>
      </c>
      <c r="M647" s="95" t="s">
        <v>521</v>
      </c>
      <c r="N647" s="148" t="s">
        <v>1377</v>
      </c>
      <c r="O647" s="145" t="s">
        <v>577</v>
      </c>
      <c r="P647" s="145" t="s">
        <v>578</v>
      </c>
      <c r="Q647" s="143" t="s">
        <v>48</v>
      </c>
      <c r="R647" s="13"/>
      <c r="S647" s="146" t="s">
        <v>1183</v>
      </c>
      <c r="T647" s="253"/>
      <c r="U647" s="169">
        <v>0</v>
      </c>
      <c r="V647" s="169">
        <v>0</v>
      </c>
      <c r="W647" s="48" t="str">
        <f t="shared" si="62"/>
        <v>CRM_CMI</v>
      </c>
      <c r="X647" s="13" t="str">
        <f t="shared" si="63"/>
        <v>安徽移动</v>
      </c>
      <c r="Y647" s="37" t="str">
        <f t="shared" si="64"/>
        <v>0</v>
      </c>
      <c r="Z647" s="167"/>
      <c r="AM647" s="85"/>
      <c r="AN647"/>
    </row>
    <row r="648" spans="1:40" ht="15" customHeight="1">
      <c r="A648" s="94" t="s">
        <v>155</v>
      </c>
      <c r="B648" s="94" t="s">
        <v>156</v>
      </c>
      <c r="C648" s="94" t="s">
        <v>63</v>
      </c>
      <c r="D648" s="94" t="s">
        <v>157</v>
      </c>
      <c r="E648" s="94" t="s">
        <v>555</v>
      </c>
      <c r="F648" s="94" t="s">
        <v>272</v>
      </c>
      <c r="G648" s="94" t="s">
        <v>495</v>
      </c>
      <c r="H648" s="94" t="s">
        <v>520</v>
      </c>
      <c r="I648" s="95" t="s">
        <v>48</v>
      </c>
      <c r="J648" s="95" t="s">
        <v>48</v>
      </c>
      <c r="K648" s="95" t="s">
        <v>120</v>
      </c>
      <c r="L648" s="95" t="s">
        <v>536</v>
      </c>
      <c r="M648" s="95" t="s">
        <v>521</v>
      </c>
      <c r="N648" s="148" t="s">
        <v>1380</v>
      </c>
      <c r="O648" s="145" t="s">
        <v>577</v>
      </c>
      <c r="P648" s="145" t="s">
        <v>578</v>
      </c>
      <c r="Q648" s="143" t="s">
        <v>48</v>
      </c>
      <c r="R648" s="13"/>
      <c r="S648" s="146" t="s">
        <v>1183</v>
      </c>
      <c r="T648" s="169">
        <v>7</v>
      </c>
      <c r="U648" s="169">
        <v>0</v>
      </c>
      <c r="V648" s="169">
        <v>0</v>
      </c>
      <c r="W648" s="48" t="str">
        <f t="shared" si="62"/>
        <v>CRM_CMI</v>
      </c>
      <c r="X648" s="13" t="str">
        <f t="shared" si="63"/>
        <v>安徽移动</v>
      </c>
      <c r="Y648" s="37" t="str">
        <f t="shared" si="64"/>
        <v>0</v>
      </c>
      <c r="Z648" s="167"/>
      <c r="AM648" s="85"/>
      <c r="AN648"/>
    </row>
    <row r="649" spans="1:40" ht="15" customHeight="1">
      <c r="A649" s="48" t="s">
        <v>155</v>
      </c>
      <c r="B649" s="48" t="s">
        <v>156</v>
      </c>
      <c r="C649" s="48" t="s">
        <v>63</v>
      </c>
      <c r="D649" s="48" t="s">
        <v>157</v>
      </c>
      <c r="E649" s="48" t="s">
        <v>1046</v>
      </c>
      <c r="F649" s="48" t="s">
        <v>1047</v>
      </c>
      <c r="G649" s="48" t="s">
        <v>494</v>
      </c>
      <c r="H649" s="48" t="s">
        <v>520</v>
      </c>
      <c r="I649" s="173" t="s">
        <v>48</v>
      </c>
      <c r="J649" s="173" t="s">
        <v>48</v>
      </c>
      <c r="K649" s="173" t="s">
        <v>120</v>
      </c>
      <c r="L649" s="173" t="s">
        <v>1041</v>
      </c>
      <c r="M649" s="173" t="s">
        <v>521</v>
      </c>
      <c r="N649" s="174" t="s">
        <v>1048</v>
      </c>
      <c r="O649" s="175" t="s">
        <v>531</v>
      </c>
      <c r="P649" s="175" t="s">
        <v>532</v>
      </c>
      <c r="Q649" s="174" t="s">
        <v>48</v>
      </c>
      <c r="R649" s="13"/>
      <c r="S649" s="13" t="s">
        <v>1183</v>
      </c>
      <c r="T649" s="253">
        <v>152</v>
      </c>
      <c r="U649" s="169">
        <v>0</v>
      </c>
      <c r="V649" s="169">
        <v>0</v>
      </c>
      <c r="W649" s="48" t="str">
        <f t="shared" si="62"/>
        <v>CRMPD</v>
      </c>
      <c r="X649" s="13" t="str">
        <f t="shared" si="63"/>
        <v>安徽移动</v>
      </c>
      <c r="Y649" s="37" t="str">
        <f t="shared" si="64"/>
        <v>0</v>
      </c>
      <c r="Z649" s="167"/>
      <c r="AM649" s="85"/>
      <c r="AN649"/>
    </row>
    <row r="650" spans="1:40" ht="15" customHeight="1">
      <c r="A650" s="48" t="s">
        <v>155</v>
      </c>
      <c r="B650" s="48" t="s">
        <v>156</v>
      </c>
      <c r="C650" s="48" t="s">
        <v>63</v>
      </c>
      <c r="D650" s="48" t="s">
        <v>157</v>
      </c>
      <c r="E650" s="48" t="s">
        <v>1052</v>
      </c>
      <c r="F650" s="48" t="s">
        <v>1053</v>
      </c>
      <c r="G650" s="48" t="s">
        <v>494</v>
      </c>
      <c r="H650" s="48" t="s">
        <v>520</v>
      </c>
      <c r="I650" s="173" t="s">
        <v>48</v>
      </c>
      <c r="J650" s="173" t="s">
        <v>48</v>
      </c>
      <c r="K650" s="173" t="s">
        <v>120</v>
      </c>
      <c r="L650" s="173" t="s">
        <v>1041</v>
      </c>
      <c r="M650" s="173" t="s">
        <v>521</v>
      </c>
      <c r="N650" s="174" t="s">
        <v>1048</v>
      </c>
      <c r="O650" s="175" t="s">
        <v>531</v>
      </c>
      <c r="P650" s="175" t="s">
        <v>532</v>
      </c>
      <c r="Q650" s="174" t="s">
        <v>48</v>
      </c>
      <c r="R650" s="13"/>
      <c r="S650" s="13" t="s">
        <v>1183</v>
      </c>
      <c r="T650" s="253"/>
      <c r="U650" s="169">
        <v>0</v>
      </c>
      <c r="V650" s="169">
        <v>0</v>
      </c>
      <c r="W650" s="48" t="str">
        <f t="shared" si="62"/>
        <v>CRMPD</v>
      </c>
      <c r="X650" s="13" t="str">
        <f t="shared" si="63"/>
        <v>安徽移动</v>
      </c>
      <c r="Y650" s="37" t="str">
        <f t="shared" si="64"/>
        <v>0</v>
      </c>
      <c r="Z650" s="167"/>
      <c r="AM650" s="85"/>
      <c r="AN650"/>
    </row>
    <row r="651" spans="1:40" ht="15" customHeight="1">
      <c r="A651" s="48" t="s">
        <v>155</v>
      </c>
      <c r="B651" s="48" t="s">
        <v>156</v>
      </c>
      <c r="C651" s="48" t="s">
        <v>63</v>
      </c>
      <c r="D651" s="48" t="s">
        <v>157</v>
      </c>
      <c r="E651" s="48" t="s">
        <v>1054</v>
      </c>
      <c r="F651" s="48" t="s">
        <v>1055</v>
      </c>
      <c r="G651" s="48" t="s">
        <v>494</v>
      </c>
      <c r="H651" s="48" t="s">
        <v>599</v>
      </c>
      <c r="I651" s="173" t="s">
        <v>48</v>
      </c>
      <c r="J651" s="173" t="s">
        <v>48</v>
      </c>
      <c r="K651" s="173" t="s">
        <v>120</v>
      </c>
      <c r="L651" s="173" t="s">
        <v>1041</v>
      </c>
      <c r="M651" s="173" t="s">
        <v>521</v>
      </c>
      <c r="N651" s="174" t="s">
        <v>1048</v>
      </c>
      <c r="O651" s="175" t="s">
        <v>531</v>
      </c>
      <c r="P651" s="175" t="s">
        <v>532</v>
      </c>
      <c r="Q651" s="174" t="s">
        <v>48</v>
      </c>
      <c r="R651" s="13"/>
      <c r="S651" s="13" t="s">
        <v>1183</v>
      </c>
      <c r="T651" s="253">
        <v>29</v>
      </c>
      <c r="U651" s="169">
        <v>0</v>
      </c>
      <c r="V651" s="169">
        <v>0</v>
      </c>
      <c r="W651" s="48" t="str">
        <f t="shared" si="62"/>
        <v>CRMPD</v>
      </c>
      <c r="X651" s="13" t="str">
        <f t="shared" si="63"/>
        <v>安徽移动</v>
      </c>
      <c r="Y651" s="37" t="str">
        <f t="shared" si="64"/>
        <v>0</v>
      </c>
      <c r="Z651" s="167"/>
      <c r="AM651" s="85"/>
      <c r="AN651"/>
    </row>
    <row r="652" spans="1:40" ht="15" customHeight="1">
      <c r="A652" s="48" t="s">
        <v>155</v>
      </c>
      <c r="B652" s="48" t="s">
        <v>156</v>
      </c>
      <c r="C652" s="48" t="s">
        <v>63</v>
      </c>
      <c r="D652" s="48" t="s">
        <v>157</v>
      </c>
      <c r="E652" s="48" t="s">
        <v>1060</v>
      </c>
      <c r="F652" s="48" t="s">
        <v>1061</v>
      </c>
      <c r="G652" s="48" t="s">
        <v>494</v>
      </c>
      <c r="H652" s="48" t="s">
        <v>1062</v>
      </c>
      <c r="I652" s="173" t="s">
        <v>48</v>
      </c>
      <c r="J652" s="173" t="s">
        <v>48</v>
      </c>
      <c r="K652" s="173" t="s">
        <v>120</v>
      </c>
      <c r="L652" s="173" t="s">
        <v>1041</v>
      </c>
      <c r="M652" s="173" t="s">
        <v>521</v>
      </c>
      <c r="N652" s="174" t="s">
        <v>1048</v>
      </c>
      <c r="O652" s="175" t="s">
        <v>531</v>
      </c>
      <c r="P652" s="175" t="s">
        <v>532</v>
      </c>
      <c r="Q652" s="174" t="s">
        <v>48</v>
      </c>
      <c r="R652" s="13"/>
      <c r="S652" s="13" t="s">
        <v>1183</v>
      </c>
      <c r="T652" s="253"/>
      <c r="U652" s="169">
        <v>0</v>
      </c>
      <c r="V652" s="169">
        <v>0</v>
      </c>
      <c r="W652" s="48" t="str">
        <f t="shared" si="62"/>
        <v>CRMPD</v>
      </c>
      <c r="X652" s="13" t="str">
        <f t="shared" si="63"/>
        <v>安徽移动</v>
      </c>
      <c r="Y652" s="37" t="str">
        <f t="shared" si="64"/>
        <v>0</v>
      </c>
      <c r="Z652" s="167"/>
      <c r="AM652" s="85"/>
      <c r="AN652"/>
    </row>
    <row r="653" spans="1:40" ht="15" customHeight="1">
      <c r="A653" s="48" t="s">
        <v>155</v>
      </c>
      <c r="B653" s="48" t="s">
        <v>156</v>
      </c>
      <c r="C653" s="48" t="s">
        <v>165</v>
      </c>
      <c r="D653" s="48" t="s">
        <v>166</v>
      </c>
      <c r="E653" s="48" t="s">
        <v>1046</v>
      </c>
      <c r="F653" s="48" t="s">
        <v>1047</v>
      </c>
      <c r="G653" s="48" t="s">
        <v>494</v>
      </c>
      <c r="H653" s="48" t="s">
        <v>520</v>
      </c>
      <c r="I653" s="173" t="s">
        <v>48</v>
      </c>
      <c r="J653" s="173" t="s">
        <v>48</v>
      </c>
      <c r="K653" s="173" t="s">
        <v>120</v>
      </c>
      <c r="L653" s="173" t="s">
        <v>1041</v>
      </c>
      <c r="M653" s="173" t="s">
        <v>521</v>
      </c>
      <c r="N653" s="174" t="s">
        <v>1048</v>
      </c>
      <c r="O653" s="175" t="s">
        <v>531</v>
      </c>
      <c r="P653" s="175" t="s">
        <v>532</v>
      </c>
      <c r="Q653" s="174" t="s">
        <v>48</v>
      </c>
      <c r="R653" s="13"/>
      <c r="S653" s="48" t="s">
        <v>1183</v>
      </c>
      <c r="T653" s="253">
        <v>152</v>
      </c>
      <c r="U653" s="169">
        <v>0</v>
      </c>
      <c r="V653" s="169">
        <v>0</v>
      </c>
      <c r="W653" s="48" t="str">
        <f t="shared" si="62"/>
        <v>CRMPD</v>
      </c>
      <c r="X653" s="13" t="str">
        <f t="shared" si="63"/>
        <v>安徽移动</v>
      </c>
      <c r="Y653" s="37" t="str">
        <f t="shared" si="64"/>
        <v>0</v>
      </c>
      <c r="Z653" s="167"/>
      <c r="AM653" s="85"/>
      <c r="AN653"/>
    </row>
    <row r="654" spans="1:40" ht="15" customHeight="1">
      <c r="A654" s="48" t="s">
        <v>155</v>
      </c>
      <c r="B654" s="48" t="s">
        <v>156</v>
      </c>
      <c r="C654" s="48" t="s">
        <v>94</v>
      </c>
      <c r="D654" s="48" t="s">
        <v>95</v>
      </c>
      <c r="E654" s="48" t="s">
        <v>1046</v>
      </c>
      <c r="F654" s="48" t="s">
        <v>1047</v>
      </c>
      <c r="G654" s="48" t="s">
        <v>494</v>
      </c>
      <c r="H654" s="48" t="s">
        <v>520</v>
      </c>
      <c r="I654" s="173" t="s">
        <v>48</v>
      </c>
      <c r="J654" s="173" t="s">
        <v>48</v>
      </c>
      <c r="K654" s="173" t="s">
        <v>120</v>
      </c>
      <c r="L654" s="173" t="s">
        <v>1008</v>
      </c>
      <c r="M654" s="173" t="s">
        <v>56</v>
      </c>
      <c r="N654" s="174" t="s">
        <v>1048</v>
      </c>
      <c r="O654" s="175" t="s">
        <v>531</v>
      </c>
      <c r="P654" s="175" t="s">
        <v>532</v>
      </c>
      <c r="Q654" s="174" t="s">
        <v>48</v>
      </c>
      <c r="R654" s="13"/>
      <c r="S654" s="48" t="s">
        <v>1183</v>
      </c>
      <c r="T654" s="253"/>
      <c r="U654" s="169">
        <v>0</v>
      </c>
      <c r="V654" s="169">
        <v>0</v>
      </c>
      <c r="W654" s="48" t="str">
        <f t="shared" si="62"/>
        <v>CRMPD</v>
      </c>
      <c r="X654" s="13" t="str">
        <f t="shared" si="63"/>
        <v>安徽移动</v>
      </c>
      <c r="Y654" s="37" t="str">
        <f t="shared" si="64"/>
        <v>0</v>
      </c>
      <c r="Z654" s="167"/>
      <c r="AM654" s="85"/>
      <c r="AN654"/>
    </row>
    <row r="655" spans="1:40" ht="15" customHeight="1">
      <c r="A655" s="48" t="s">
        <v>239</v>
      </c>
      <c r="B655" s="48" t="s">
        <v>240</v>
      </c>
      <c r="C655" s="48" t="s">
        <v>63</v>
      </c>
      <c r="D655" s="48" t="s">
        <v>157</v>
      </c>
      <c r="E655" s="48" t="s">
        <v>1046</v>
      </c>
      <c r="F655" s="48" t="s">
        <v>1047</v>
      </c>
      <c r="G655" s="48" t="s">
        <v>494</v>
      </c>
      <c r="H655" s="48" t="s">
        <v>520</v>
      </c>
      <c r="I655" s="13" t="s">
        <v>48</v>
      </c>
      <c r="J655" s="13" t="s">
        <v>86</v>
      </c>
      <c r="K655" s="13"/>
      <c r="L655" s="13"/>
      <c r="M655" s="13"/>
      <c r="N655" s="13" t="s">
        <v>1048</v>
      </c>
      <c r="O655" s="13"/>
      <c r="P655" s="13"/>
      <c r="Q655" s="13" t="s">
        <v>48</v>
      </c>
      <c r="R655" s="13"/>
      <c r="S655" s="48" t="s">
        <v>1183</v>
      </c>
      <c r="T655" s="253"/>
      <c r="U655" s="169">
        <v>0</v>
      </c>
      <c r="V655" s="169">
        <v>0</v>
      </c>
      <c r="W655" s="48" t="str">
        <f t="shared" si="62"/>
        <v>CRMPD</v>
      </c>
      <c r="X655" s="13" t="str">
        <f t="shared" si="63"/>
        <v>四川移动</v>
      </c>
      <c r="Y655" s="37" t="str">
        <f t="shared" si="64"/>
        <v>0</v>
      </c>
      <c r="Z655" s="167"/>
      <c r="AM655" s="85"/>
      <c r="AN655"/>
    </row>
    <row r="656" spans="1:40" ht="15" customHeight="1">
      <c r="A656" s="48" t="s">
        <v>236</v>
      </c>
      <c r="B656" s="48" t="s">
        <v>14</v>
      </c>
      <c r="C656" s="48" t="s">
        <v>517</v>
      </c>
      <c r="D656" s="48" t="s">
        <v>518</v>
      </c>
      <c r="E656" s="48" t="s">
        <v>1026</v>
      </c>
      <c r="F656" s="48" t="s">
        <v>1027</v>
      </c>
      <c r="G656" s="48" t="s">
        <v>494</v>
      </c>
      <c r="H656" s="48" t="s">
        <v>137</v>
      </c>
      <c r="I656" s="13" t="s">
        <v>48</v>
      </c>
      <c r="J656" s="13" t="s">
        <v>48</v>
      </c>
      <c r="K656" s="13" t="s">
        <v>43</v>
      </c>
      <c r="L656" s="13" t="s">
        <v>1148</v>
      </c>
      <c r="M656" s="13" t="s">
        <v>1149</v>
      </c>
      <c r="N656" s="13" t="s">
        <v>522</v>
      </c>
      <c r="O656" s="13" t="s">
        <v>1150</v>
      </c>
      <c r="P656" s="13" t="s">
        <v>1151</v>
      </c>
      <c r="Q656" s="13" t="s">
        <v>48</v>
      </c>
      <c r="R656" s="13" t="s">
        <v>1152</v>
      </c>
      <c r="S656" s="48" t="s">
        <v>1182</v>
      </c>
      <c r="T656" s="253">
        <v>388</v>
      </c>
      <c r="U656" s="254">
        <v>335</v>
      </c>
      <c r="V656" s="255">
        <v>51</v>
      </c>
      <c r="W656" s="48" t="str">
        <f t="shared" si="62"/>
        <v>CRMPD</v>
      </c>
      <c r="X656" s="13" t="str">
        <f t="shared" si="63"/>
        <v>山西移动</v>
      </c>
      <c r="Y656" s="37" t="str">
        <f t="shared" si="64"/>
        <v>0</v>
      </c>
      <c r="Z656" s="167"/>
      <c r="AM656" s="85"/>
      <c r="AN656"/>
    </row>
    <row r="657" spans="1:40" ht="15" customHeight="1">
      <c r="A657" s="48" t="s">
        <v>236</v>
      </c>
      <c r="B657" s="48" t="s">
        <v>14</v>
      </c>
      <c r="C657" s="48" t="s">
        <v>517</v>
      </c>
      <c r="D657" s="48" t="s">
        <v>518</v>
      </c>
      <c r="E657" s="48" t="s">
        <v>1154</v>
      </c>
      <c r="F657" s="48" t="s">
        <v>1027</v>
      </c>
      <c r="G657" s="48" t="s">
        <v>494</v>
      </c>
      <c r="H657" s="48" t="s">
        <v>41</v>
      </c>
      <c r="I657" s="13" t="s">
        <v>48</v>
      </c>
      <c r="J657" s="13" t="s">
        <v>48</v>
      </c>
      <c r="K657" s="13" t="s">
        <v>43</v>
      </c>
      <c r="L657" s="13" t="s">
        <v>1148</v>
      </c>
      <c r="M657" s="13" t="s">
        <v>1149</v>
      </c>
      <c r="N657" s="13" t="s">
        <v>522</v>
      </c>
      <c r="O657" s="13" t="s">
        <v>1150</v>
      </c>
      <c r="P657" s="13" t="s">
        <v>1151</v>
      </c>
      <c r="Q657" s="13" t="s">
        <v>48</v>
      </c>
      <c r="R657" s="13" t="s">
        <v>1152</v>
      </c>
      <c r="S657" s="48" t="s">
        <v>1182</v>
      </c>
      <c r="T657" s="253"/>
      <c r="U657" s="254"/>
      <c r="V657" s="255"/>
      <c r="W657" s="48" t="str">
        <f t="shared" si="62"/>
        <v>CRMPD</v>
      </c>
      <c r="X657" s="13" t="str">
        <f t="shared" si="63"/>
        <v>山西移动</v>
      </c>
      <c r="Y657" s="37" t="str">
        <f t="shared" si="64"/>
        <v>0</v>
      </c>
      <c r="Z657" s="167"/>
      <c r="AM657" s="85"/>
      <c r="AN657"/>
    </row>
    <row r="658" spans="1:40" ht="15" customHeight="1">
      <c r="A658" s="48" t="s">
        <v>236</v>
      </c>
      <c r="B658" s="48" t="s">
        <v>14</v>
      </c>
      <c r="C658" s="48" t="s">
        <v>63</v>
      </c>
      <c r="D658" s="48" t="s">
        <v>157</v>
      </c>
      <c r="E658" s="48" t="s">
        <v>1026</v>
      </c>
      <c r="F658" s="48" t="s">
        <v>1027</v>
      </c>
      <c r="G658" s="48" t="s">
        <v>494</v>
      </c>
      <c r="H658" s="48" t="s">
        <v>137</v>
      </c>
      <c r="I658" s="13" t="s">
        <v>48</v>
      </c>
      <c r="J658" s="13" t="s">
        <v>48</v>
      </c>
      <c r="K658" s="13" t="s">
        <v>43</v>
      </c>
      <c r="L658" s="13" t="s">
        <v>1148</v>
      </c>
      <c r="M658" s="13" t="s">
        <v>1149</v>
      </c>
      <c r="N658" s="13" t="s">
        <v>522</v>
      </c>
      <c r="O658" s="13" t="s">
        <v>1150</v>
      </c>
      <c r="P658" s="13" t="s">
        <v>1151</v>
      </c>
      <c r="Q658" s="13" t="s">
        <v>48</v>
      </c>
      <c r="R658" s="13" t="s">
        <v>1152</v>
      </c>
      <c r="S658" s="48" t="s">
        <v>1182</v>
      </c>
      <c r="T658" s="253"/>
      <c r="U658" s="254"/>
      <c r="V658" s="255"/>
      <c r="W658" s="48" t="str">
        <f t="shared" si="62"/>
        <v>CRMPD</v>
      </c>
      <c r="X658" s="13" t="str">
        <f t="shared" si="63"/>
        <v>山西移动</v>
      </c>
      <c r="Y658" s="37" t="str">
        <f t="shared" si="64"/>
        <v>0</v>
      </c>
      <c r="Z658" s="167"/>
      <c r="AM658" s="85"/>
      <c r="AN658"/>
    </row>
    <row r="659" spans="1:40" ht="15" customHeight="1">
      <c r="A659" s="48" t="s">
        <v>236</v>
      </c>
      <c r="B659" s="48" t="s">
        <v>14</v>
      </c>
      <c r="C659" s="48" t="s">
        <v>63</v>
      </c>
      <c r="D659" s="48" t="s">
        <v>157</v>
      </c>
      <c r="E659" s="48" t="s">
        <v>1038</v>
      </c>
      <c r="F659" s="48" t="s">
        <v>1039</v>
      </c>
      <c r="G659" s="48" t="s">
        <v>494</v>
      </c>
      <c r="H659" s="48" t="s">
        <v>1040</v>
      </c>
      <c r="I659" s="13" t="s">
        <v>48</v>
      </c>
      <c r="J659" s="13" t="s">
        <v>48</v>
      </c>
      <c r="K659" s="13" t="s">
        <v>43</v>
      </c>
      <c r="L659" s="13" t="s">
        <v>1148</v>
      </c>
      <c r="M659" s="13" t="s">
        <v>1149</v>
      </c>
      <c r="N659" s="13" t="s">
        <v>522</v>
      </c>
      <c r="O659" s="13" t="s">
        <v>1150</v>
      </c>
      <c r="P659" s="13" t="s">
        <v>1151</v>
      </c>
      <c r="Q659" s="13" t="s">
        <v>48</v>
      </c>
      <c r="R659" s="13" t="s">
        <v>1159</v>
      </c>
      <c r="S659" s="146" t="s">
        <v>1183</v>
      </c>
      <c r="T659" s="253"/>
      <c r="U659" s="254"/>
      <c r="V659" s="255"/>
      <c r="W659" s="48" t="str">
        <f t="shared" si="62"/>
        <v>CRMPD</v>
      </c>
      <c r="X659" s="13" t="str">
        <f t="shared" si="63"/>
        <v>山西移动</v>
      </c>
      <c r="Y659" s="37" t="str">
        <f t="shared" si="64"/>
        <v>0</v>
      </c>
      <c r="Z659" s="167"/>
      <c r="AM659" s="85"/>
      <c r="AN659"/>
    </row>
    <row r="660" spans="1:40" ht="15" customHeight="1">
      <c r="A660" s="48" t="s">
        <v>236</v>
      </c>
      <c r="B660" s="48" t="s">
        <v>14</v>
      </c>
      <c r="C660" s="48" t="s">
        <v>63</v>
      </c>
      <c r="D660" s="48" t="s">
        <v>157</v>
      </c>
      <c r="E660" s="48" t="s">
        <v>1049</v>
      </c>
      <c r="F660" s="48" t="s">
        <v>1006</v>
      </c>
      <c r="G660" s="48" t="s">
        <v>494</v>
      </c>
      <c r="H660" s="48" t="s">
        <v>1050</v>
      </c>
      <c r="I660" s="13" t="s">
        <v>48</v>
      </c>
      <c r="J660" s="13" t="s">
        <v>48</v>
      </c>
      <c r="K660" s="13" t="s">
        <v>43</v>
      </c>
      <c r="L660" s="13" t="s">
        <v>1148</v>
      </c>
      <c r="M660" s="13" t="s">
        <v>1149</v>
      </c>
      <c r="N660" s="13" t="s">
        <v>522</v>
      </c>
      <c r="O660" s="13" t="s">
        <v>1150</v>
      </c>
      <c r="P660" s="13" t="s">
        <v>1151</v>
      </c>
      <c r="Q660" s="13" t="s">
        <v>48</v>
      </c>
      <c r="R660" s="13" t="s">
        <v>1159</v>
      </c>
      <c r="S660" s="146" t="s">
        <v>1183</v>
      </c>
      <c r="T660" s="253"/>
      <c r="U660" s="254"/>
      <c r="V660" s="255"/>
      <c r="W660" s="48" t="str">
        <f t="shared" si="62"/>
        <v>CRMPD</v>
      </c>
      <c r="X660" s="13" t="str">
        <f t="shared" si="63"/>
        <v>山西移动</v>
      </c>
      <c r="Y660" s="37" t="str">
        <f t="shared" si="64"/>
        <v>0</v>
      </c>
      <c r="Z660" s="167"/>
      <c r="AM660" s="85"/>
      <c r="AN660"/>
    </row>
    <row r="661" spans="1:40" ht="15" customHeight="1">
      <c r="A661" s="48" t="s">
        <v>236</v>
      </c>
      <c r="B661" s="48" t="s">
        <v>14</v>
      </c>
      <c r="C661" s="48" t="s">
        <v>63</v>
      </c>
      <c r="D661" s="48" t="s">
        <v>157</v>
      </c>
      <c r="E661" s="48" t="s">
        <v>1052</v>
      </c>
      <c r="F661" s="48" t="s">
        <v>1053</v>
      </c>
      <c r="G661" s="48" t="s">
        <v>494</v>
      </c>
      <c r="H661" s="48" t="s">
        <v>520</v>
      </c>
      <c r="I661" s="13" t="s">
        <v>48</v>
      </c>
      <c r="J661" s="13" t="s">
        <v>48</v>
      </c>
      <c r="K661" s="13" t="s">
        <v>43</v>
      </c>
      <c r="L661" s="13" t="s">
        <v>1148</v>
      </c>
      <c r="M661" s="13" t="s">
        <v>1149</v>
      </c>
      <c r="N661" s="13" t="s">
        <v>522</v>
      </c>
      <c r="O661" s="13" t="s">
        <v>1150</v>
      </c>
      <c r="P661" s="13" t="s">
        <v>1151</v>
      </c>
      <c r="Q661" s="13" t="s">
        <v>48</v>
      </c>
      <c r="R661" s="13" t="s">
        <v>1160</v>
      </c>
      <c r="S661" s="146" t="s">
        <v>1183</v>
      </c>
      <c r="T661" s="253"/>
      <c r="U661" s="254"/>
      <c r="V661" s="255"/>
      <c r="W661" s="48" t="str">
        <f t="shared" si="62"/>
        <v>CRMPD</v>
      </c>
      <c r="X661" s="13" t="str">
        <f t="shared" si="63"/>
        <v>山西移动</v>
      </c>
      <c r="Y661" s="37" t="str">
        <f t="shared" si="64"/>
        <v>0</v>
      </c>
      <c r="Z661" s="167"/>
      <c r="AM661" s="85"/>
      <c r="AN661"/>
    </row>
    <row r="662" spans="1:40" ht="15" customHeight="1">
      <c r="A662" s="48" t="s">
        <v>236</v>
      </c>
      <c r="B662" s="48" t="s">
        <v>14</v>
      </c>
      <c r="C662" s="48" t="s">
        <v>63</v>
      </c>
      <c r="D662" s="48" t="s">
        <v>157</v>
      </c>
      <c r="E662" s="48" t="s">
        <v>1046</v>
      </c>
      <c r="F662" s="48" t="s">
        <v>1047</v>
      </c>
      <c r="G662" s="48" t="s">
        <v>494</v>
      </c>
      <c r="H662" s="48" t="s">
        <v>520</v>
      </c>
      <c r="I662" s="13" t="s">
        <v>48</v>
      </c>
      <c r="J662" s="13" t="s">
        <v>48</v>
      </c>
      <c r="K662" s="13" t="s">
        <v>43</v>
      </c>
      <c r="L662" s="13" t="s">
        <v>1148</v>
      </c>
      <c r="M662" s="13" t="s">
        <v>1149</v>
      </c>
      <c r="N662" s="13" t="s">
        <v>522</v>
      </c>
      <c r="O662" s="13" t="s">
        <v>1150</v>
      </c>
      <c r="P662" s="13" t="s">
        <v>1151</v>
      </c>
      <c r="Q662" s="13" t="s">
        <v>48</v>
      </c>
      <c r="R662" s="13" t="s">
        <v>1160</v>
      </c>
      <c r="S662" s="146" t="s">
        <v>1183</v>
      </c>
      <c r="T662" s="253"/>
      <c r="U662" s="254"/>
      <c r="V662" s="255"/>
      <c r="W662" s="48" t="str">
        <f t="shared" si="62"/>
        <v>CRMPD</v>
      </c>
      <c r="X662" s="13" t="str">
        <f t="shared" si="63"/>
        <v>山西移动</v>
      </c>
      <c r="Y662" s="37" t="str">
        <f t="shared" si="64"/>
        <v>0</v>
      </c>
      <c r="Z662" s="167"/>
      <c r="AM662" s="85"/>
      <c r="AN662"/>
    </row>
    <row r="663" spans="1:40" ht="15" customHeight="1">
      <c r="A663" s="48" t="s">
        <v>236</v>
      </c>
      <c r="B663" s="48" t="s">
        <v>14</v>
      </c>
      <c r="C663" s="48" t="s">
        <v>63</v>
      </c>
      <c r="D663" s="48" t="s">
        <v>157</v>
      </c>
      <c r="E663" s="48" t="s">
        <v>1057</v>
      </c>
      <c r="F663" s="48" t="s">
        <v>1058</v>
      </c>
      <c r="G663" s="48" t="s">
        <v>494</v>
      </c>
      <c r="H663" s="48" t="s">
        <v>673</v>
      </c>
      <c r="I663" s="13" t="s">
        <v>48</v>
      </c>
      <c r="J663" s="13" t="s">
        <v>48</v>
      </c>
      <c r="K663" s="13" t="s">
        <v>43</v>
      </c>
      <c r="L663" s="13" t="s">
        <v>1148</v>
      </c>
      <c r="M663" s="13" t="s">
        <v>1149</v>
      </c>
      <c r="N663" s="13" t="s">
        <v>522</v>
      </c>
      <c r="O663" s="13" t="s">
        <v>1150</v>
      </c>
      <c r="P663" s="13" t="s">
        <v>1151</v>
      </c>
      <c r="Q663" s="13" t="s">
        <v>48</v>
      </c>
      <c r="R663" s="13" t="s">
        <v>1161</v>
      </c>
      <c r="S663" s="146" t="s">
        <v>1183</v>
      </c>
      <c r="T663" s="253"/>
      <c r="U663" s="254"/>
      <c r="V663" s="255"/>
      <c r="W663" s="48" t="str">
        <f t="shared" si="62"/>
        <v>CRMPD</v>
      </c>
      <c r="X663" s="13" t="str">
        <f t="shared" si="63"/>
        <v>山西移动</v>
      </c>
      <c r="Y663" s="37" t="str">
        <f t="shared" si="64"/>
        <v>0</v>
      </c>
      <c r="Z663" s="167"/>
      <c r="AM663" s="85"/>
      <c r="AN663"/>
    </row>
    <row r="664" spans="1:40" ht="15" customHeight="1">
      <c r="A664" s="48" t="s">
        <v>236</v>
      </c>
      <c r="B664" s="48" t="s">
        <v>14</v>
      </c>
      <c r="C664" s="48" t="s">
        <v>165</v>
      </c>
      <c r="D664" s="48" t="s">
        <v>166</v>
      </c>
      <c r="E664" s="48" t="s">
        <v>1026</v>
      </c>
      <c r="F664" s="48" t="s">
        <v>1027</v>
      </c>
      <c r="G664" s="48" t="s">
        <v>494</v>
      </c>
      <c r="H664" s="48" t="s">
        <v>137</v>
      </c>
      <c r="I664" s="13" t="s">
        <v>48</v>
      </c>
      <c r="J664" s="13" t="s">
        <v>48</v>
      </c>
      <c r="K664" s="13" t="s">
        <v>43</v>
      </c>
      <c r="L664" s="13" t="s">
        <v>1148</v>
      </c>
      <c r="M664" s="13" t="s">
        <v>1149</v>
      </c>
      <c r="N664" s="13" t="s">
        <v>522</v>
      </c>
      <c r="O664" s="13" t="s">
        <v>1150</v>
      </c>
      <c r="P664" s="13" t="s">
        <v>1151</v>
      </c>
      <c r="Q664" s="13" t="s">
        <v>48</v>
      </c>
      <c r="R664" s="13" t="s">
        <v>1152</v>
      </c>
      <c r="S664" s="48" t="s">
        <v>1182</v>
      </c>
      <c r="T664" s="253"/>
      <c r="U664" s="254"/>
      <c r="V664" s="255"/>
      <c r="W664" s="48" t="str">
        <f t="shared" si="62"/>
        <v>CRMPD</v>
      </c>
      <c r="X664" s="13" t="str">
        <f t="shared" si="63"/>
        <v>山西移动</v>
      </c>
      <c r="Y664" s="37" t="str">
        <f t="shared" si="64"/>
        <v>0</v>
      </c>
      <c r="Z664" s="167"/>
      <c r="AM664" s="85"/>
      <c r="AN664"/>
    </row>
    <row r="665" spans="1:40" ht="15" customHeight="1">
      <c r="A665" s="48" t="s">
        <v>236</v>
      </c>
      <c r="B665" s="48" t="s">
        <v>14</v>
      </c>
      <c r="C665" s="48" t="s">
        <v>165</v>
      </c>
      <c r="D665" s="48" t="s">
        <v>166</v>
      </c>
      <c r="E665" s="48" t="s">
        <v>1046</v>
      </c>
      <c r="F665" s="48" t="s">
        <v>1047</v>
      </c>
      <c r="G665" s="48" t="s">
        <v>494</v>
      </c>
      <c r="H665" s="48" t="s">
        <v>520</v>
      </c>
      <c r="I665" s="13" t="s">
        <v>48</v>
      </c>
      <c r="J665" s="13" t="s">
        <v>48</v>
      </c>
      <c r="K665" s="13" t="s">
        <v>43</v>
      </c>
      <c r="L665" s="13" t="s">
        <v>1148</v>
      </c>
      <c r="M665" s="13" t="s">
        <v>1149</v>
      </c>
      <c r="N665" s="13" t="s">
        <v>522</v>
      </c>
      <c r="O665" s="13" t="s">
        <v>1150</v>
      </c>
      <c r="P665" s="13" t="s">
        <v>1151</v>
      </c>
      <c r="Q665" s="13" t="s">
        <v>48</v>
      </c>
      <c r="R665" s="13" t="s">
        <v>1160</v>
      </c>
      <c r="S665" s="146" t="s">
        <v>1183</v>
      </c>
      <c r="T665" s="253"/>
      <c r="U665" s="254"/>
      <c r="V665" s="255"/>
      <c r="W665" s="48" t="str">
        <f t="shared" si="62"/>
        <v>CRMPD</v>
      </c>
      <c r="X665" s="13" t="str">
        <f t="shared" si="63"/>
        <v>山西移动</v>
      </c>
      <c r="Y665" s="37" t="str">
        <f t="shared" si="64"/>
        <v>0</v>
      </c>
      <c r="Z665" s="167"/>
      <c r="AM665" s="85"/>
      <c r="AN665"/>
    </row>
    <row r="666" spans="1:40" ht="15" customHeight="1">
      <c r="A666" s="48" t="s">
        <v>133</v>
      </c>
      <c r="B666" s="48" t="s">
        <v>134</v>
      </c>
      <c r="C666" s="48" t="s">
        <v>360</v>
      </c>
      <c r="D666" s="48" t="s">
        <v>16</v>
      </c>
      <c r="E666" s="48" t="s">
        <v>1005</v>
      </c>
      <c r="F666" s="48" t="s">
        <v>1006</v>
      </c>
      <c r="G666" s="48" t="s">
        <v>494</v>
      </c>
      <c r="H666" s="48" t="s">
        <v>1007</v>
      </c>
      <c r="I666" s="48" t="s">
        <v>48</v>
      </c>
      <c r="J666" s="48" t="s">
        <v>48</v>
      </c>
      <c r="K666" s="48" t="s">
        <v>120</v>
      </c>
      <c r="L666" s="48" t="s">
        <v>1008</v>
      </c>
      <c r="M666" s="48" t="s">
        <v>140</v>
      </c>
      <c r="N666" s="13" t="s">
        <v>1009</v>
      </c>
      <c r="O666" s="13"/>
      <c r="P666" s="13"/>
      <c r="Q666" s="13" t="s">
        <v>48</v>
      </c>
      <c r="R666" s="13"/>
      <c r="S666" s="13" t="s">
        <v>1183</v>
      </c>
      <c r="T666" s="169">
        <v>0</v>
      </c>
      <c r="U666" s="169">
        <v>0</v>
      </c>
      <c r="V666" s="169">
        <v>0</v>
      </c>
      <c r="W666" s="48" t="str">
        <f t="shared" si="62"/>
        <v>CRMPD</v>
      </c>
      <c r="X666" s="13" t="str">
        <f t="shared" si="63"/>
        <v>安徽电信</v>
      </c>
      <c r="Y666" s="37" t="str">
        <f t="shared" si="64"/>
        <v>0</v>
      </c>
      <c r="Z666" s="167"/>
      <c r="AM666" s="85"/>
      <c r="AN666"/>
    </row>
    <row r="667" spans="1:40" ht="15" customHeight="1">
      <c r="A667" s="48" t="s">
        <v>174</v>
      </c>
      <c r="B667" s="48" t="s">
        <v>175</v>
      </c>
      <c r="C667" s="48" t="s">
        <v>657</v>
      </c>
      <c r="D667" s="48" t="s">
        <v>652</v>
      </c>
      <c r="E667" s="48" t="s">
        <v>720</v>
      </c>
      <c r="F667" s="48" t="s">
        <v>721</v>
      </c>
      <c r="G667" s="48" t="s">
        <v>655</v>
      </c>
      <c r="H667" s="48" t="s">
        <v>722</v>
      </c>
      <c r="I667" s="48" t="s">
        <v>666</v>
      </c>
      <c r="J667" s="48" t="s">
        <v>666</v>
      </c>
      <c r="K667" s="48" t="s">
        <v>120</v>
      </c>
      <c r="L667" s="48" t="s">
        <v>723</v>
      </c>
      <c r="M667" s="48" t="s">
        <v>140</v>
      </c>
      <c r="N667" s="14" t="s">
        <v>724</v>
      </c>
      <c r="O667" s="13"/>
      <c r="P667" s="13"/>
      <c r="Q667" s="13" t="s">
        <v>666</v>
      </c>
      <c r="R667" s="13"/>
      <c r="S667" s="13" t="s">
        <v>1183</v>
      </c>
      <c r="T667" s="169">
        <v>0</v>
      </c>
      <c r="U667" s="169">
        <v>0</v>
      </c>
      <c r="V667" s="169">
        <v>0</v>
      </c>
      <c r="W667" s="48" t="str">
        <f t="shared" si="62"/>
        <v>MISO</v>
      </c>
      <c r="X667" s="13" t="str">
        <f t="shared" si="63"/>
        <v>北京电信</v>
      </c>
      <c r="Y667" s="37" t="str">
        <f t="shared" si="64"/>
        <v>0</v>
      </c>
      <c r="Z667" s="167"/>
      <c r="AM667" s="85"/>
      <c r="AN667"/>
    </row>
    <row r="668" spans="1:40" ht="15" customHeight="1">
      <c r="A668" s="48" t="s">
        <v>239</v>
      </c>
      <c r="B668" s="48" t="s">
        <v>240</v>
      </c>
      <c r="C668" s="48" t="s">
        <v>657</v>
      </c>
      <c r="D668" s="48" t="s">
        <v>652</v>
      </c>
      <c r="E668" s="48" t="s">
        <v>720</v>
      </c>
      <c r="F668" s="48" t="s">
        <v>721</v>
      </c>
      <c r="G668" s="48" t="s">
        <v>655</v>
      </c>
      <c r="H668" s="48" t="s">
        <v>722</v>
      </c>
      <c r="I668" s="89" t="s">
        <v>48</v>
      </c>
      <c r="J668" s="89" t="s">
        <v>751</v>
      </c>
      <c r="K668" s="89" t="s">
        <v>120</v>
      </c>
      <c r="L668" s="13"/>
      <c r="M668" s="13"/>
      <c r="N668" s="13" t="s">
        <v>801</v>
      </c>
      <c r="O668" s="13"/>
      <c r="P668" s="13"/>
      <c r="Q668" s="13" t="s">
        <v>48</v>
      </c>
      <c r="R668" s="13"/>
      <c r="S668" s="13" t="s">
        <v>1183</v>
      </c>
      <c r="T668" s="169">
        <v>1</v>
      </c>
      <c r="U668" s="169">
        <v>0</v>
      </c>
      <c r="V668" s="169">
        <v>0</v>
      </c>
      <c r="W668" s="48" t="str">
        <f t="shared" si="62"/>
        <v>MISO</v>
      </c>
      <c r="X668" s="13" t="str">
        <f t="shared" si="63"/>
        <v>四川移动</v>
      </c>
      <c r="Y668" s="37" t="str">
        <f t="shared" si="64"/>
        <v>0</v>
      </c>
      <c r="Z668" s="167"/>
      <c r="AM668" s="85"/>
      <c r="AN668"/>
    </row>
    <row r="669" spans="1:40" ht="15" customHeight="1">
      <c r="A669" s="48" t="s">
        <v>239</v>
      </c>
      <c r="B669" s="48" t="s">
        <v>240</v>
      </c>
      <c r="C669" s="48" t="s">
        <v>657</v>
      </c>
      <c r="D669" s="48" t="s">
        <v>652</v>
      </c>
      <c r="E669" s="48" t="s">
        <v>715</v>
      </c>
      <c r="F669" s="48" t="s">
        <v>716</v>
      </c>
      <c r="G669" s="48" t="s">
        <v>655</v>
      </c>
      <c r="H669" s="48" t="s">
        <v>137</v>
      </c>
      <c r="I669" s="89" t="s">
        <v>48</v>
      </c>
      <c r="J669" s="89" t="s">
        <v>751</v>
      </c>
      <c r="K669" s="89" t="s">
        <v>120</v>
      </c>
      <c r="L669" s="13"/>
      <c r="M669" s="13"/>
      <c r="N669" s="13" t="s">
        <v>800</v>
      </c>
      <c r="O669" s="13"/>
      <c r="P669" s="13"/>
      <c r="Q669" s="13" t="s">
        <v>48</v>
      </c>
      <c r="R669" s="13"/>
      <c r="S669" s="13" t="s">
        <v>1183</v>
      </c>
      <c r="T669" s="169">
        <v>0</v>
      </c>
      <c r="U669" s="169">
        <v>0</v>
      </c>
      <c r="V669" s="169">
        <v>0</v>
      </c>
      <c r="W669" s="48" t="str">
        <f t="shared" si="62"/>
        <v>MISO</v>
      </c>
      <c r="X669" s="13" t="str">
        <f t="shared" si="63"/>
        <v>四川移动</v>
      </c>
      <c r="Y669" s="37" t="str">
        <f t="shared" si="64"/>
        <v>0</v>
      </c>
      <c r="Z669" s="167"/>
      <c r="AM669" s="85"/>
      <c r="AN669"/>
    </row>
    <row r="670" spans="1:40" ht="15" customHeight="1">
      <c r="A670" s="48" t="s">
        <v>224</v>
      </c>
      <c r="B670" s="48" t="s">
        <v>225</v>
      </c>
      <c r="C670" s="48" t="s">
        <v>657</v>
      </c>
      <c r="D670" s="48" t="s">
        <v>652</v>
      </c>
      <c r="E670" s="48" t="s">
        <v>720</v>
      </c>
      <c r="F670" s="48" t="s">
        <v>721</v>
      </c>
      <c r="G670" s="48" t="s">
        <v>655</v>
      </c>
      <c r="H670" s="48" t="s">
        <v>722</v>
      </c>
      <c r="I670" s="48" t="s">
        <v>750</v>
      </c>
      <c r="J670" s="48" t="s">
        <v>751</v>
      </c>
      <c r="K670" s="48"/>
      <c r="L670" s="48" t="s">
        <v>752</v>
      </c>
      <c r="M670" s="48"/>
      <c r="N670" s="14" t="s">
        <v>753</v>
      </c>
      <c r="O670" s="13"/>
      <c r="P670" s="13"/>
      <c r="Q670" s="13" t="s">
        <v>750</v>
      </c>
      <c r="R670" s="13"/>
      <c r="S670" s="13" t="s">
        <v>1183</v>
      </c>
      <c r="T670" s="169">
        <v>46</v>
      </c>
      <c r="U670" s="169">
        <v>0</v>
      </c>
      <c r="V670" s="169">
        <v>0</v>
      </c>
      <c r="W670" s="48" t="str">
        <f t="shared" si="62"/>
        <v>MISO</v>
      </c>
      <c r="X670" s="13" t="str">
        <f t="shared" si="63"/>
        <v>江西电信</v>
      </c>
      <c r="Y670" s="37" t="str">
        <f t="shared" si="64"/>
        <v>0</v>
      </c>
      <c r="Z670" s="167"/>
      <c r="AM670" s="85"/>
      <c r="AN670"/>
    </row>
    <row r="671" spans="1:40" ht="15" customHeight="1">
      <c r="A671" s="48" t="s">
        <v>243</v>
      </c>
      <c r="B671" s="48" t="s">
        <v>244</v>
      </c>
      <c r="C671" s="48" t="s">
        <v>245</v>
      </c>
      <c r="D671" s="48" t="s">
        <v>246</v>
      </c>
      <c r="E671" s="48" t="s">
        <v>720</v>
      </c>
      <c r="F671" s="48" t="s">
        <v>721</v>
      </c>
      <c r="G671" s="48" t="s">
        <v>655</v>
      </c>
      <c r="H671" s="48" t="s">
        <v>722</v>
      </c>
      <c r="I671" s="48" t="s">
        <v>821</v>
      </c>
      <c r="J671" s="89" t="s">
        <v>821</v>
      </c>
      <c r="K671" s="89" t="s">
        <v>120</v>
      </c>
      <c r="L671" s="48" t="s">
        <v>825</v>
      </c>
      <c r="M671" s="13" t="s">
        <v>140</v>
      </c>
      <c r="N671" s="14" t="s">
        <v>826</v>
      </c>
      <c r="O671" s="13"/>
      <c r="P671" s="13"/>
      <c r="Q671" s="13" t="s">
        <v>827</v>
      </c>
      <c r="R671" s="13"/>
      <c r="S671" s="13" t="s">
        <v>1183</v>
      </c>
      <c r="T671" s="169">
        <v>110</v>
      </c>
      <c r="U671" s="169">
        <v>0</v>
      </c>
      <c r="V671" s="169">
        <v>0</v>
      </c>
      <c r="W671" s="48" t="str">
        <f t="shared" si="62"/>
        <v>MISO</v>
      </c>
      <c r="X671" s="13" t="str">
        <f t="shared" si="63"/>
        <v>虚拟运营商爱施德</v>
      </c>
      <c r="Y671" s="37" t="str">
        <f t="shared" si="64"/>
        <v>0</v>
      </c>
      <c r="Z671" s="167"/>
      <c r="AM671" s="85"/>
      <c r="AN671"/>
    </row>
    <row r="672" spans="1:40" ht="15" customHeight="1">
      <c r="A672" s="48" t="s">
        <v>247</v>
      </c>
      <c r="B672" s="48" t="s">
        <v>248</v>
      </c>
      <c r="C672" s="48" t="s">
        <v>245</v>
      </c>
      <c r="D672" s="48" t="s">
        <v>246</v>
      </c>
      <c r="E672" s="48" t="s">
        <v>720</v>
      </c>
      <c r="F672" s="48" t="s">
        <v>721</v>
      </c>
      <c r="G672" s="48" t="s">
        <v>655</v>
      </c>
      <c r="H672" s="48" t="s">
        <v>722</v>
      </c>
      <c r="I672" s="48" t="s">
        <v>846</v>
      </c>
      <c r="J672" s="89" t="s">
        <v>846</v>
      </c>
      <c r="K672" s="89" t="s">
        <v>120</v>
      </c>
      <c r="L672" s="48" t="s">
        <v>847</v>
      </c>
      <c r="M672" s="13" t="s">
        <v>140</v>
      </c>
      <c r="N672" s="14" t="s">
        <v>848</v>
      </c>
      <c r="O672" s="13"/>
      <c r="P672" s="13"/>
      <c r="Q672" s="13" t="s">
        <v>846</v>
      </c>
      <c r="R672" s="13"/>
      <c r="S672" s="13" t="s">
        <v>1183</v>
      </c>
      <c r="T672" s="169">
        <v>172</v>
      </c>
      <c r="U672" s="169">
        <v>0</v>
      </c>
      <c r="V672" s="169">
        <v>0</v>
      </c>
      <c r="W672" s="48" t="str">
        <f t="shared" si="62"/>
        <v>MISO</v>
      </c>
      <c r="X672" s="13" t="str">
        <f t="shared" si="63"/>
        <v>虚拟运营商天音</v>
      </c>
      <c r="Y672" s="37" t="str">
        <f t="shared" si="64"/>
        <v>0</v>
      </c>
      <c r="Z672" s="167"/>
      <c r="AM672" s="85"/>
      <c r="AN672"/>
    </row>
    <row r="673" spans="1:40" ht="15" customHeight="1">
      <c r="A673" s="48" t="s">
        <v>215</v>
      </c>
      <c r="B673" s="48" t="s">
        <v>214</v>
      </c>
      <c r="C673" s="48" t="s">
        <v>165</v>
      </c>
      <c r="D673" s="48" t="s">
        <v>166</v>
      </c>
      <c r="E673" s="48" t="s">
        <v>1010</v>
      </c>
      <c r="F673" s="48" t="s">
        <v>1011</v>
      </c>
      <c r="G673" s="48" t="s">
        <v>494</v>
      </c>
      <c r="H673" s="48" t="s">
        <v>41</v>
      </c>
      <c r="I673" s="48" t="s">
        <v>48</v>
      </c>
      <c r="J673" s="48" t="s">
        <v>48</v>
      </c>
      <c r="K673" s="48" t="s">
        <v>120</v>
      </c>
      <c r="L673" s="48" t="s">
        <v>1008</v>
      </c>
      <c r="M673" s="48" t="s">
        <v>140</v>
      </c>
      <c r="N673" s="13" t="s">
        <v>1109</v>
      </c>
      <c r="O673" s="13"/>
      <c r="P673" s="13"/>
      <c r="Q673" s="13" t="s">
        <v>48</v>
      </c>
      <c r="R673" s="13"/>
      <c r="S673" s="48" t="s">
        <v>1183</v>
      </c>
      <c r="T673" s="169">
        <v>0</v>
      </c>
      <c r="U673" s="169">
        <v>0</v>
      </c>
      <c r="V673" s="169">
        <v>0</v>
      </c>
      <c r="W673" s="48" t="str">
        <f t="shared" si="62"/>
        <v>CRMPD</v>
      </c>
      <c r="X673" s="13" t="str">
        <f t="shared" si="63"/>
        <v>湖北移动</v>
      </c>
      <c r="Y673" s="37" t="str">
        <f t="shared" si="64"/>
        <v>0</v>
      </c>
      <c r="Z673" s="167"/>
      <c r="AM673" s="85"/>
      <c r="AN673"/>
    </row>
    <row r="674" spans="1:40" ht="15" customHeight="1">
      <c r="A674" s="48" t="s">
        <v>247</v>
      </c>
      <c r="B674" s="48" t="s">
        <v>248</v>
      </c>
      <c r="C674" s="48" t="s">
        <v>245</v>
      </c>
      <c r="D674" s="48" t="s">
        <v>246</v>
      </c>
      <c r="E674" s="48" t="s">
        <v>692</v>
      </c>
      <c r="F674" s="48" t="s">
        <v>693</v>
      </c>
      <c r="G674" s="48" t="s">
        <v>665</v>
      </c>
      <c r="H674" s="48" t="s">
        <v>98</v>
      </c>
      <c r="I674" s="89" t="s">
        <v>827</v>
      </c>
      <c r="J674" s="89" t="s">
        <v>843</v>
      </c>
      <c r="K674" s="89"/>
      <c r="L674" s="13"/>
      <c r="M674" s="89"/>
      <c r="N674" s="13" t="s">
        <v>844</v>
      </c>
      <c r="O674" s="14" t="s">
        <v>845</v>
      </c>
      <c r="P674" s="13" t="s">
        <v>844</v>
      </c>
      <c r="Q674" s="13" t="s">
        <v>827</v>
      </c>
      <c r="R674" s="13"/>
      <c r="S674" s="146" t="s">
        <v>1183</v>
      </c>
      <c r="T674" s="169">
        <v>0</v>
      </c>
      <c r="U674" s="169">
        <v>0</v>
      </c>
      <c r="V674" s="169">
        <v>0</v>
      </c>
      <c r="W674" s="48" t="str">
        <f t="shared" si="62"/>
        <v>MISO</v>
      </c>
      <c r="X674" s="13" t="str">
        <f t="shared" si="63"/>
        <v>虚拟运营商天音</v>
      </c>
      <c r="Y674" s="37" t="str">
        <f t="shared" si="64"/>
        <v>1</v>
      </c>
      <c r="Z674" s="167"/>
      <c r="AM674" s="85"/>
      <c r="AN674"/>
    </row>
    <row r="675" spans="1:40" ht="15" customHeight="1">
      <c r="A675" s="48" t="s">
        <v>247</v>
      </c>
      <c r="B675" s="48" t="s">
        <v>248</v>
      </c>
      <c r="C675" s="48" t="s">
        <v>245</v>
      </c>
      <c r="D675" s="48" t="s">
        <v>246</v>
      </c>
      <c r="E675" s="48" t="s">
        <v>707</v>
      </c>
      <c r="F675" s="48" t="s">
        <v>664</v>
      </c>
      <c r="G675" s="48" t="s">
        <v>665</v>
      </c>
      <c r="H675" s="48" t="s">
        <v>708</v>
      </c>
      <c r="I675" s="89" t="s">
        <v>48</v>
      </c>
      <c r="J675" s="89" t="s">
        <v>846</v>
      </c>
      <c r="K675" s="89" t="s">
        <v>120</v>
      </c>
      <c r="L675" s="13" t="s">
        <v>850</v>
      </c>
      <c r="M675" s="89" t="s">
        <v>56</v>
      </c>
      <c r="N675" s="161" t="s">
        <v>851</v>
      </c>
      <c r="O675" s="161" t="s">
        <v>851</v>
      </c>
      <c r="P675" s="14" t="s">
        <v>851</v>
      </c>
      <c r="Q675" s="13" t="s">
        <v>846</v>
      </c>
      <c r="R675" s="13"/>
      <c r="S675" s="146" t="s">
        <v>1183</v>
      </c>
      <c r="T675" s="169">
        <v>112</v>
      </c>
      <c r="U675" s="169">
        <v>112</v>
      </c>
      <c r="V675" s="169">
        <v>112</v>
      </c>
      <c r="W675" s="48" t="str">
        <f t="shared" si="62"/>
        <v>MISO</v>
      </c>
      <c r="X675" s="13" t="str">
        <f t="shared" si="63"/>
        <v>虚拟运营商天音</v>
      </c>
      <c r="Y675" s="37" t="str">
        <f t="shared" si="64"/>
        <v>1</v>
      </c>
      <c r="Z675" s="167"/>
      <c r="AM675" s="85"/>
      <c r="AN675"/>
    </row>
    <row r="676" spans="1:40" ht="15" customHeight="1">
      <c r="A676" s="48" t="s">
        <v>243</v>
      </c>
      <c r="B676" s="48" t="s">
        <v>244</v>
      </c>
      <c r="C676" s="48" t="s">
        <v>245</v>
      </c>
      <c r="D676" s="48" t="s">
        <v>246</v>
      </c>
      <c r="E676" s="48" t="s">
        <v>707</v>
      </c>
      <c r="F676" s="48" t="s">
        <v>664</v>
      </c>
      <c r="G676" s="48" t="s">
        <v>665</v>
      </c>
      <c r="H676" s="48" t="s">
        <v>708</v>
      </c>
      <c r="I676" s="89" t="s">
        <v>48</v>
      </c>
      <c r="J676" s="89" t="s">
        <v>827</v>
      </c>
      <c r="K676" s="89" t="s">
        <v>120</v>
      </c>
      <c r="L676" s="13" t="s">
        <v>830</v>
      </c>
      <c r="M676" s="89" t="s">
        <v>56</v>
      </c>
      <c r="N676" s="161" t="s">
        <v>831</v>
      </c>
      <c r="O676" s="161" t="s">
        <v>831</v>
      </c>
      <c r="P676" s="14" t="s">
        <v>831</v>
      </c>
      <c r="Q676" s="13" t="s">
        <v>827</v>
      </c>
      <c r="R676" s="13"/>
      <c r="S676" s="146" t="s">
        <v>1183</v>
      </c>
      <c r="T676" s="169">
        <v>26</v>
      </c>
      <c r="U676" s="169">
        <v>26</v>
      </c>
      <c r="V676" s="169">
        <v>26</v>
      </c>
      <c r="W676" s="48" t="str">
        <f t="shared" si="62"/>
        <v>MISO</v>
      </c>
      <c r="X676" s="13" t="str">
        <f t="shared" si="63"/>
        <v>虚拟运营商爱施德</v>
      </c>
      <c r="Y676" s="37" t="str">
        <f t="shared" si="64"/>
        <v>1</v>
      </c>
      <c r="Z676" s="167"/>
      <c r="AM676" s="85"/>
      <c r="AN676"/>
    </row>
    <row r="677" spans="1:40" ht="15" customHeight="1">
      <c r="A677" s="48" t="s">
        <v>155</v>
      </c>
      <c r="B677" s="48" t="s">
        <v>156</v>
      </c>
      <c r="C677" s="48" t="s">
        <v>657</v>
      </c>
      <c r="D677" s="48" t="s">
        <v>652</v>
      </c>
      <c r="E677" s="48" t="s">
        <v>692</v>
      </c>
      <c r="F677" s="48" t="s">
        <v>693</v>
      </c>
      <c r="G677" s="48" t="s">
        <v>665</v>
      </c>
      <c r="H677" s="48" t="s">
        <v>98</v>
      </c>
      <c r="I677" s="48" t="s">
        <v>48</v>
      </c>
      <c r="J677" s="48" t="s">
        <v>674</v>
      </c>
      <c r="K677" s="48"/>
      <c r="L677" s="48"/>
      <c r="M677" s="48"/>
      <c r="N677" s="14" t="s">
        <v>694</v>
      </c>
      <c r="O677" s="89" t="s">
        <v>676</v>
      </c>
      <c r="P677" s="14" t="s">
        <v>694</v>
      </c>
      <c r="Q677" s="13" t="s">
        <v>48</v>
      </c>
      <c r="R677" s="13"/>
      <c r="S677" s="146" t="s">
        <v>1183</v>
      </c>
      <c r="T677" s="169">
        <v>0</v>
      </c>
      <c r="U677" s="169">
        <v>0</v>
      </c>
      <c r="V677" s="169">
        <v>0</v>
      </c>
      <c r="W677" s="48" t="str">
        <f t="shared" si="62"/>
        <v>MISO</v>
      </c>
      <c r="X677" s="13" t="str">
        <f t="shared" si="63"/>
        <v>安徽移动</v>
      </c>
      <c r="Y677" s="37" t="str">
        <f t="shared" si="64"/>
        <v>1</v>
      </c>
      <c r="Z677" s="167"/>
      <c r="AM677" s="85"/>
      <c r="AN677"/>
    </row>
    <row r="678" spans="1:40" ht="15" customHeight="1">
      <c r="A678" s="48" t="s">
        <v>155</v>
      </c>
      <c r="B678" s="48" t="s">
        <v>156</v>
      </c>
      <c r="C678" s="48" t="s">
        <v>657</v>
      </c>
      <c r="D678" s="48" t="s">
        <v>652</v>
      </c>
      <c r="E678" s="48" t="s">
        <v>671</v>
      </c>
      <c r="F678" s="48" t="s">
        <v>672</v>
      </c>
      <c r="G678" s="48" t="s">
        <v>665</v>
      </c>
      <c r="H678" s="48" t="s">
        <v>673</v>
      </c>
      <c r="I678" s="48" t="s">
        <v>48</v>
      </c>
      <c r="J678" s="48" t="s">
        <v>674</v>
      </c>
      <c r="K678" s="48"/>
      <c r="L678" s="48"/>
      <c r="M678" s="48"/>
      <c r="N678" s="14" t="s">
        <v>675</v>
      </c>
      <c r="O678" s="89" t="s">
        <v>676</v>
      </c>
      <c r="P678" s="14" t="s">
        <v>675</v>
      </c>
      <c r="Q678" s="13" t="s">
        <v>48</v>
      </c>
      <c r="R678" s="13"/>
      <c r="S678" s="146" t="s">
        <v>1183</v>
      </c>
      <c r="T678" s="169">
        <v>0</v>
      </c>
      <c r="U678" s="169">
        <v>0</v>
      </c>
      <c r="V678" s="169">
        <v>0</v>
      </c>
      <c r="W678" s="48" t="str">
        <f t="shared" si="62"/>
        <v>MISO</v>
      </c>
      <c r="X678" s="13" t="str">
        <f t="shared" si="63"/>
        <v>安徽移动</v>
      </c>
      <c r="Y678" s="37" t="str">
        <f t="shared" si="64"/>
        <v>1</v>
      </c>
      <c r="Z678" s="167"/>
      <c r="AM678" s="85"/>
      <c r="AN678"/>
    </row>
    <row r="679" spans="1:40" ht="15" customHeight="1">
      <c r="A679" s="48" t="s">
        <v>155</v>
      </c>
      <c r="B679" s="48" t="s">
        <v>156</v>
      </c>
      <c r="C679" s="48" t="s">
        <v>657</v>
      </c>
      <c r="D679" s="48" t="s">
        <v>652</v>
      </c>
      <c r="E679" s="48" t="s">
        <v>689</v>
      </c>
      <c r="F679" s="48" t="s">
        <v>690</v>
      </c>
      <c r="G679" s="48" t="s">
        <v>665</v>
      </c>
      <c r="H679" s="48" t="s">
        <v>98</v>
      </c>
      <c r="I679" s="48" t="s">
        <v>48</v>
      </c>
      <c r="J679" s="48" t="s">
        <v>674</v>
      </c>
      <c r="K679" s="48"/>
      <c r="L679" s="48"/>
      <c r="M679" s="48"/>
      <c r="N679" s="14" t="s">
        <v>691</v>
      </c>
      <c r="O679" s="89" t="s">
        <v>676</v>
      </c>
      <c r="P679" s="14" t="s">
        <v>691</v>
      </c>
      <c r="Q679" s="13" t="s">
        <v>48</v>
      </c>
      <c r="R679" s="13"/>
      <c r="S679" s="146" t="s">
        <v>1183</v>
      </c>
      <c r="T679" s="169">
        <v>0</v>
      </c>
      <c r="U679" s="169">
        <v>0</v>
      </c>
      <c r="V679" s="169">
        <v>0</v>
      </c>
      <c r="W679" s="48" t="str">
        <f t="shared" si="62"/>
        <v>MISO</v>
      </c>
      <c r="X679" s="13" t="str">
        <f t="shared" si="63"/>
        <v>安徽移动</v>
      </c>
      <c r="Y679" s="37" t="str">
        <f t="shared" si="64"/>
        <v>1</v>
      </c>
      <c r="Z679" s="167"/>
      <c r="AM679" s="85"/>
      <c r="AN679"/>
    </row>
    <row r="680" spans="1:40" ht="15" customHeight="1">
      <c r="A680" s="48" t="s">
        <v>155</v>
      </c>
      <c r="B680" s="48" t="s">
        <v>156</v>
      </c>
      <c r="C680" s="48" t="s">
        <v>657</v>
      </c>
      <c r="D680" s="48" t="s">
        <v>652</v>
      </c>
      <c r="E680" s="48" t="s">
        <v>695</v>
      </c>
      <c r="F680" s="48" t="s">
        <v>696</v>
      </c>
      <c r="G680" s="48" t="s">
        <v>665</v>
      </c>
      <c r="H680" s="48" t="s">
        <v>599</v>
      </c>
      <c r="I680" s="48" t="s">
        <v>48</v>
      </c>
      <c r="J680" s="48" t="s">
        <v>666</v>
      </c>
      <c r="K680" s="48" t="s">
        <v>50</v>
      </c>
      <c r="L680" s="48" t="s">
        <v>667</v>
      </c>
      <c r="M680" s="48" t="s">
        <v>56</v>
      </c>
      <c r="N680" s="14" t="s">
        <v>697</v>
      </c>
      <c r="O680" s="89" t="s">
        <v>669</v>
      </c>
      <c r="P680" s="14" t="s">
        <v>698</v>
      </c>
      <c r="Q680" s="13" t="s">
        <v>48</v>
      </c>
      <c r="R680" s="13"/>
      <c r="S680" s="146" t="s">
        <v>1183</v>
      </c>
      <c r="T680" s="169">
        <v>0</v>
      </c>
      <c r="U680" s="169">
        <v>0</v>
      </c>
      <c r="V680" s="169">
        <v>0</v>
      </c>
      <c r="W680" s="48" t="str">
        <f t="shared" si="62"/>
        <v>MISO</v>
      </c>
      <c r="X680" s="13" t="str">
        <f t="shared" si="63"/>
        <v>安徽移动</v>
      </c>
      <c r="Y680" s="37" t="str">
        <f t="shared" si="64"/>
        <v>0</v>
      </c>
      <c r="Z680" s="167"/>
      <c r="AM680" s="85"/>
      <c r="AN680"/>
    </row>
    <row r="681" spans="1:40" ht="15" customHeight="1">
      <c r="A681" s="48" t="s">
        <v>155</v>
      </c>
      <c r="B681" s="48" t="s">
        <v>156</v>
      </c>
      <c r="C681" s="48" t="s">
        <v>657</v>
      </c>
      <c r="D681" s="48" t="s">
        <v>652</v>
      </c>
      <c r="E681" s="48" t="s">
        <v>663</v>
      </c>
      <c r="F681" s="48" t="s">
        <v>664</v>
      </c>
      <c r="G681" s="48" t="s">
        <v>665</v>
      </c>
      <c r="H681" s="48" t="s">
        <v>209</v>
      </c>
      <c r="I681" s="48" t="s">
        <v>48</v>
      </c>
      <c r="J681" s="48" t="s">
        <v>666</v>
      </c>
      <c r="K681" s="48" t="s">
        <v>50</v>
      </c>
      <c r="L681" s="48" t="s">
        <v>667</v>
      </c>
      <c r="M681" s="48" t="s">
        <v>56</v>
      </c>
      <c r="N681" s="14" t="s">
        <v>668</v>
      </c>
      <c r="O681" s="89" t="s">
        <v>669</v>
      </c>
      <c r="P681" s="14" t="s">
        <v>670</v>
      </c>
      <c r="Q681" s="13" t="s">
        <v>48</v>
      </c>
      <c r="R681" s="13"/>
      <c r="S681" s="146" t="s">
        <v>1183</v>
      </c>
      <c r="T681" s="169">
        <v>254</v>
      </c>
      <c r="U681" s="169">
        <v>0</v>
      </c>
      <c r="V681" s="169">
        <v>149</v>
      </c>
      <c r="W681" s="48" t="str">
        <f t="shared" si="62"/>
        <v>MISO</v>
      </c>
      <c r="X681" s="13" t="str">
        <f t="shared" si="63"/>
        <v>安徽移动</v>
      </c>
      <c r="Y681" s="37" t="str">
        <f t="shared" si="64"/>
        <v>0</v>
      </c>
      <c r="Z681" s="167"/>
      <c r="AM681" s="85"/>
      <c r="AN681"/>
    </row>
    <row r="682" spans="1:40" ht="15" customHeight="1">
      <c r="A682" s="48" t="s">
        <v>155</v>
      </c>
      <c r="B682" s="48" t="s">
        <v>156</v>
      </c>
      <c r="C682" s="48" t="s">
        <v>657</v>
      </c>
      <c r="D682" s="48" t="s">
        <v>652</v>
      </c>
      <c r="E682" s="48" t="s">
        <v>681</v>
      </c>
      <c r="F682" s="48" t="s">
        <v>664</v>
      </c>
      <c r="G682" s="48" t="s">
        <v>665</v>
      </c>
      <c r="H682" s="48" t="s">
        <v>209</v>
      </c>
      <c r="I682" s="48" t="s">
        <v>48</v>
      </c>
      <c r="J682" s="48" t="s">
        <v>674</v>
      </c>
      <c r="K682" s="48"/>
      <c r="L682" s="48"/>
      <c r="M682" s="48"/>
      <c r="N682" s="14" t="s">
        <v>682</v>
      </c>
      <c r="O682" s="89" t="s">
        <v>676</v>
      </c>
      <c r="P682" s="14" t="s">
        <v>682</v>
      </c>
      <c r="Q682" s="13" t="s">
        <v>48</v>
      </c>
      <c r="R682" s="13"/>
      <c r="S682" s="146" t="s">
        <v>1183</v>
      </c>
      <c r="T682" s="169">
        <v>0</v>
      </c>
      <c r="U682" s="169">
        <v>0</v>
      </c>
      <c r="V682" s="169">
        <v>0</v>
      </c>
      <c r="W682" s="48" t="str">
        <f t="shared" si="62"/>
        <v>MISO</v>
      </c>
      <c r="X682" s="13" t="str">
        <f t="shared" si="63"/>
        <v>安徽移动</v>
      </c>
      <c r="Y682" s="37" t="str">
        <f t="shared" si="64"/>
        <v>1</v>
      </c>
      <c r="Z682" s="167"/>
      <c r="AM682" s="85"/>
      <c r="AN682"/>
    </row>
    <row r="683" spans="1:40" ht="15" customHeight="1">
      <c r="A683" s="48" t="s">
        <v>155</v>
      </c>
      <c r="B683" s="48" t="s">
        <v>156</v>
      </c>
      <c r="C683" s="48" t="s">
        <v>657</v>
      </c>
      <c r="D683" s="48" t="s">
        <v>652</v>
      </c>
      <c r="E683" s="48" t="s">
        <v>677</v>
      </c>
      <c r="F683" s="48" t="s">
        <v>678</v>
      </c>
      <c r="G683" s="48" t="s">
        <v>665</v>
      </c>
      <c r="H683" s="48" t="s">
        <v>137</v>
      </c>
      <c r="I683" s="48" t="s">
        <v>48</v>
      </c>
      <c r="J683" s="48" t="s">
        <v>666</v>
      </c>
      <c r="K683" s="48" t="s">
        <v>50</v>
      </c>
      <c r="L683" s="48" t="s">
        <v>667</v>
      </c>
      <c r="M683" s="48" t="s">
        <v>56</v>
      </c>
      <c r="N683" s="14" t="s">
        <v>679</v>
      </c>
      <c r="O683" s="89" t="s">
        <v>669</v>
      </c>
      <c r="P683" s="161" t="s">
        <v>680</v>
      </c>
      <c r="Q683" s="13" t="s">
        <v>48</v>
      </c>
      <c r="R683" s="13"/>
      <c r="S683" s="146" t="s">
        <v>1183</v>
      </c>
      <c r="T683" s="169">
        <v>1</v>
      </c>
      <c r="U683" s="169">
        <v>0</v>
      </c>
      <c r="V683" s="169">
        <v>0</v>
      </c>
      <c r="W683" s="48" t="str">
        <f t="shared" si="62"/>
        <v>MISO</v>
      </c>
      <c r="X683" s="13" t="str">
        <f t="shared" si="63"/>
        <v>安徽移动</v>
      </c>
      <c r="Y683" s="37" t="str">
        <f t="shared" si="64"/>
        <v>0</v>
      </c>
      <c r="Z683" s="167"/>
      <c r="AM683" s="85"/>
      <c r="AN683"/>
    </row>
    <row r="684" spans="1:40" ht="15" customHeight="1">
      <c r="A684" s="48" t="s">
        <v>236</v>
      </c>
      <c r="B684" s="48" t="s">
        <v>14</v>
      </c>
      <c r="C684" s="48" t="s">
        <v>657</v>
      </c>
      <c r="D684" s="48" t="s">
        <v>652</v>
      </c>
      <c r="E684" s="48" t="s">
        <v>681</v>
      </c>
      <c r="F684" s="48" t="s">
        <v>664</v>
      </c>
      <c r="G684" s="48" t="s">
        <v>665</v>
      </c>
      <c r="H684" s="48" t="s">
        <v>209</v>
      </c>
      <c r="I684" s="89" t="s">
        <v>48</v>
      </c>
      <c r="J684" s="89" t="s">
        <v>751</v>
      </c>
      <c r="K684" s="13"/>
      <c r="L684" s="13"/>
      <c r="M684" s="89" t="s">
        <v>56</v>
      </c>
      <c r="N684" s="14" t="s">
        <v>780</v>
      </c>
      <c r="O684" s="13" t="s">
        <v>762</v>
      </c>
      <c r="P684" s="14" t="s">
        <v>780</v>
      </c>
      <c r="Q684" s="13" t="s">
        <v>48</v>
      </c>
      <c r="R684" s="13"/>
      <c r="S684" s="146" t="s">
        <v>1183</v>
      </c>
      <c r="T684" s="169">
        <v>0</v>
      </c>
      <c r="U684" s="169">
        <v>0</v>
      </c>
      <c r="V684" s="169">
        <v>0</v>
      </c>
      <c r="W684" s="48" t="str">
        <f t="shared" si="62"/>
        <v>MISO</v>
      </c>
      <c r="X684" s="13" t="str">
        <f t="shared" si="63"/>
        <v>山西移动</v>
      </c>
      <c r="Y684" s="37" t="str">
        <f t="shared" si="64"/>
        <v>1</v>
      </c>
      <c r="Z684" s="167"/>
      <c r="AM684" s="85"/>
      <c r="AN684"/>
    </row>
    <row r="685" spans="1:40" ht="15" customHeight="1">
      <c r="A685" s="48" t="s">
        <v>308</v>
      </c>
      <c r="B685" s="48" t="s">
        <v>309</v>
      </c>
      <c r="C685" s="48" t="s">
        <v>657</v>
      </c>
      <c r="D685" s="48" t="s">
        <v>652</v>
      </c>
      <c r="E685" s="48" t="s">
        <v>704</v>
      </c>
      <c r="F685" s="48" t="s">
        <v>659</v>
      </c>
      <c r="G685" s="48" t="s">
        <v>660</v>
      </c>
      <c r="H685" s="48" t="s">
        <v>705</v>
      </c>
      <c r="I685" s="48" t="s">
        <v>48</v>
      </c>
      <c r="J685" s="48" t="s">
        <v>48</v>
      </c>
      <c r="K685" s="48" t="s">
        <v>120</v>
      </c>
      <c r="L685" s="48" t="s">
        <v>676</v>
      </c>
      <c r="M685" s="48" t="s">
        <v>56</v>
      </c>
      <c r="N685" s="20" t="s">
        <v>743</v>
      </c>
      <c r="O685" s="28" t="s">
        <v>268</v>
      </c>
      <c r="P685" s="13" t="s">
        <v>268</v>
      </c>
      <c r="Q685" s="13" t="s">
        <v>48</v>
      </c>
      <c r="R685" s="13"/>
      <c r="S685" s="13" t="s">
        <v>1183</v>
      </c>
      <c r="T685" s="169">
        <v>1</v>
      </c>
      <c r="U685" s="169">
        <v>0</v>
      </c>
      <c r="V685" s="169">
        <v>0</v>
      </c>
      <c r="W685" s="48" t="str">
        <f t="shared" si="62"/>
        <v>MISO</v>
      </c>
      <c r="X685" s="13" t="str">
        <f t="shared" si="63"/>
        <v>吉林电信</v>
      </c>
      <c r="Y685" s="37" t="str">
        <f t="shared" si="64"/>
        <v>1</v>
      </c>
      <c r="Z685" s="167"/>
      <c r="AM685" s="85"/>
      <c r="AN685"/>
    </row>
    <row r="686" spans="1:40" ht="15" customHeight="1">
      <c r="A686" s="48" t="s">
        <v>308</v>
      </c>
      <c r="B686" s="48" t="s">
        <v>309</v>
      </c>
      <c r="C686" s="48" t="s">
        <v>657</v>
      </c>
      <c r="D686" s="48" t="s">
        <v>652</v>
      </c>
      <c r="E686" s="48" t="s">
        <v>709</v>
      </c>
      <c r="F686" s="48" t="s">
        <v>710</v>
      </c>
      <c r="G686" s="48" t="s">
        <v>665</v>
      </c>
      <c r="H686" s="48" t="s">
        <v>711</v>
      </c>
      <c r="I686" s="48" t="s">
        <v>48</v>
      </c>
      <c r="J686" s="48" t="s">
        <v>666</v>
      </c>
      <c r="K686" s="48" t="s">
        <v>50</v>
      </c>
      <c r="L686" s="13" t="s">
        <v>738</v>
      </c>
      <c r="M686" s="48" t="s">
        <v>56</v>
      </c>
      <c r="N686" s="14" t="s">
        <v>739</v>
      </c>
      <c r="O686" s="14" t="s">
        <v>739</v>
      </c>
      <c r="P686" s="14" t="s">
        <v>740</v>
      </c>
      <c r="Q686" s="13" t="s">
        <v>48</v>
      </c>
      <c r="R686" s="13"/>
      <c r="S686" s="146" t="s">
        <v>1183</v>
      </c>
      <c r="T686" s="169">
        <v>21</v>
      </c>
      <c r="U686" s="169">
        <v>21</v>
      </c>
      <c r="V686" s="169">
        <v>0</v>
      </c>
      <c r="W686" s="48" t="str">
        <f t="shared" si="62"/>
        <v>MISO</v>
      </c>
      <c r="X686" s="13" t="str">
        <f t="shared" si="63"/>
        <v>吉林电信</v>
      </c>
      <c r="Y686" s="37" t="str">
        <f t="shared" si="64"/>
        <v>1</v>
      </c>
      <c r="Z686" s="167"/>
      <c r="AM686" s="85"/>
      <c r="AN686"/>
    </row>
    <row r="687" spans="1:40" ht="15" customHeight="1">
      <c r="A687" s="48" t="s">
        <v>308</v>
      </c>
      <c r="B687" s="48" t="s">
        <v>309</v>
      </c>
      <c r="C687" s="48" t="s">
        <v>657</v>
      </c>
      <c r="D687" s="48" t="s">
        <v>652</v>
      </c>
      <c r="E687" s="48" t="s">
        <v>707</v>
      </c>
      <c r="F687" s="48" t="s">
        <v>664</v>
      </c>
      <c r="G687" s="48" t="s">
        <v>665</v>
      </c>
      <c r="H687" s="48" t="s">
        <v>708</v>
      </c>
      <c r="I687" s="48" t="s">
        <v>48</v>
      </c>
      <c r="J687" s="48" t="s">
        <v>666</v>
      </c>
      <c r="K687" s="48" t="s">
        <v>50</v>
      </c>
      <c r="L687" s="13" t="s">
        <v>738</v>
      </c>
      <c r="M687" s="48" t="s">
        <v>56</v>
      </c>
      <c r="N687" s="14" t="s">
        <v>741</v>
      </c>
      <c r="O687" s="14" t="s">
        <v>741</v>
      </c>
      <c r="P687" s="14" t="s">
        <v>742</v>
      </c>
      <c r="Q687" s="13" t="s">
        <v>48</v>
      </c>
      <c r="R687" s="13"/>
      <c r="S687" s="146" t="s">
        <v>1183</v>
      </c>
      <c r="T687" s="169">
        <v>0</v>
      </c>
      <c r="U687" s="169">
        <v>0</v>
      </c>
      <c r="V687" s="169">
        <v>0</v>
      </c>
      <c r="W687" s="48" t="str">
        <f t="shared" si="62"/>
        <v>MISO</v>
      </c>
      <c r="X687" s="13" t="str">
        <f t="shared" si="63"/>
        <v>吉林电信</v>
      </c>
      <c r="Y687" s="37" t="str">
        <f t="shared" si="64"/>
        <v>1</v>
      </c>
      <c r="Z687" s="167"/>
      <c r="AM687" s="85"/>
      <c r="AN687"/>
    </row>
    <row r="688" spans="1:40" ht="15" customHeight="1">
      <c r="A688" s="48" t="s">
        <v>216</v>
      </c>
      <c r="B688" s="48" t="s">
        <v>217</v>
      </c>
      <c r="C688" s="48" t="s">
        <v>657</v>
      </c>
      <c r="D688" s="48" t="s">
        <v>652</v>
      </c>
      <c r="E688" s="48" t="s">
        <v>681</v>
      </c>
      <c r="F688" s="48" t="s">
        <v>664</v>
      </c>
      <c r="G688" s="48" t="s">
        <v>665</v>
      </c>
      <c r="H688" s="48" t="s">
        <v>209</v>
      </c>
      <c r="I688" s="48" t="s">
        <v>48</v>
      </c>
      <c r="J688" s="48" t="s">
        <v>674</v>
      </c>
      <c r="K688" s="48"/>
      <c r="L688" s="48"/>
      <c r="M688" s="48"/>
      <c r="N688" s="14" t="s">
        <v>747</v>
      </c>
      <c r="O688" s="14" t="s">
        <v>747</v>
      </c>
      <c r="P688" s="14" t="s">
        <v>747</v>
      </c>
      <c r="Q688" s="13" t="s">
        <v>48</v>
      </c>
      <c r="R688" s="13"/>
      <c r="S688" s="146" t="s">
        <v>1183</v>
      </c>
      <c r="T688" s="169">
        <v>0</v>
      </c>
      <c r="U688" s="169">
        <v>0</v>
      </c>
      <c r="V688" s="169">
        <v>0</v>
      </c>
      <c r="W688" s="48" t="str">
        <f t="shared" si="62"/>
        <v>MISO</v>
      </c>
      <c r="X688" s="13" t="str">
        <f t="shared" si="63"/>
        <v>吉林移动</v>
      </c>
      <c r="Y688" s="37" t="str">
        <f t="shared" si="64"/>
        <v>1</v>
      </c>
      <c r="Z688" s="167"/>
      <c r="AM688" s="85"/>
      <c r="AN688"/>
    </row>
    <row r="689" spans="1:40" ht="15" customHeight="1">
      <c r="A689" s="48" t="s">
        <v>216</v>
      </c>
      <c r="B689" s="48" t="s">
        <v>217</v>
      </c>
      <c r="C689" s="48" t="s">
        <v>657</v>
      </c>
      <c r="D689" s="48" t="s">
        <v>652</v>
      </c>
      <c r="E689" s="48" t="s">
        <v>677</v>
      </c>
      <c r="F689" s="48" t="s">
        <v>678</v>
      </c>
      <c r="G689" s="48" t="s">
        <v>665</v>
      </c>
      <c r="H689" s="48" t="s">
        <v>137</v>
      </c>
      <c r="I689" s="48" t="s">
        <v>48</v>
      </c>
      <c r="J689" s="48" t="s">
        <v>674</v>
      </c>
      <c r="K689" s="48"/>
      <c r="L689" s="48"/>
      <c r="M689" s="48"/>
      <c r="N689" s="14" t="s">
        <v>748</v>
      </c>
      <c r="O689" s="14" t="s">
        <v>749</v>
      </c>
      <c r="P689" s="14" t="s">
        <v>749</v>
      </c>
      <c r="Q689" s="13" t="s">
        <v>48</v>
      </c>
      <c r="R689" s="13"/>
      <c r="S689" s="146" t="s">
        <v>1183</v>
      </c>
      <c r="T689" s="169">
        <v>0</v>
      </c>
      <c r="U689" s="169">
        <v>6</v>
      </c>
      <c r="V689" s="169">
        <v>6</v>
      </c>
      <c r="W689" s="48" t="str">
        <f t="shared" si="62"/>
        <v>MISO</v>
      </c>
      <c r="X689" s="13" t="str">
        <f t="shared" si="63"/>
        <v>吉林移动</v>
      </c>
      <c r="Y689" s="37" t="str">
        <f t="shared" si="64"/>
        <v>1</v>
      </c>
      <c r="Z689" s="167"/>
      <c r="AM689" s="85"/>
      <c r="AN689"/>
    </row>
    <row r="690" spans="1:40" ht="15" customHeight="1">
      <c r="A690" s="48" t="s">
        <v>234</v>
      </c>
      <c r="B690" s="48" t="s">
        <v>235</v>
      </c>
      <c r="C690" s="48" t="s">
        <v>657</v>
      </c>
      <c r="D690" s="48" t="s">
        <v>652</v>
      </c>
      <c r="E690" s="48" t="s">
        <v>704</v>
      </c>
      <c r="F690" s="48" t="s">
        <v>659</v>
      </c>
      <c r="G690" s="48" t="s">
        <v>660</v>
      </c>
      <c r="H690" s="48" t="s">
        <v>705</v>
      </c>
      <c r="I690" s="48" t="s">
        <v>48</v>
      </c>
      <c r="J690" s="48" t="s">
        <v>48</v>
      </c>
      <c r="K690" s="48" t="s">
        <v>120</v>
      </c>
      <c r="L690" s="90" t="s">
        <v>268</v>
      </c>
      <c r="M690" s="48" t="s">
        <v>56</v>
      </c>
      <c r="N690" s="91" t="s">
        <v>763</v>
      </c>
      <c r="O690" s="28" t="s">
        <v>268</v>
      </c>
      <c r="P690" s="13" t="s">
        <v>268</v>
      </c>
      <c r="Q690" s="13" t="s">
        <v>48</v>
      </c>
      <c r="R690" s="13"/>
      <c r="S690" s="13" t="s">
        <v>1183</v>
      </c>
      <c r="T690" s="169">
        <v>8</v>
      </c>
      <c r="U690" s="169">
        <v>0</v>
      </c>
      <c r="V690" s="169">
        <v>0</v>
      </c>
      <c r="W690" s="48" t="str">
        <f t="shared" si="62"/>
        <v>MISO</v>
      </c>
      <c r="X690" s="13" t="str">
        <f t="shared" si="63"/>
        <v>山西电信</v>
      </c>
      <c r="Y690" s="37" t="str">
        <f t="shared" si="64"/>
        <v>1</v>
      </c>
      <c r="Z690" s="167"/>
      <c r="AM690" s="85"/>
      <c r="AN690"/>
    </row>
    <row r="691" spans="1:40" ht="15" customHeight="1">
      <c r="A691" s="48" t="s">
        <v>234</v>
      </c>
      <c r="B691" s="48" t="s">
        <v>235</v>
      </c>
      <c r="C691" s="48" t="s">
        <v>657</v>
      </c>
      <c r="D691" s="48" t="s">
        <v>652</v>
      </c>
      <c r="E691" s="48" t="s">
        <v>709</v>
      </c>
      <c r="F691" s="48" t="s">
        <v>710</v>
      </c>
      <c r="G691" s="48" t="s">
        <v>665</v>
      </c>
      <c r="H691" s="48" t="s">
        <v>711</v>
      </c>
      <c r="I691" s="89" t="s">
        <v>48</v>
      </c>
      <c r="J691" s="13" t="s">
        <v>760</v>
      </c>
      <c r="K691" s="13"/>
      <c r="L691" s="13"/>
      <c r="M691" s="13"/>
      <c r="N691" s="14" t="s">
        <v>761</v>
      </c>
      <c r="O691" s="13" t="s">
        <v>762</v>
      </c>
      <c r="P691" s="14" t="s">
        <v>761</v>
      </c>
      <c r="Q691" s="13" t="s">
        <v>48</v>
      </c>
      <c r="R691" s="13"/>
      <c r="S691" s="146" t="s">
        <v>1183</v>
      </c>
      <c r="T691" s="169">
        <v>0</v>
      </c>
      <c r="U691" s="169">
        <v>0</v>
      </c>
      <c r="V691" s="169">
        <v>0</v>
      </c>
      <c r="W691" s="48" t="str">
        <f t="shared" si="62"/>
        <v>MISO</v>
      </c>
      <c r="X691" s="13" t="str">
        <f t="shared" si="63"/>
        <v>山西电信</v>
      </c>
      <c r="Y691" s="37" t="str">
        <f t="shared" si="64"/>
        <v>1</v>
      </c>
      <c r="Z691" s="167"/>
      <c r="AM691" s="85"/>
      <c r="AN691"/>
    </row>
    <row r="692" spans="1:40" ht="15" customHeight="1">
      <c r="A692" s="48" t="s">
        <v>234</v>
      </c>
      <c r="B692" s="48" t="s">
        <v>235</v>
      </c>
      <c r="C692" s="48" t="s">
        <v>657</v>
      </c>
      <c r="D692" s="48" t="s">
        <v>652</v>
      </c>
      <c r="E692" s="48" t="s">
        <v>707</v>
      </c>
      <c r="F692" s="48" t="s">
        <v>664</v>
      </c>
      <c r="G692" s="48" t="s">
        <v>665</v>
      </c>
      <c r="H692" s="48" t="s">
        <v>708</v>
      </c>
      <c r="I692" s="89" t="s">
        <v>48</v>
      </c>
      <c r="J692" s="89" t="s">
        <v>751</v>
      </c>
      <c r="K692" s="13"/>
      <c r="L692" s="13"/>
      <c r="M692" s="13"/>
      <c r="N692" s="14" t="s">
        <v>764</v>
      </c>
      <c r="O692" s="13" t="s">
        <v>762</v>
      </c>
      <c r="P692" s="14" t="s">
        <v>765</v>
      </c>
      <c r="Q692" s="13" t="s">
        <v>48</v>
      </c>
      <c r="R692" s="13"/>
      <c r="S692" s="146" t="s">
        <v>1183</v>
      </c>
      <c r="T692" s="169">
        <v>11</v>
      </c>
      <c r="U692" s="169">
        <v>0</v>
      </c>
      <c r="V692" s="169">
        <v>8</v>
      </c>
      <c r="W692" s="48" t="str">
        <f t="shared" si="62"/>
        <v>MISO</v>
      </c>
      <c r="X692" s="13" t="str">
        <f t="shared" si="63"/>
        <v>山西电信</v>
      </c>
      <c r="Y692" s="37" t="str">
        <f t="shared" si="64"/>
        <v>0</v>
      </c>
      <c r="Z692" s="167"/>
      <c r="AM692" s="85"/>
      <c r="AN692"/>
    </row>
    <row r="693" spans="1:40" ht="15" customHeight="1">
      <c r="A693" s="48" t="s">
        <v>236</v>
      </c>
      <c r="B693" s="48" t="s">
        <v>14</v>
      </c>
      <c r="C693" s="48" t="s">
        <v>657</v>
      </c>
      <c r="D693" s="48" t="s">
        <v>652</v>
      </c>
      <c r="E693" s="48" t="s">
        <v>663</v>
      </c>
      <c r="F693" s="48" t="s">
        <v>664</v>
      </c>
      <c r="G693" s="48" t="s">
        <v>665</v>
      </c>
      <c r="H693" s="48" t="s">
        <v>209</v>
      </c>
      <c r="I693" s="89" t="s">
        <v>48</v>
      </c>
      <c r="J693" s="89" t="s">
        <v>751</v>
      </c>
      <c r="K693" s="13" t="s">
        <v>120</v>
      </c>
      <c r="L693" s="13"/>
      <c r="M693" s="89" t="s">
        <v>56</v>
      </c>
      <c r="N693" s="14" t="s">
        <v>777</v>
      </c>
      <c r="O693" s="13" t="s">
        <v>762</v>
      </c>
      <c r="P693" s="14" t="s">
        <v>778</v>
      </c>
      <c r="Q693" s="13" t="s">
        <v>48</v>
      </c>
      <c r="R693" s="13"/>
      <c r="S693" s="146" t="s">
        <v>1183</v>
      </c>
      <c r="T693" s="169">
        <v>137</v>
      </c>
      <c r="U693" s="169">
        <v>0</v>
      </c>
      <c r="V693" s="169">
        <v>17</v>
      </c>
      <c r="W693" s="48" t="str">
        <f t="shared" si="62"/>
        <v>MISO</v>
      </c>
      <c r="X693" s="13" t="str">
        <f t="shared" si="63"/>
        <v>山西移动</v>
      </c>
      <c r="Y693" s="37" t="str">
        <f t="shared" si="64"/>
        <v>0</v>
      </c>
      <c r="Z693" s="167"/>
      <c r="AM693" s="85"/>
      <c r="AN693"/>
    </row>
    <row r="694" spans="1:40" ht="15" customHeight="1">
      <c r="A694" s="48" t="s">
        <v>236</v>
      </c>
      <c r="B694" s="48" t="s">
        <v>14</v>
      </c>
      <c r="C694" s="48" t="s">
        <v>657</v>
      </c>
      <c r="D694" s="48" t="s">
        <v>652</v>
      </c>
      <c r="E694" s="48" t="s">
        <v>689</v>
      </c>
      <c r="F694" s="48" t="s">
        <v>690</v>
      </c>
      <c r="G694" s="48" t="s">
        <v>665</v>
      </c>
      <c r="H694" s="48" t="s">
        <v>98</v>
      </c>
      <c r="I694" s="89" t="s">
        <v>48</v>
      </c>
      <c r="J694" s="89" t="s">
        <v>751</v>
      </c>
      <c r="K694" s="13"/>
      <c r="L694" s="13"/>
      <c r="M694" s="13" t="s">
        <v>56</v>
      </c>
      <c r="N694" s="14" t="s">
        <v>781</v>
      </c>
      <c r="O694" s="13" t="s">
        <v>762</v>
      </c>
      <c r="P694" s="14" t="s">
        <v>782</v>
      </c>
      <c r="Q694" s="13" t="s">
        <v>48</v>
      </c>
      <c r="R694" s="13"/>
      <c r="S694" s="146" t="s">
        <v>1183</v>
      </c>
      <c r="T694" s="169">
        <v>5</v>
      </c>
      <c r="U694" s="169">
        <v>0</v>
      </c>
      <c r="V694" s="169">
        <v>0</v>
      </c>
      <c r="W694" s="48" t="str">
        <f t="shared" si="62"/>
        <v>MISO</v>
      </c>
      <c r="X694" s="13" t="str">
        <f t="shared" si="63"/>
        <v>山西移动</v>
      </c>
      <c r="Y694" s="37" t="str">
        <f t="shared" si="64"/>
        <v>0</v>
      </c>
      <c r="Z694" s="167"/>
      <c r="AM694" s="85"/>
      <c r="AN694"/>
    </row>
    <row r="695" spans="1:40" ht="15" customHeight="1">
      <c r="A695" s="48" t="s">
        <v>236</v>
      </c>
      <c r="B695" s="48" t="s">
        <v>14</v>
      </c>
      <c r="C695" s="48" t="s">
        <v>657</v>
      </c>
      <c r="D695" s="48" t="s">
        <v>652</v>
      </c>
      <c r="E695" s="48" t="s">
        <v>677</v>
      </c>
      <c r="F695" s="48" t="s">
        <v>678</v>
      </c>
      <c r="G695" s="48" t="s">
        <v>665</v>
      </c>
      <c r="H695" s="48" t="s">
        <v>137</v>
      </c>
      <c r="I695" s="89" t="s">
        <v>48</v>
      </c>
      <c r="J695" s="89" t="s">
        <v>751</v>
      </c>
      <c r="K695" s="13" t="s">
        <v>120</v>
      </c>
      <c r="L695" s="13"/>
      <c r="M695" s="89" t="s">
        <v>56</v>
      </c>
      <c r="N695" s="14" t="s">
        <v>775</v>
      </c>
      <c r="O695" s="13" t="s">
        <v>762</v>
      </c>
      <c r="P695" s="14" t="s">
        <v>776</v>
      </c>
      <c r="Q695" s="13" t="s">
        <v>48</v>
      </c>
      <c r="R695" s="13"/>
      <c r="S695" s="146" t="s">
        <v>1183</v>
      </c>
      <c r="T695" s="169">
        <v>7</v>
      </c>
      <c r="U695" s="169">
        <v>0</v>
      </c>
      <c r="V695" s="169">
        <v>10</v>
      </c>
      <c r="W695" s="48" t="str">
        <f t="shared" si="62"/>
        <v>MISO</v>
      </c>
      <c r="X695" s="13" t="str">
        <f t="shared" si="63"/>
        <v>山西移动</v>
      </c>
      <c r="Y695" s="37" t="str">
        <f t="shared" si="64"/>
        <v>0</v>
      </c>
      <c r="Z695" s="167"/>
      <c r="AM695" s="85"/>
      <c r="AN695"/>
    </row>
    <row r="696" spans="1:40" ht="15" customHeight="1">
      <c r="A696" s="48" t="s">
        <v>241</v>
      </c>
      <c r="B696" s="48" t="s">
        <v>242</v>
      </c>
      <c r="C696" s="48" t="s">
        <v>657</v>
      </c>
      <c r="D696" s="48" t="s">
        <v>652</v>
      </c>
      <c r="E696" s="48" t="s">
        <v>707</v>
      </c>
      <c r="F696" s="48" t="s">
        <v>664</v>
      </c>
      <c r="G696" s="48" t="s">
        <v>665</v>
      </c>
      <c r="H696" s="48" t="s">
        <v>708</v>
      </c>
      <c r="I696" s="89" t="s">
        <v>48</v>
      </c>
      <c r="J696" s="89" t="s">
        <v>48</v>
      </c>
      <c r="K696" s="89" t="s">
        <v>50</v>
      </c>
      <c r="L696" s="13" t="s">
        <v>738</v>
      </c>
      <c r="M696" s="89" t="s">
        <v>56</v>
      </c>
      <c r="N696" s="14" t="s">
        <v>819</v>
      </c>
      <c r="O696" s="14" t="s">
        <v>819</v>
      </c>
      <c r="P696" s="14" t="s">
        <v>820</v>
      </c>
      <c r="Q696" s="13" t="s">
        <v>821</v>
      </c>
      <c r="R696" s="13"/>
      <c r="S696" s="146" t="s">
        <v>1183</v>
      </c>
      <c r="T696" s="169">
        <v>114</v>
      </c>
      <c r="U696" s="169">
        <v>114</v>
      </c>
      <c r="V696" s="169">
        <v>0</v>
      </c>
      <c r="W696" s="48" t="str">
        <f t="shared" si="62"/>
        <v>MISO</v>
      </c>
      <c r="X696" s="13" t="str">
        <f t="shared" si="63"/>
        <v>天津电信</v>
      </c>
      <c r="Y696" s="37" t="str">
        <f t="shared" si="64"/>
        <v>1</v>
      </c>
      <c r="Z696" s="167"/>
      <c r="AM696" s="85"/>
      <c r="AN696"/>
    </row>
    <row r="697" spans="1:40" ht="15" customHeight="1">
      <c r="A697" s="48" t="s">
        <v>241</v>
      </c>
      <c r="B697" s="48" t="s">
        <v>242</v>
      </c>
      <c r="C697" s="48" t="s">
        <v>657</v>
      </c>
      <c r="D697" s="48" t="s">
        <v>652</v>
      </c>
      <c r="E697" s="48" t="s">
        <v>709</v>
      </c>
      <c r="F697" s="48" t="s">
        <v>710</v>
      </c>
      <c r="G697" s="48" t="s">
        <v>665</v>
      </c>
      <c r="H697" s="48" t="s">
        <v>711</v>
      </c>
      <c r="I697" s="89" t="s">
        <v>48</v>
      </c>
      <c r="J697" s="89" t="s">
        <v>48</v>
      </c>
      <c r="K697" s="89" t="s">
        <v>50</v>
      </c>
      <c r="L697" s="13" t="s">
        <v>738</v>
      </c>
      <c r="M697" s="89" t="s">
        <v>56</v>
      </c>
      <c r="N697" s="14" t="s">
        <v>819</v>
      </c>
      <c r="O697" s="14" t="s">
        <v>819</v>
      </c>
      <c r="P697" s="14" t="s">
        <v>820</v>
      </c>
      <c r="Q697" s="13" t="s">
        <v>821</v>
      </c>
      <c r="R697" s="13"/>
      <c r="S697" s="146" t="s">
        <v>1183</v>
      </c>
      <c r="T697" s="169">
        <v>114</v>
      </c>
      <c r="U697" s="169">
        <v>114</v>
      </c>
      <c r="V697" s="169">
        <v>0</v>
      </c>
      <c r="W697" s="48" t="str">
        <f t="shared" si="62"/>
        <v>MISO</v>
      </c>
      <c r="X697" s="13" t="str">
        <f t="shared" si="63"/>
        <v>天津电信</v>
      </c>
      <c r="Y697" s="37" t="str">
        <f t="shared" si="64"/>
        <v>1</v>
      </c>
      <c r="Z697" s="167"/>
      <c r="AM697" s="85"/>
      <c r="AN697"/>
    </row>
    <row r="698" spans="1:40" ht="15" customHeight="1">
      <c r="A698" s="48" t="s">
        <v>852</v>
      </c>
      <c r="B698" s="48" t="s">
        <v>409</v>
      </c>
      <c r="C698" s="48" t="s">
        <v>657</v>
      </c>
      <c r="D698" s="48" t="s">
        <v>652</v>
      </c>
      <c r="E698" s="48" t="s">
        <v>663</v>
      </c>
      <c r="F698" s="48" t="s">
        <v>664</v>
      </c>
      <c r="G698" s="48" t="s">
        <v>665</v>
      </c>
      <c r="H698" s="48" t="s">
        <v>209</v>
      </c>
      <c r="I698" s="89" t="s">
        <v>48</v>
      </c>
      <c r="J698" s="89" t="s">
        <v>846</v>
      </c>
      <c r="K698" s="89" t="s">
        <v>120</v>
      </c>
      <c r="L698" s="13" t="s">
        <v>853</v>
      </c>
      <c r="M698" s="89" t="s">
        <v>17</v>
      </c>
      <c r="N698" s="20" t="s">
        <v>854</v>
      </c>
      <c r="O698" s="13" t="s">
        <v>855</v>
      </c>
      <c r="P698" s="20" t="s">
        <v>854</v>
      </c>
      <c r="Q698" s="13" t="s">
        <v>48</v>
      </c>
      <c r="R698" s="13"/>
      <c r="S698" s="146" t="s">
        <v>1183</v>
      </c>
      <c r="T698" s="169">
        <v>489</v>
      </c>
      <c r="U698" s="169">
        <v>91</v>
      </c>
      <c r="V698" s="169">
        <v>489</v>
      </c>
      <c r="W698" s="48" t="str">
        <f t="shared" si="62"/>
        <v>MISO</v>
      </c>
      <c r="X698" s="13" t="str">
        <f t="shared" si="63"/>
        <v>移动总部</v>
      </c>
      <c r="Y698" s="37" t="str">
        <f t="shared" si="64"/>
        <v>1</v>
      </c>
      <c r="Z698" s="167"/>
      <c r="AM698" s="85"/>
      <c r="AN698"/>
    </row>
    <row r="699" spans="1:40" ht="15" customHeight="1">
      <c r="A699" s="48" t="s">
        <v>241</v>
      </c>
      <c r="B699" s="48" t="s">
        <v>242</v>
      </c>
      <c r="C699" s="48" t="s">
        <v>657</v>
      </c>
      <c r="D699" s="48" t="s">
        <v>652</v>
      </c>
      <c r="E699" s="48" t="s">
        <v>704</v>
      </c>
      <c r="F699" s="48" t="s">
        <v>659</v>
      </c>
      <c r="G699" s="48" t="s">
        <v>660</v>
      </c>
      <c r="H699" s="48" t="s">
        <v>705</v>
      </c>
      <c r="I699" s="48" t="s">
        <v>48</v>
      </c>
      <c r="J699" s="48" t="s">
        <v>48</v>
      </c>
      <c r="K699" s="48" t="s">
        <v>120</v>
      </c>
      <c r="L699" s="28" t="s">
        <v>822</v>
      </c>
      <c r="M699" s="48" t="s">
        <v>56</v>
      </c>
      <c r="N699" s="20" t="s">
        <v>823</v>
      </c>
      <c r="O699" s="28" t="s">
        <v>268</v>
      </c>
      <c r="P699" s="13" t="s">
        <v>268</v>
      </c>
      <c r="Q699" s="13" t="s">
        <v>48</v>
      </c>
      <c r="R699" s="13"/>
      <c r="S699" s="13" t="s">
        <v>1183</v>
      </c>
      <c r="T699" s="169">
        <v>0</v>
      </c>
      <c r="U699" s="169">
        <v>0</v>
      </c>
      <c r="V699" s="169">
        <v>0</v>
      </c>
      <c r="W699" s="48" t="str">
        <f t="shared" si="62"/>
        <v>MISO</v>
      </c>
      <c r="X699" s="13" t="str">
        <f t="shared" si="63"/>
        <v>天津电信</v>
      </c>
      <c r="Y699" s="37" t="str">
        <f t="shared" si="64"/>
        <v>1</v>
      </c>
      <c r="Z699" s="167"/>
      <c r="AM699" s="85"/>
      <c r="AN699"/>
    </row>
    <row r="700" spans="1:40" ht="15" customHeight="1">
      <c r="A700" s="151" t="s">
        <v>155</v>
      </c>
      <c r="B700" s="154" t="s">
        <v>156</v>
      </c>
      <c r="C700" s="154" t="s">
        <v>63</v>
      </c>
      <c r="D700" s="154" t="s">
        <v>157</v>
      </c>
      <c r="E700" s="154" t="s">
        <v>604</v>
      </c>
      <c r="F700" s="154" t="s">
        <v>605</v>
      </c>
      <c r="G700" s="154" t="s">
        <v>3</v>
      </c>
      <c r="H700" s="154" t="s">
        <v>599</v>
      </c>
      <c r="I700" s="154" t="s">
        <v>48</v>
      </c>
      <c r="J700" s="154" t="s">
        <v>86</v>
      </c>
      <c r="K700" s="154"/>
      <c r="L700" s="154"/>
      <c r="M700" s="154"/>
      <c r="N700" s="153" t="s">
        <v>606</v>
      </c>
      <c r="O700" s="154" t="s">
        <v>607</v>
      </c>
      <c r="P700" s="154" t="s">
        <v>608</v>
      </c>
      <c r="Q700" s="151" t="s">
        <v>48</v>
      </c>
      <c r="R700" s="13"/>
      <c r="S700" s="146" t="s">
        <v>1183</v>
      </c>
      <c r="T700" s="253">
        <v>178</v>
      </c>
      <c r="U700" s="169">
        <v>0</v>
      </c>
      <c r="V700" s="169">
        <v>0</v>
      </c>
      <c r="W700" s="48" t="str">
        <f t="shared" si="62"/>
        <v>PRM</v>
      </c>
      <c r="X700" s="13" t="str">
        <f t="shared" si="63"/>
        <v>安徽移动</v>
      </c>
      <c r="Y700" s="37" t="str">
        <f t="shared" si="64"/>
        <v>0</v>
      </c>
      <c r="Z700" s="167"/>
      <c r="AM700" s="85"/>
      <c r="AN700"/>
    </row>
    <row r="701" spans="1:40" ht="15" customHeight="1">
      <c r="A701" s="151" t="s">
        <v>174</v>
      </c>
      <c r="B701" s="151" t="s">
        <v>175</v>
      </c>
      <c r="C701" s="151" t="s">
        <v>63</v>
      </c>
      <c r="D701" s="151" t="s">
        <v>64</v>
      </c>
      <c r="E701" s="151" t="s">
        <v>619</v>
      </c>
      <c r="F701" s="151" t="s">
        <v>605</v>
      </c>
      <c r="G701" s="151" t="s">
        <v>3</v>
      </c>
      <c r="H701" s="151" t="s">
        <v>620</v>
      </c>
      <c r="I701" s="151" t="s">
        <v>48</v>
      </c>
      <c r="J701" s="151" t="s">
        <v>48</v>
      </c>
      <c r="K701" s="151" t="s">
        <v>120</v>
      </c>
      <c r="L701" s="151" t="s">
        <v>1245</v>
      </c>
      <c r="M701" s="151" t="s">
        <v>140</v>
      </c>
      <c r="N701" s="154" t="s">
        <v>621</v>
      </c>
      <c r="O701" s="154" t="s">
        <v>607</v>
      </c>
      <c r="P701" s="154" t="s">
        <v>608</v>
      </c>
      <c r="Q701" s="151" t="s">
        <v>48</v>
      </c>
      <c r="R701" s="13"/>
      <c r="S701" s="146" t="s">
        <v>1183</v>
      </c>
      <c r="T701" s="253"/>
      <c r="U701" s="169">
        <v>0</v>
      </c>
      <c r="V701" s="169">
        <v>0</v>
      </c>
      <c r="W701" s="48" t="str">
        <f t="shared" si="62"/>
        <v>PRM</v>
      </c>
      <c r="X701" s="13" t="str">
        <f t="shared" si="63"/>
        <v>北京电信</v>
      </c>
      <c r="Y701" s="37" t="str">
        <f t="shared" si="64"/>
        <v>0</v>
      </c>
      <c r="Z701" s="167"/>
      <c r="AM701" s="85"/>
      <c r="AN701"/>
    </row>
    <row r="702" spans="1:40" ht="15" customHeight="1">
      <c r="A702" s="154" t="s">
        <v>93</v>
      </c>
      <c r="B702" s="154" t="s">
        <v>12</v>
      </c>
      <c r="C702" s="154" t="s">
        <v>63</v>
      </c>
      <c r="D702" s="154" t="s">
        <v>157</v>
      </c>
      <c r="E702" s="154" t="s">
        <v>604</v>
      </c>
      <c r="F702" s="154" t="s">
        <v>605</v>
      </c>
      <c r="G702" s="154" t="s">
        <v>3</v>
      </c>
      <c r="H702" s="154" t="s">
        <v>599</v>
      </c>
      <c r="I702" s="154" t="s">
        <v>48</v>
      </c>
      <c r="J702" s="155" t="s">
        <v>1002</v>
      </c>
      <c r="K702" s="155" t="s">
        <v>50</v>
      </c>
      <c r="L702" s="155" t="s">
        <v>738</v>
      </c>
      <c r="M702" s="155" t="s">
        <v>521</v>
      </c>
      <c r="N702" s="154" t="s">
        <v>621</v>
      </c>
      <c r="O702" s="154" t="s">
        <v>607</v>
      </c>
      <c r="P702" s="154" t="s">
        <v>608</v>
      </c>
      <c r="Q702" s="155" t="s">
        <v>48</v>
      </c>
      <c r="R702" s="13"/>
      <c r="S702" s="146" t="s">
        <v>1183</v>
      </c>
      <c r="T702" s="253"/>
      <c r="U702" s="169">
        <v>0</v>
      </c>
      <c r="V702" s="169">
        <v>0</v>
      </c>
      <c r="W702" s="48" t="str">
        <f t="shared" si="62"/>
        <v>PRM</v>
      </c>
      <c r="X702" s="13" t="str">
        <f t="shared" si="63"/>
        <v>黑龙江移动</v>
      </c>
      <c r="Y702" s="37" t="str">
        <f t="shared" si="64"/>
        <v>0</v>
      </c>
      <c r="Z702" s="167"/>
      <c r="AM702" s="85"/>
      <c r="AN702"/>
    </row>
    <row r="703" spans="1:40" ht="15" customHeight="1">
      <c r="A703" s="151" t="s">
        <v>308</v>
      </c>
      <c r="B703" s="151" t="s">
        <v>309</v>
      </c>
      <c r="C703" s="151" t="s">
        <v>63</v>
      </c>
      <c r="D703" s="151" t="s">
        <v>64</v>
      </c>
      <c r="E703" s="151" t="s">
        <v>619</v>
      </c>
      <c r="F703" s="151" t="s">
        <v>605</v>
      </c>
      <c r="G703" s="151" t="s">
        <v>3</v>
      </c>
      <c r="H703" s="151" t="s">
        <v>620</v>
      </c>
      <c r="I703" s="151" t="s">
        <v>48</v>
      </c>
      <c r="J703" s="151" t="s">
        <v>674</v>
      </c>
      <c r="K703" s="151"/>
      <c r="L703" s="151"/>
      <c r="M703" s="151"/>
      <c r="N703" s="154" t="s">
        <v>621</v>
      </c>
      <c r="O703" s="154" t="s">
        <v>607</v>
      </c>
      <c r="P703" s="154" t="s">
        <v>608</v>
      </c>
      <c r="Q703" s="151" t="s">
        <v>86</v>
      </c>
      <c r="R703" s="13"/>
      <c r="S703" s="146" t="s">
        <v>1183</v>
      </c>
      <c r="T703" s="253"/>
      <c r="U703" s="169">
        <v>0</v>
      </c>
      <c r="V703" s="169">
        <v>0</v>
      </c>
      <c r="W703" s="48" t="str">
        <f t="shared" si="62"/>
        <v>PRM</v>
      </c>
      <c r="X703" s="13" t="str">
        <f t="shared" si="63"/>
        <v>吉林电信</v>
      </c>
      <c r="Y703" s="37" t="str">
        <f t="shared" si="64"/>
        <v>0</v>
      </c>
      <c r="Z703" s="167"/>
      <c r="AM703" s="85"/>
      <c r="AN703"/>
    </row>
    <row r="704" spans="1:40" ht="15" customHeight="1">
      <c r="A704" s="154" t="s">
        <v>216</v>
      </c>
      <c r="B704" s="154" t="s">
        <v>217</v>
      </c>
      <c r="C704" s="154" t="s">
        <v>63</v>
      </c>
      <c r="D704" s="154" t="s">
        <v>157</v>
      </c>
      <c r="E704" s="154" t="s">
        <v>604</v>
      </c>
      <c r="F704" s="154" t="s">
        <v>605</v>
      </c>
      <c r="G704" s="154" t="s">
        <v>3</v>
      </c>
      <c r="H704" s="154" t="s">
        <v>599</v>
      </c>
      <c r="I704" s="154" t="s">
        <v>48</v>
      </c>
      <c r="J704" s="151" t="s">
        <v>674</v>
      </c>
      <c r="K704" s="154"/>
      <c r="L704" s="154"/>
      <c r="M704" s="154"/>
      <c r="N704" s="154" t="s">
        <v>621</v>
      </c>
      <c r="O704" s="154" t="s">
        <v>607</v>
      </c>
      <c r="P704" s="154" t="s">
        <v>608</v>
      </c>
      <c r="Q704" s="154" t="s">
        <v>48</v>
      </c>
      <c r="R704" s="13"/>
      <c r="S704" s="146" t="s">
        <v>1183</v>
      </c>
      <c r="T704" s="253"/>
      <c r="U704" s="169">
        <v>0</v>
      </c>
      <c r="V704" s="169">
        <v>0</v>
      </c>
      <c r="W704" s="48" t="str">
        <f t="shared" si="62"/>
        <v>PRM</v>
      </c>
      <c r="X704" s="13" t="str">
        <f t="shared" si="63"/>
        <v>吉林移动</v>
      </c>
      <c r="Y704" s="37" t="str">
        <f t="shared" si="64"/>
        <v>0</v>
      </c>
      <c r="Z704" s="167"/>
      <c r="AM704" s="85"/>
      <c r="AN704"/>
    </row>
    <row r="705" spans="1:40" ht="15" customHeight="1">
      <c r="A705" s="154" t="s">
        <v>236</v>
      </c>
      <c r="B705" s="154" t="s">
        <v>14</v>
      </c>
      <c r="C705" s="154" t="s">
        <v>63</v>
      </c>
      <c r="D705" s="154" t="s">
        <v>157</v>
      </c>
      <c r="E705" s="154" t="s">
        <v>604</v>
      </c>
      <c r="F705" s="154" t="s">
        <v>605</v>
      </c>
      <c r="G705" s="154" t="s">
        <v>3</v>
      </c>
      <c r="H705" s="154" t="s">
        <v>599</v>
      </c>
      <c r="I705" s="154" t="s">
        <v>48</v>
      </c>
      <c r="J705" s="151" t="s">
        <v>666</v>
      </c>
      <c r="K705" s="151" t="s">
        <v>50</v>
      </c>
      <c r="L705" s="151" t="s">
        <v>1257</v>
      </c>
      <c r="M705" s="151" t="s">
        <v>140</v>
      </c>
      <c r="N705" s="154" t="s">
        <v>621</v>
      </c>
      <c r="O705" s="154" t="s">
        <v>607</v>
      </c>
      <c r="P705" s="154" t="s">
        <v>608</v>
      </c>
      <c r="Q705" s="151" t="s">
        <v>666</v>
      </c>
      <c r="R705" s="13"/>
      <c r="S705" s="146" t="s">
        <v>1183</v>
      </c>
      <c r="T705" s="253"/>
      <c r="U705" s="169">
        <v>0</v>
      </c>
      <c r="V705" s="169">
        <v>0</v>
      </c>
      <c r="W705" s="48" t="str">
        <f t="shared" si="62"/>
        <v>PRM</v>
      </c>
      <c r="X705" s="13" t="str">
        <f t="shared" si="63"/>
        <v>山西移动</v>
      </c>
      <c r="Y705" s="37" t="str">
        <f t="shared" si="64"/>
        <v>0</v>
      </c>
      <c r="Z705" s="167"/>
      <c r="AM705" s="85"/>
      <c r="AN705"/>
    </row>
    <row r="706" spans="1:40" ht="15" customHeight="1">
      <c r="A706" s="151" t="s">
        <v>155</v>
      </c>
      <c r="B706" s="151" t="s">
        <v>156</v>
      </c>
      <c r="C706" s="151" t="s">
        <v>63</v>
      </c>
      <c r="D706" s="151" t="s">
        <v>157</v>
      </c>
      <c r="E706" s="151" t="s">
        <v>609</v>
      </c>
      <c r="F706" s="151" t="s">
        <v>610</v>
      </c>
      <c r="G706" s="151" t="s">
        <v>3</v>
      </c>
      <c r="H706" s="151" t="s">
        <v>173</v>
      </c>
      <c r="I706" s="151" t="s">
        <v>48</v>
      </c>
      <c r="J706" s="154" t="s">
        <v>86</v>
      </c>
      <c r="K706" s="151"/>
      <c r="L706" s="151"/>
      <c r="M706" s="151"/>
      <c r="N706" s="153" t="s">
        <v>611</v>
      </c>
      <c r="O706" s="153" t="s">
        <v>612</v>
      </c>
      <c r="P706" s="153" t="s">
        <v>613</v>
      </c>
      <c r="Q706" s="151" t="s">
        <v>48</v>
      </c>
      <c r="R706" s="13"/>
      <c r="S706" s="146" t="s">
        <v>1183</v>
      </c>
      <c r="T706" s="253">
        <v>5</v>
      </c>
      <c r="U706" s="169">
        <v>0</v>
      </c>
      <c r="V706" s="169">
        <v>0</v>
      </c>
      <c r="W706" s="48" t="str">
        <f t="shared" ref="W706:W769" si="65">IFERROR(IF(G706="CRM_CUI",G706,(IF(G706="CRM_CMI",G706,MID(G706,1,FIND("_",G706)-1)))),G706)</f>
        <v>PRM</v>
      </c>
      <c r="X706" s="13" t="str">
        <f t="shared" ref="X706:X769" si="66">MID(A706,5,LEN(A706)-4)</f>
        <v>安徽移动</v>
      </c>
      <c r="Y706" s="37" t="str">
        <f t="shared" ref="Y706:Y769" si="67">IF(N706=O706,IF(N706="","0","1"),IF(N706=P706,IF(N706="","0","1"),IF(O706=P706,IF(O706="","0","1"),IF(N706="","0","0"))))</f>
        <v>0</v>
      </c>
      <c r="Z706" s="167"/>
      <c r="AM706" s="85"/>
      <c r="AN706"/>
    </row>
    <row r="707" spans="1:40" ht="15" customHeight="1">
      <c r="A707" s="151" t="s">
        <v>180</v>
      </c>
      <c r="B707" s="151" t="s">
        <v>181</v>
      </c>
      <c r="C707" s="151" t="s">
        <v>63</v>
      </c>
      <c r="D707" s="151" t="s">
        <v>64</v>
      </c>
      <c r="E707" s="151" t="s">
        <v>609</v>
      </c>
      <c r="F707" s="151" t="s">
        <v>610</v>
      </c>
      <c r="G707" s="151" t="s">
        <v>3</v>
      </c>
      <c r="H707" s="151" t="s">
        <v>173</v>
      </c>
      <c r="I707" s="151" t="s">
        <v>48</v>
      </c>
      <c r="J707" s="151" t="s">
        <v>666</v>
      </c>
      <c r="K707" s="151" t="s">
        <v>50</v>
      </c>
      <c r="L707" s="151" t="s">
        <v>1246</v>
      </c>
      <c r="M707" s="151" t="s">
        <v>140</v>
      </c>
      <c r="N707" s="153" t="s">
        <v>611</v>
      </c>
      <c r="O707" s="153" t="s">
        <v>612</v>
      </c>
      <c r="P707" s="153" t="s">
        <v>613</v>
      </c>
      <c r="Q707" s="151" t="s">
        <v>674</v>
      </c>
      <c r="R707" s="13"/>
      <c r="S707" s="146" t="s">
        <v>1183</v>
      </c>
      <c r="T707" s="253"/>
      <c r="U707" s="169">
        <v>0</v>
      </c>
      <c r="V707" s="169">
        <v>0</v>
      </c>
      <c r="W707" s="48" t="str">
        <f t="shared" si="65"/>
        <v>PRM</v>
      </c>
      <c r="X707" s="13" t="str">
        <f t="shared" si="66"/>
        <v>北京卫通</v>
      </c>
      <c r="Y707" s="37" t="str">
        <f t="shared" si="67"/>
        <v>0</v>
      </c>
      <c r="Z707" s="167"/>
      <c r="AM707" s="85"/>
      <c r="AN707"/>
    </row>
    <row r="708" spans="1:40" ht="15" customHeight="1">
      <c r="A708" s="151" t="s">
        <v>93</v>
      </c>
      <c r="B708" s="151" t="s">
        <v>12</v>
      </c>
      <c r="C708" s="151" t="s">
        <v>63</v>
      </c>
      <c r="D708" s="151" t="s">
        <v>157</v>
      </c>
      <c r="E708" s="151" t="s">
        <v>1250</v>
      </c>
      <c r="F708" s="151" t="s">
        <v>610</v>
      </c>
      <c r="G708" s="151" t="s">
        <v>3</v>
      </c>
      <c r="H708" s="151" t="s">
        <v>173</v>
      </c>
      <c r="I708" s="151" t="s">
        <v>48</v>
      </c>
      <c r="J708" s="155" t="s">
        <v>1002</v>
      </c>
      <c r="K708" s="155" t="s">
        <v>50</v>
      </c>
      <c r="L708" s="155" t="s">
        <v>738</v>
      </c>
      <c r="M708" s="155" t="s">
        <v>521</v>
      </c>
      <c r="N708" s="153" t="s">
        <v>611</v>
      </c>
      <c r="O708" s="153" t="s">
        <v>612</v>
      </c>
      <c r="P708" s="153" t="s">
        <v>613</v>
      </c>
      <c r="Q708" s="151" t="s">
        <v>42</v>
      </c>
      <c r="R708" s="13"/>
      <c r="S708" s="146" t="s">
        <v>1183</v>
      </c>
      <c r="T708" s="253"/>
      <c r="U708" s="169">
        <v>0</v>
      </c>
      <c r="V708" s="169">
        <v>0</v>
      </c>
      <c r="W708" s="48" t="str">
        <f t="shared" si="65"/>
        <v>PRM</v>
      </c>
      <c r="X708" s="13" t="str">
        <f t="shared" si="66"/>
        <v>黑龙江移动</v>
      </c>
      <c r="Y708" s="37" t="str">
        <f t="shared" si="67"/>
        <v>0</v>
      </c>
      <c r="Z708" s="167"/>
      <c r="AM708" s="85"/>
      <c r="AN708"/>
    </row>
    <row r="709" spans="1:40" ht="15" customHeight="1">
      <c r="A709" s="151" t="s">
        <v>215</v>
      </c>
      <c r="B709" s="151" t="s">
        <v>214</v>
      </c>
      <c r="C709" s="151" t="s">
        <v>63</v>
      </c>
      <c r="D709" s="151" t="s">
        <v>157</v>
      </c>
      <c r="E709" s="151" t="s">
        <v>609</v>
      </c>
      <c r="F709" s="151" t="s">
        <v>610</v>
      </c>
      <c r="G709" s="151" t="s">
        <v>3</v>
      </c>
      <c r="H709" s="151" t="s">
        <v>173</v>
      </c>
      <c r="I709" s="151" t="s">
        <v>48</v>
      </c>
      <c r="J709" s="151" t="s">
        <v>674</v>
      </c>
      <c r="K709" s="151"/>
      <c r="L709" s="151"/>
      <c r="M709" s="151"/>
      <c r="N709" s="153" t="s">
        <v>611</v>
      </c>
      <c r="O709" s="153" t="s">
        <v>612</v>
      </c>
      <c r="P709" s="153" t="s">
        <v>613</v>
      </c>
      <c r="Q709" s="151" t="s">
        <v>666</v>
      </c>
      <c r="R709" s="13"/>
      <c r="S709" s="146" t="s">
        <v>1183</v>
      </c>
      <c r="T709" s="253"/>
      <c r="U709" s="169">
        <v>0</v>
      </c>
      <c r="V709" s="169">
        <v>0</v>
      </c>
      <c r="W709" s="48" t="str">
        <f t="shared" si="65"/>
        <v>PRM</v>
      </c>
      <c r="X709" s="13" t="str">
        <f t="shared" si="66"/>
        <v>湖北移动</v>
      </c>
      <c r="Y709" s="37" t="str">
        <f t="shared" si="67"/>
        <v>0</v>
      </c>
      <c r="Z709" s="167"/>
      <c r="AM709" s="85"/>
      <c r="AN709"/>
    </row>
    <row r="710" spans="1:40" ht="15" customHeight="1">
      <c r="A710" s="151" t="s">
        <v>216</v>
      </c>
      <c r="B710" s="151" t="s">
        <v>217</v>
      </c>
      <c r="C710" s="151" t="s">
        <v>63</v>
      </c>
      <c r="D710" s="151" t="s">
        <v>157</v>
      </c>
      <c r="E710" s="151" t="s">
        <v>609</v>
      </c>
      <c r="F710" s="151" t="s">
        <v>610</v>
      </c>
      <c r="G710" s="151" t="s">
        <v>3</v>
      </c>
      <c r="H710" s="151" t="s">
        <v>173</v>
      </c>
      <c r="I710" s="151" t="s">
        <v>48</v>
      </c>
      <c r="J710" s="151" t="s">
        <v>674</v>
      </c>
      <c r="K710" s="151"/>
      <c r="L710" s="151"/>
      <c r="M710" s="151"/>
      <c r="N710" s="153" t="s">
        <v>611</v>
      </c>
      <c r="O710" s="153" t="s">
        <v>612</v>
      </c>
      <c r="P710" s="153" t="s">
        <v>613</v>
      </c>
      <c r="Q710" s="154" t="s">
        <v>48</v>
      </c>
      <c r="R710" s="13"/>
      <c r="S710" s="146" t="s">
        <v>1183</v>
      </c>
      <c r="T710" s="253"/>
      <c r="U710" s="169">
        <v>0</v>
      </c>
      <c r="V710" s="169">
        <v>0</v>
      </c>
      <c r="W710" s="48" t="str">
        <f t="shared" si="65"/>
        <v>PRM</v>
      </c>
      <c r="X710" s="13" t="str">
        <f t="shared" si="66"/>
        <v>吉林移动</v>
      </c>
      <c r="Y710" s="37" t="str">
        <f t="shared" si="67"/>
        <v>0</v>
      </c>
      <c r="Z710" s="167"/>
      <c r="AM710" s="85"/>
      <c r="AN710"/>
    </row>
    <row r="711" spans="1:40" ht="15" customHeight="1">
      <c r="A711" s="151" t="s">
        <v>236</v>
      </c>
      <c r="B711" s="151" t="s">
        <v>14</v>
      </c>
      <c r="C711" s="151" t="s">
        <v>63</v>
      </c>
      <c r="D711" s="151" t="s">
        <v>157</v>
      </c>
      <c r="E711" s="151" t="s">
        <v>609</v>
      </c>
      <c r="F711" s="151" t="s">
        <v>610</v>
      </c>
      <c r="G711" s="151" t="s">
        <v>3</v>
      </c>
      <c r="H711" s="151" t="s">
        <v>173</v>
      </c>
      <c r="I711" s="151" t="s">
        <v>48</v>
      </c>
      <c r="J711" s="151" t="s">
        <v>666</v>
      </c>
      <c r="K711" s="151" t="s">
        <v>50</v>
      </c>
      <c r="L711" s="151" t="s">
        <v>1257</v>
      </c>
      <c r="M711" s="151" t="s">
        <v>140</v>
      </c>
      <c r="N711" s="153" t="s">
        <v>611</v>
      </c>
      <c r="O711" s="153" t="s">
        <v>612</v>
      </c>
      <c r="P711" s="153" t="s">
        <v>613</v>
      </c>
      <c r="Q711" s="151" t="s">
        <v>666</v>
      </c>
      <c r="R711" s="13"/>
      <c r="S711" s="146" t="s">
        <v>1183</v>
      </c>
      <c r="T711" s="253"/>
      <c r="U711" s="169">
        <v>0</v>
      </c>
      <c r="V711" s="169">
        <v>0</v>
      </c>
      <c r="W711" s="48" t="str">
        <f t="shared" si="65"/>
        <v>PRM</v>
      </c>
      <c r="X711" s="13" t="str">
        <f t="shared" si="66"/>
        <v>山西移动</v>
      </c>
      <c r="Y711" s="37" t="str">
        <f t="shared" si="67"/>
        <v>0</v>
      </c>
      <c r="Z711" s="167"/>
      <c r="AM711" s="85"/>
      <c r="AN711"/>
    </row>
    <row r="712" spans="1:40" ht="15" customHeight="1">
      <c r="A712" s="151" t="s">
        <v>155</v>
      </c>
      <c r="B712" s="151" t="s">
        <v>156</v>
      </c>
      <c r="C712" s="151" t="s">
        <v>165</v>
      </c>
      <c r="D712" s="151" t="s">
        <v>166</v>
      </c>
      <c r="E712" s="151" t="s">
        <v>614</v>
      </c>
      <c r="F712" s="151" t="s">
        <v>615</v>
      </c>
      <c r="G712" s="151" t="s">
        <v>3</v>
      </c>
      <c r="H712" s="151" t="s">
        <v>546</v>
      </c>
      <c r="I712" s="151" t="s">
        <v>48</v>
      </c>
      <c r="J712" s="154" t="s">
        <v>86</v>
      </c>
      <c r="K712" s="151"/>
      <c r="L712" s="151"/>
      <c r="M712" s="151"/>
      <c r="N712" s="151" t="s">
        <v>616</v>
      </c>
      <c r="O712" s="151" t="s">
        <v>617</v>
      </c>
      <c r="P712" s="151" t="s">
        <v>618</v>
      </c>
      <c r="Q712" s="151" t="s">
        <v>48</v>
      </c>
      <c r="R712" s="13"/>
      <c r="S712" s="146" t="s">
        <v>1183</v>
      </c>
      <c r="T712" s="253">
        <v>214</v>
      </c>
      <c r="U712" s="169">
        <v>0</v>
      </c>
      <c r="V712" s="169">
        <v>0</v>
      </c>
      <c r="W712" s="48" t="str">
        <f t="shared" si="65"/>
        <v>PRM</v>
      </c>
      <c r="X712" s="13" t="str">
        <f t="shared" si="66"/>
        <v>安徽移动</v>
      </c>
      <c r="Y712" s="37" t="str">
        <f t="shared" si="67"/>
        <v>0</v>
      </c>
      <c r="Z712" s="167"/>
      <c r="AM712" s="85"/>
      <c r="AN712"/>
    </row>
    <row r="713" spans="1:40" ht="15" customHeight="1">
      <c r="A713" s="151" t="s">
        <v>93</v>
      </c>
      <c r="B713" s="151" t="s">
        <v>12</v>
      </c>
      <c r="C713" s="151" t="s">
        <v>165</v>
      </c>
      <c r="D713" s="151" t="s">
        <v>166</v>
      </c>
      <c r="E713" s="151" t="s">
        <v>614</v>
      </c>
      <c r="F713" s="151" t="s">
        <v>615</v>
      </c>
      <c r="G713" s="151" t="s">
        <v>3</v>
      </c>
      <c r="H713" s="151" t="s">
        <v>546</v>
      </c>
      <c r="I713" s="151" t="s">
        <v>48</v>
      </c>
      <c r="J713" s="155" t="s">
        <v>1002</v>
      </c>
      <c r="K713" s="155" t="s">
        <v>50</v>
      </c>
      <c r="L713" s="155" t="s">
        <v>738</v>
      </c>
      <c r="M713" s="155" t="s">
        <v>521</v>
      </c>
      <c r="N713" s="151" t="s">
        <v>616</v>
      </c>
      <c r="O713" s="151" t="s">
        <v>617</v>
      </c>
      <c r="P713" s="151" t="s">
        <v>618</v>
      </c>
      <c r="Q713" s="155" t="s">
        <v>48</v>
      </c>
      <c r="R713" s="13"/>
      <c r="S713" s="146" t="s">
        <v>1183</v>
      </c>
      <c r="T713" s="253"/>
      <c r="U713" s="169">
        <v>0</v>
      </c>
      <c r="V713" s="169">
        <v>0</v>
      </c>
      <c r="W713" s="48" t="str">
        <f t="shared" si="65"/>
        <v>PRM</v>
      </c>
      <c r="X713" s="13" t="str">
        <f t="shared" si="66"/>
        <v>黑龙江移动</v>
      </c>
      <c r="Y713" s="37" t="str">
        <f t="shared" si="67"/>
        <v>0</v>
      </c>
      <c r="Z713" s="167"/>
      <c r="AM713" s="85"/>
      <c r="AN713"/>
    </row>
    <row r="714" spans="1:40" ht="15" customHeight="1">
      <c r="A714" s="151" t="s">
        <v>216</v>
      </c>
      <c r="B714" s="151" t="s">
        <v>217</v>
      </c>
      <c r="C714" s="151" t="s">
        <v>165</v>
      </c>
      <c r="D714" s="151" t="s">
        <v>166</v>
      </c>
      <c r="E714" s="151" t="s">
        <v>614</v>
      </c>
      <c r="F714" s="151" t="s">
        <v>615</v>
      </c>
      <c r="G714" s="151" t="s">
        <v>3</v>
      </c>
      <c r="H714" s="151" t="s">
        <v>546</v>
      </c>
      <c r="I714" s="151" t="s">
        <v>48</v>
      </c>
      <c r="J714" s="151" t="s">
        <v>674</v>
      </c>
      <c r="K714" s="151"/>
      <c r="L714" s="151"/>
      <c r="M714" s="151"/>
      <c r="N714" s="151" t="s">
        <v>616</v>
      </c>
      <c r="O714" s="151" t="s">
        <v>617</v>
      </c>
      <c r="P714" s="151" t="s">
        <v>618</v>
      </c>
      <c r="Q714" s="154" t="s">
        <v>48</v>
      </c>
      <c r="R714" s="13"/>
      <c r="S714" s="146" t="s">
        <v>1183</v>
      </c>
      <c r="T714" s="253"/>
      <c r="U714" s="169">
        <v>0</v>
      </c>
      <c r="V714" s="169">
        <v>0</v>
      </c>
      <c r="W714" s="48" t="str">
        <f t="shared" si="65"/>
        <v>PRM</v>
      </c>
      <c r="X714" s="13" t="str">
        <f t="shared" si="66"/>
        <v>吉林移动</v>
      </c>
      <c r="Y714" s="37" t="str">
        <f t="shared" si="67"/>
        <v>0</v>
      </c>
      <c r="Z714" s="167"/>
      <c r="AM714" s="85"/>
      <c r="AN714"/>
    </row>
    <row r="715" spans="1:40" ht="15" customHeight="1">
      <c r="A715" s="151" t="s">
        <v>644</v>
      </c>
      <c r="B715" s="151" t="s">
        <v>645</v>
      </c>
      <c r="C715" s="151" t="s">
        <v>646</v>
      </c>
      <c r="D715" s="151" t="s">
        <v>647</v>
      </c>
      <c r="E715" s="151" t="s">
        <v>648</v>
      </c>
      <c r="F715" s="151" t="s">
        <v>615</v>
      </c>
      <c r="G715" s="151" t="s">
        <v>3</v>
      </c>
      <c r="H715" s="151" t="s">
        <v>649</v>
      </c>
      <c r="I715" s="151" t="s">
        <v>48</v>
      </c>
      <c r="J715" s="151" t="s">
        <v>674</v>
      </c>
      <c r="K715" s="151"/>
      <c r="L715" s="151"/>
      <c r="M715" s="151"/>
      <c r="N715" s="151" t="s">
        <v>616</v>
      </c>
      <c r="O715" s="151" t="s">
        <v>617</v>
      </c>
      <c r="P715" s="151" t="s">
        <v>618</v>
      </c>
      <c r="Q715" s="151" t="s">
        <v>666</v>
      </c>
      <c r="R715" s="13"/>
      <c r="S715" s="146" t="s">
        <v>1183</v>
      </c>
      <c r="T715" s="253"/>
      <c r="U715" s="169">
        <v>0</v>
      </c>
      <c r="V715" s="169">
        <v>0</v>
      </c>
      <c r="W715" s="48" t="str">
        <f t="shared" si="65"/>
        <v>PRM</v>
      </c>
      <c r="X715" s="13" t="str">
        <f t="shared" si="66"/>
        <v>宁夏电信</v>
      </c>
      <c r="Y715" s="37" t="str">
        <f t="shared" si="67"/>
        <v>0</v>
      </c>
      <c r="Z715" s="167"/>
      <c r="AM715" s="85"/>
      <c r="AN715"/>
    </row>
    <row r="716" spans="1:40" ht="15" customHeight="1">
      <c r="A716" s="151" t="s">
        <v>236</v>
      </c>
      <c r="B716" s="151" t="s">
        <v>14</v>
      </c>
      <c r="C716" s="151" t="s">
        <v>165</v>
      </c>
      <c r="D716" s="151" t="s">
        <v>166</v>
      </c>
      <c r="E716" s="151" t="s">
        <v>614</v>
      </c>
      <c r="F716" s="151" t="s">
        <v>615</v>
      </c>
      <c r="G716" s="151" t="s">
        <v>3</v>
      </c>
      <c r="H716" s="151" t="s">
        <v>546</v>
      </c>
      <c r="I716" s="151" t="s">
        <v>48</v>
      </c>
      <c r="J716" s="151" t="s">
        <v>666</v>
      </c>
      <c r="K716" s="151" t="s">
        <v>50</v>
      </c>
      <c r="L716" s="151" t="s">
        <v>1257</v>
      </c>
      <c r="M716" s="151" t="s">
        <v>140</v>
      </c>
      <c r="N716" s="151" t="s">
        <v>616</v>
      </c>
      <c r="O716" s="151" t="s">
        <v>617</v>
      </c>
      <c r="P716" s="151" t="s">
        <v>618</v>
      </c>
      <c r="Q716" s="151" t="s">
        <v>666</v>
      </c>
      <c r="R716" s="13"/>
      <c r="S716" s="146" t="s">
        <v>1183</v>
      </c>
      <c r="T716" s="253"/>
      <c r="U716" s="169">
        <v>0</v>
      </c>
      <c r="V716" s="169">
        <v>0</v>
      </c>
      <c r="W716" s="48" t="str">
        <f t="shared" si="65"/>
        <v>PRM</v>
      </c>
      <c r="X716" s="13" t="str">
        <f t="shared" si="66"/>
        <v>山西移动</v>
      </c>
      <c r="Y716" s="37" t="str">
        <f t="shared" si="67"/>
        <v>0</v>
      </c>
      <c r="Z716" s="167"/>
      <c r="AM716" s="85"/>
      <c r="AN716"/>
    </row>
    <row r="717" spans="1:40" ht="15" customHeight="1">
      <c r="A717" s="151" t="s">
        <v>650</v>
      </c>
      <c r="B717" s="151" t="s">
        <v>250</v>
      </c>
      <c r="C717" s="151" t="s">
        <v>646</v>
      </c>
      <c r="D717" s="151" t="s">
        <v>647</v>
      </c>
      <c r="E717" s="151" t="s">
        <v>648</v>
      </c>
      <c r="F717" s="151" t="s">
        <v>615</v>
      </c>
      <c r="G717" s="151" t="s">
        <v>3</v>
      </c>
      <c r="H717" s="151" t="s">
        <v>649</v>
      </c>
      <c r="I717" s="151" t="s">
        <v>48</v>
      </c>
      <c r="J717" s="155" t="s">
        <v>666</v>
      </c>
      <c r="K717" s="155" t="s">
        <v>50</v>
      </c>
      <c r="L717" s="155" t="s">
        <v>1024</v>
      </c>
      <c r="M717" s="155" t="s">
        <v>140</v>
      </c>
      <c r="N717" s="151" t="s">
        <v>616</v>
      </c>
      <c r="O717" s="151" t="s">
        <v>617</v>
      </c>
      <c r="P717" s="151" t="s">
        <v>618</v>
      </c>
      <c r="Q717" s="151" t="s">
        <v>674</v>
      </c>
      <c r="R717" s="13"/>
      <c r="S717" s="146" t="s">
        <v>1183</v>
      </c>
      <c r="T717" s="253"/>
      <c r="U717" s="169">
        <v>0</v>
      </c>
      <c r="V717" s="169">
        <v>0</v>
      </c>
      <c r="W717" s="48" t="str">
        <f t="shared" si="65"/>
        <v>PRM</v>
      </c>
      <c r="X717" s="13" t="str">
        <f t="shared" si="66"/>
        <v>云南电信</v>
      </c>
      <c r="Y717" s="37" t="str">
        <f t="shared" si="67"/>
        <v>0</v>
      </c>
      <c r="Z717" s="167"/>
      <c r="AM717" s="85"/>
      <c r="AN717"/>
    </row>
    <row r="718" spans="1:40" ht="15" customHeight="1">
      <c r="A718" s="151" t="s">
        <v>155</v>
      </c>
      <c r="B718" s="151" t="s">
        <v>156</v>
      </c>
      <c r="C718" s="151" t="s">
        <v>63</v>
      </c>
      <c r="D718" s="151" t="s">
        <v>157</v>
      </c>
      <c r="E718" s="151" t="s">
        <v>597</v>
      </c>
      <c r="F718" s="151" t="s">
        <v>598</v>
      </c>
      <c r="G718" s="151" t="s">
        <v>3</v>
      </c>
      <c r="H718" s="151" t="s">
        <v>599</v>
      </c>
      <c r="I718" s="151" t="s">
        <v>48</v>
      </c>
      <c r="J718" s="154" t="s">
        <v>86</v>
      </c>
      <c r="K718" s="151"/>
      <c r="L718" s="151"/>
      <c r="M718" s="151"/>
      <c r="N718" s="153" t="s">
        <v>600</v>
      </c>
      <c r="O718" s="153" t="s">
        <v>601</v>
      </c>
      <c r="P718" s="153" t="s">
        <v>602</v>
      </c>
      <c r="Q718" s="151" t="s">
        <v>48</v>
      </c>
      <c r="R718" s="13"/>
      <c r="S718" s="146" t="s">
        <v>1183</v>
      </c>
      <c r="T718" s="169">
        <v>0</v>
      </c>
      <c r="U718" s="169">
        <v>0</v>
      </c>
      <c r="V718" s="169">
        <v>0</v>
      </c>
      <c r="W718" s="48" t="str">
        <f t="shared" si="65"/>
        <v>PRM</v>
      </c>
      <c r="X718" s="13" t="str">
        <f t="shared" si="66"/>
        <v>安徽移动</v>
      </c>
      <c r="Y718" s="37" t="str">
        <f t="shared" si="67"/>
        <v>0</v>
      </c>
      <c r="Z718" s="167"/>
      <c r="AM718" s="85"/>
      <c r="AN718"/>
    </row>
    <row r="719" spans="1:40" ht="15" customHeight="1">
      <c r="A719" s="151" t="s">
        <v>93</v>
      </c>
      <c r="B719" s="151" t="s">
        <v>12</v>
      </c>
      <c r="C719" s="151" t="s">
        <v>63</v>
      </c>
      <c r="D719" s="151" t="s">
        <v>157</v>
      </c>
      <c r="E719" s="151" t="s">
        <v>597</v>
      </c>
      <c r="F719" s="151" t="s">
        <v>598</v>
      </c>
      <c r="G719" s="151" t="s">
        <v>3</v>
      </c>
      <c r="H719" s="151" t="s">
        <v>599</v>
      </c>
      <c r="I719" s="151" t="s">
        <v>48</v>
      </c>
      <c r="J719" s="155" t="s">
        <v>1002</v>
      </c>
      <c r="K719" s="155" t="s">
        <v>50</v>
      </c>
      <c r="L719" s="155" t="s">
        <v>738</v>
      </c>
      <c r="M719" s="155" t="s">
        <v>521</v>
      </c>
      <c r="N719" s="153" t="s">
        <v>600</v>
      </c>
      <c r="O719" s="153" t="s">
        <v>601</v>
      </c>
      <c r="P719" s="153" t="s">
        <v>602</v>
      </c>
      <c r="Q719" s="155" t="s">
        <v>48</v>
      </c>
      <c r="R719" s="13"/>
      <c r="S719" s="146" t="s">
        <v>1183</v>
      </c>
      <c r="T719" s="169">
        <v>0</v>
      </c>
      <c r="U719" s="169">
        <v>0</v>
      </c>
      <c r="V719" s="169">
        <v>0</v>
      </c>
      <c r="W719" s="48" t="str">
        <f t="shared" si="65"/>
        <v>PRM</v>
      </c>
      <c r="X719" s="13" t="str">
        <f t="shared" si="66"/>
        <v>黑龙江移动</v>
      </c>
      <c r="Y719" s="37" t="str">
        <f t="shared" si="67"/>
        <v>0</v>
      </c>
      <c r="Z719" s="167"/>
      <c r="AM719" s="85"/>
      <c r="AN719"/>
    </row>
    <row r="720" spans="1:40" ht="15" customHeight="1">
      <c r="A720" s="151" t="s">
        <v>215</v>
      </c>
      <c r="B720" s="151" t="s">
        <v>214</v>
      </c>
      <c r="C720" s="151" t="s">
        <v>63</v>
      </c>
      <c r="D720" s="151" t="s">
        <v>157</v>
      </c>
      <c r="E720" s="151" t="s">
        <v>597</v>
      </c>
      <c r="F720" s="151" t="s">
        <v>598</v>
      </c>
      <c r="G720" s="151" t="s">
        <v>3</v>
      </c>
      <c r="H720" s="151" t="s">
        <v>599</v>
      </c>
      <c r="I720" s="151" t="s">
        <v>48</v>
      </c>
      <c r="J720" s="151" t="s">
        <v>674</v>
      </c>
      <c r="K720" s="151"/>
      <c r="L720" s="151"/>
      <c r="M720" s="151"/>
      <c r="N720" s="153" t="s">
        <v>600</v>
      </c>
      <c r="O720" s="153" t="s">
        <v>601</v>
      </c>
      <c r="P720" s="153" t="s">
        <v>602</v>
      </c>
      <c r="Q720" s="151" t="s">
        <v>666</v>
      </c>
      <c r="R720" s="13"/>
      <c r="S720" s="146" t="s">
        <v>1183</v>
      </c>
      <c r="T720" s="169">
        <v>0</v>
      </c>
      <c r="U720" s="169">
        <v>0</v>
      </c>
      <c r="V720" s="169">
        <v>0</v>
      </c>
      <c r="W720" s="48" t="str">
        <f t="shared" si="65"/>
        <v>PRM</v>
      </c>
      <c r="X720" s="13" t="str">
        <f t="shared" si="66"/>
        <v>湖北移动</v>
      </c>
      <c r="Y720" s="37" t="str">
        <f t="shared" si="67"/>
        <v>0</v>
      </c>
      <c r="Z720" s="167"/>
      <c r="AM720" s="85"/>
      <c r="AN720"/>
    </row>
    <row r="721" spans="1:40" ht="15" customHeight="1">
      <c r="A721" s="151" t="s">
        <v>216</v>
      </c>
      <c r="B721" s="151" t="s">
        <v>217</v>
      </c>
      <c r="C721" s="151" t="s">
        <v>63</v>
      </c>
      <c r="D721" s="151" t="s">
        <v>157</v>
      </c>
      <c r="E721" s="151" t="s">
        <v>597</v>
      </c>
      <c r="F721" s="151" t="s">
        <v>598</v>
      </c>
      <c r="G721" s="151" t="s">
        <v>3</v>
      </c>
      <c r="H721" s="151" t="s">
        <v>599</v>
      </c>
      <c r="I721" s="151" t="s">
        <v>48</v>
      </c>
      <c r="J721" s="151" t="s">
        <v>674</v>
      </c>
      <c r="K721" s="151"/>
      <c r="L721" s="151"/>
      <c r="M721" s="151"/>
      <c r="N721" s="153" t="s">
        <v>600</v>
      </c>
      <c r="O721" s="153" t="s">
        <v>601</v>
      </c>
      <c r="P721" s="153" t="s">
        <v>602</v>
      </c>
      <c r="Q721" s="154" t="s">
        <v>48</v>
      </c>
      <c r="R721" s="13"/>
      <c r="S721" s="146" t="s">
        <v>1183</v>
      </c>
      <c r="T721" s="169">
        <v>0</v>
      </c>
      <c r="U721" s="169">
        <v>0</v>
      </c>
      <c r="V721" s="169">
        <v>0</v>
      </c>
      <c r="W721" s="48" t="str">
        <f t="shared" si="65"/>
        <v>PRM</v>
      </c>
      <c r="X721" s="13" t="str">
        <f t="shared" si="66"/>
        <v>吉林移动</v>
      </c>
      <c r="Y721" s="37" t="str">
        <f t="shared" si="67"/>
        <v>0</v>
      </c>
      <c r="Z721" s="167"/>
      <c r="AM721" s="85"/>
      <c r="AN721"/>
    </row>
    <row r="722" spans="1:40" ht="15" customHeight="1">
      <c r="A722" s="151" t="s">
        <v>236</v>
      </c>
      <c r="B722" s="151" t="s">
        <v>14</v>
      </c>
      <c r="C722" s="151" t="s">
        <v>63</v>
      </c>
      <c r="D722" s="151" t="s">
        <v>157</v>
      </c>
      <c r="E722" s="151" t="s">
        <v>597</v>
      </c>
      <c r="F722" s="151" t="s">
        <v>598</v>
      </c>
      <c r="G722" s="151" t="s">
        <v>3</v>
      </c>
      <c r="H722" s="151" t="s">
        <v>599</v>
      </c>
      <c r="I722" s="151" t="s">
        <v>48</v>
      </c>
      <c r="J722" s="151" t="s">
        <v>666</v>
      </c>
      <c r="K722" s="151" t="s">
        <v>50</v>
      </c>
      <c r="L722" s="151" t="s">
        <v>1257</v>
      </c>
      <c r="M722" s="151" t="s">
        <v>140</v>
      </c>
      <c r="N722" s="153" t="s">
        <v>600</v>
      </c>
      <c r="O722" s="153" t="s">
        <v>601</v>
      </c>
      <c r="P722" s="153" t="s">
        <v>602</v>
      </c>
      <c r="Q722" s="151" t="s">
        <v>666</v>
      </c>
      <c r="R722" s="13"/>
      <c r="S722" s="146" t="s">
        <v>1183</v>
      </c>
      <c r="T722" s="169">
        <v>0</v>
      </c>
      <c r="U722" s="169">
        <v>0</v>
      </c>
      <c r="V722" s="169">
        <v>0</v>
      </c>
      <c r="W722" s="48" t="str">
        <f t="shared" si="65"/>
        <v>PRM</v>
      </c>
      <c r="X722" s="13" t="str">
        <f t="shared" si="66"/>
        <v>山西移动</v>
      </c>
      <c r="Y722" s="37" t="str">
        <f t="shared" si="67"/>
        <v>0</v>
      </c>
      <c r="Z722" s="167"/>
      <c r="AM722" s="85"/>
      <c r="AN722"/>
    </row>
    <row r="723" spans="1:40" ht="15" customHeight="1">
      <c r="A723" s="151" t="s">
        <v>36</v>
      </c>
      <c r="B723" s="151" t="s">
        <v>37</v>
      </c>
      <c r="C723" s="151" t="s">
        <v>63</v>
      </c>
      <c r="D723" s="151" t="s">
        <v>64</v>
      </c>
      <c r="E723" s="151" t="s">
        <v>592</v>
      </c>
      <c r="F723" s="151" t="s">
        <v>593</v>
      </c>
      <c r="G723" s="151" t="s">
        <v>3</v>
      </c>
      <c r="H723" s="151" t="s">
        <v>69</v>
      </c>
      <c r="I723" s="151" t="s">
        <v>48</v>
      </c>
      <c r="J723" s="151" t="s">
        <v>86</v>
      </c>
      <c r="K723" s="152"/>
      <c r="L723" s="152"/>
      <c r="M723" s="152"/>
      <c r="N723" s="153" t="s">
        <v>1241</v>
      </c>
      <c r="O723" s="153" t="s">
        <v>1242</v>
      </c>
      <c r="P723" s="153" t="s">
        <v>1243</v>
      </c>
      <c r="Q723" s="151" t="s">
        <v>48</v>
      </c>
      <c r="R723" s="13"/>
      <c r="S723" s="146" t="s">
        <v>1183</v>
      </c>
      <c r="T723" s="253">
        <v>180</v>
      </c>
      <c r="U723" s="254">
        <v>6</v>
      </c>
      <c r="V723" s="169">
        <v>0</v>
      </c>
      <c r="W723" s="48" t="str">
        <f t="shared" si="65"/>
        <v>PRM</v>
      </c>
      <c r="X723" s="13" t="str">
        <f t="shared" si="66"/>
        <v>安徽联通</v>
      </c>
      <c r="Y723" s="37" t="str">
        <f t="shared" si="67"/>
        <v>0</v>
      </c>
      <c r="Z723" s="167"/>
      <c r="AM723" s="85"/>
      <c r="AN723"/>
    </row>
    <row r="724" spans="1:40" ht="15" customHeight="1">
      <c r="A724" s="151" t="s">
        <v>155</v>
      </c>
      <c r="B724" s="151" t="s">
        <v>156</v>
      </c>
      <c r="C724" s="151" t="s">
        <v>63</v>
      </c>
      <c r="D724" s="151" t="s">
        <v>157</v>
      </c>
      <c r="E724" s="151" t="s">
        <v>1244</v>
      </c>
      <c r="F724" s="151" t="s">
        <v>593</v>
      </c>
      <c r="G724" s="151" t="s">
        <v>3</v>
      </c>
      <c r="H724" s="151" t="s">
        <v>546</v>
      </c>
      <c r="I724" s="151" t="s">
        <v>48</v>
      </c>
      <c r="J724" s="154" t="s">
        <v>86</v>
      </c>
      <c r="K724" s="151"/>
      <c r="L724" s="151"/>
      <c r="M724" s="151"/>
      <c r="N724" s="153" t="s">
        <v>594</v>
      </c>
      <c r="O724" s="153" t="s">
        <v>595</v>
      </c>
      <c r="P724" s="153" t="s">
        <v>596</v>
      </c>
      <c r="Q724" s="151" t="s">
        <v>48</v>
      </c>
      <c r="R724" s="13"/>
      <c r="S724" s="146" t="s">
        <v>1183</v>
      </c>
      <c r="T724" s="253"/>
      <c r="U724" s="254"/>
      <c r="V724" s="169">
        <v>0</v>
      </c>
      <c r="W724" s="48" t="str">
        <f t="shared" si="65"/>
        <v>PRM</v>
      </c>
      <c r="X724" s="13" t="str">
        <f t="shared" si="66"/>
        <v>安徽移动</v>
      </c>
      <c r="Y724" s="37" t="str">
        <f t="shared" si="67"/>
        <v>0</v>
      </c>
      <c r="Z724" s="167"/>
      <c r="AM724" s="85"/>
      <c r="AN724"/>
    </row>
    <row r="725" spans="1:40" ht="15" customHeight="1">
      <c r="A725" s="151" t="s">
        <v>74</v>
      </c>
      <c r="B725" s="151" t="s">
        <v>75</v>
      </c>
      <c r="C725" s="151" t="s">
        <v>1269</v>
      </c>
      <c r="D725" s="151" t="s">
        <v>64</v>
      </c>
      <c r="E725" s="151" t="s">
        <v>1270</v>
      </c>
      <c r="F725" s="151" t="s">
        <v>593</v>
      </c>
      <c r="G725" s="151" t="s">
        <v>3</v>
      </c>
      <c r="H725" s="151" t="s">
        <v>69</v>
      </c>
      <c r="I725" s="151" t="s">
        <v>86</v>
      </c>
      <c r="J725" s="151" t="s">
        <v>674</v>
      </c>
      <c r="K725" s="151"/>
      <c r="L725" s="151"/>
      <c r="M725" s="151"/>
      <c r="N725" s="153" t="s">
        <v>594</v>
      </c>
      <c r="O725" s="153" t="s">
        <v>595</v>
      </c>
      <c r="P725" s="153" t="s">
        <v>596</v>
      </c>
      <c r="Q725" s="151" t="s">
        <v>674</v>
      </c>
      <c r="R725" s="13"/>
      <c r="S725" s="146" t="s">
        <v>1271</v>
      </c>
      <c r="T725" s="253"/>
      <c r="U725" s="254"/>
      <c r="V725" s="169">
        <v>0</v>
      </c>
      <c r="W725" s="48" t="str">
        <f t="shared" si="65"/>
        <v>PRM</v>
      </c>
      <c r="X725" s="13" t="str">
        <f t="shared" si="66"/>
        <v>北京联通</v>
      </c>
      <c r="Y725" s="37" t="str">
        <f t="shared" si="67"/>
        <v>0</v>
      </c>
      <c r="Z725" s="167"/>
      <c r="AM725" s="85"/>
      <c r="AN725"/>
    </row>
    <row r="726" spans="1:40" ht="15" customHeight="1">
      <c r="A726" s="151" t="s">
        <v>180</v>
      </c>
      <c r="B726" s="151" t="s">
        <v>181</v>
      </c>
      <c r="C726" s="151" t="s">
        <v>63</v>
      </c>
      <c r="D726" s="151" t="s">
        <v>64</v>
      </c>
      <c r="E726" s="151" t="s">
        <v>622</v>
      </c>
      <c r="F726" s="151" t="s">
        <v>593</v>
      </c>
      <c r="G726" s="151" t="s">
        <v>3</v>
      </c>
      <c r="H726" s="151" t="s">
        <v>623</v>
      </c>
      <c r="I726" s="151" t="s">
        <v>48</v>
      </c>
      <c r="J726" s="151" t="s">
        <v>666</v>
      </c>
      <c r="K726" s="151" t="s">
        <v>50</v>
      </c>
      <c r="L726" s="151" t="s">
        <v>1246</v>
      </c>
      <c r="M726" s="151" t="s">
        <v>140</v>
      </c>
      <c r="N726" s="153" t="s">
        <v>594</v>
      </c>
      <c r="O726" s="153" t="s">
        <v>595</v>
      </c>
      <c r="P726" s="153" t="s">
        <v>596</v>
      </c>
      <c r="Q726" s="151" t="s">
        <v>674</v>
      </c>
      <c r="R726" s="13"/>
      <c r="S726" s="146" t="s">
        <v>1183</v>
      </c>
      <c r="T726" s="253"/>
      <c r="U726" s="254"/>
      <c r="V726" s="169">
        <v>0</v>
      </c>
      <c r="W726" s="48" t="str">
        <f t="shared" si="65"/>
        <v>PRM</v>
      </c>
      <c r="X726" s="13" t="str">
        <f t="shared" si="66"/>
        <v>北京卫通</v>
      </c>
      <c r="Y726" s="37" t="str">
        <f t="shared" si="67"/>
        <v>0</v>
      </c>
      <c r="Z726" s="167"/>
      <c r="AM726" s="85"/>
      <c r="AN726"/>
    </row>
    <row r="727" spans="1:40" ht="15" customHeight="1">
      <c r="A727" s="151" t="s">
        <v>93</v>
      </c>
      <c r="B727" s="151" t="s">
        <v>12</v>
      </c>
      <c r="C727" s="151" t="s">
        <v>63</v>
      </c>
      <c r="D727" s="151" t="s">
        <v>157</v>
      </c>
      <c r="E727" s="151" t="s">
        <v>603</v>
      </c>
      <c r="F727" s="151" t="s">
        <v>593</v>
      </c>
      <c r="G727" s="151" t="s">
        <v>3</v>
      </c>
      <c r="H727" s="151" t="s">
        <v>546</v>
      </c>
      <c r="I727" s="151" t="s">
        <v>48</v>
      </c>
      <c r="J727" s="155" t="s">
        <v>1002</v>
      </c>
      <c r="K727" s="155" t="s">
        <v>50</v>
      </c>
      <c r="L727" s="155" t="s">
        <v>738</v>
      </c>
      <c r="M727" s="155" t="s">
        <v>521</v>
      </c>
      <c r="N727" s="153" t="s">
        <v>594</v>
      </c>
      <c r="O727" s="153" t="s">
        <v>595</v>
      </c>
      <c r="P727" s="153" t="s">
        <v>596</v>
      </c>
      <c r="Q727" s="155" t="s">
        <v>48</v>
      </c>
      <c r="R727" s="13"/>
      <c r="S727" s="146" t="s">
        <v>1183</v>
      </c>
      <c r="T727" s="253"/>
      <c r="U727" s="254"/>
      <c r="V727" s="169">
        <v>0</v>
      </c>
      <c r="W727" s="48" t="str">
        <f t="shared" si="65"/>
        <v>PRM</v>
      </c>
      <c r="X727" s="13" t="str">
        <f t="shared" si="66"/>
        <v>黑龙江移动</v>
      </c>
      <c r="Y727" s="37" t="str">
        <f t="shared" si="67"/>
        <v>0</v>
      </c>
      <c r="Z727" s="167"/>
      <c r="AM727" s="85"/>
      <c r="AN727"/>
    </row>
    <row r="728" spans="1:40" ht="15" customHeight="1">
      <c r="A728" s="151" t="s">
        <v>216</v>
      </c>
      <c r="B728" s="151" t="s">
        <v>217</v>
      </c>
      <c r="C728" s="151" t="s">
        <v>63</v>
      </c>
      <c r="D728" s="151" t="s">
        <v>157</v>
      </c>
      <c r="E728" s="151" t="s">
        <v>603</v>
      </c>
      <c r="F728" s="151" t="s">
        <v>593</v>
      </c>
      <c r="G728" s="151" t="s">
        <v>3</v>
      </c>
      <c r="H728" s="151" t="s">
        <v>546</v>
      </c>
      <c r="I728" s="151" t="s">
        <v>48</v>
      </c>
      <c r="J728" s="151" t="s">
        <v>674</v>
      </c>
      <c r="K728" s="151"/>
      <c r="L728" s="151"/>
      <c r="M728" s="151"/>
      <c r="N728" s="153" t="s">
        <v>594</v>
      </c>
      <c r="O728" s="153" t="s">
        <v>595</v>
      </c>
      <c r="P728" s="153" t="s">
        <v>596</v>
      </c>
      <c r="Q728" s="154" t="s">
        <v>48</v>
      </c>
      <c r="R728" s="13"/>
      <c r="S728" s="146" t="s">
        <v>1183</v>
      </c>
      <c r="T728" s="253"/>
      <c r="U728" s="254"/>
      <c r="V728" s="169">
        <v>0</v>
      </c>
      <c r="W728" s="48" t="str">
        <f t="shared" si="65"/>
        <v>PRM</v>
      </c>
      <c r="X728" s="13" t="str">
        <f t="shared" si="66"/>
        <v>吉林移动</v>
      </c>
      <c r="Y728" s="37" t="str">
        <f t="shared" si="67"/>
        <v>0</v>
      </c>
      <c r="Z728" s="167"/>
      <c r="AM728" s="85"/>
      <c r="AN728"/>
    </row>
    <row r="729" spans="1:40" ht="15" customHeight="1">
      <c r="A729" s="151" t="s">
        <v>101</v>
      </c>
      <c r="B729" s="151" t="s">
        <v>102</v>
      </c>
      <c r="C729" s="151" t="s">
        <v>63</v>
      </c>
      <c r="D729" s="151" t="s">
        <v>64</v>
      </c>
      <c r="E729" s="151" t="s">
        <v>592</v>
      </c>
      <c r="F729" s="151" t="s">
        <v>593</v>
      </c>
      <c r="G729" s="151" t="s">
        <v>3</v>
      </c>
      <c r="H729" s="151" t="s">
        <v>69</v>
      </c>
      <c r="I729" s="151" t="s">
        <v>48</v>
      </c>
      <c r="J729" s="151" t="s">
        <v>674</v>
      </c>
      <c r="K729" s="151"/>
      <c r="L729" s="151"/>
      <c r="M729" s="151"/>
      <c r="N729" s="153" t="s">
        <v>594</v>
      </c>
      <c r="O729" s="153" t="s">
        <v>595</v>
      </c>
      <c r="P729" s="153" t="s">
        <v>596</v>
      </c>
      <c r="Q729" s="151" t="s">
        <v>674</v>
      </c>
      <c r="R729" s="13"/>
      <c r="S729" s="13" t="s">
        <v>999</v>
      </c>
      <c r="T729" s="253"/>
      <c r="U729" s="254"/>
      <c r="V729" s="169">
        <v>0</v>
      </c>
      <c r="W729" s="48" t="str">
        <f t="shared" si="65"/>
        <v>PRM</v>
      </c>
      <c r="X729" s="13" t="str">
        <f t="shared" si="66"/>
        <v>联通总部</v>
      </c>
      <c r="Y729" s="37" t="str">
        <f t="shared" si="67"/>
        <v>0</v>
      </c>
      <c r="Z729" s="167"/>
      <c r="AM729" s="85"/>
      <c r="AN729"/>
    </row>
    <row r="730" spans="1:40" ht="15" customHeight="1">
      <c r="A730" s="151" t="s">
        <v>642</v>
      </c>
      <c r="B730" s="151" t="s">
        <v>643</v>
      </c>
      <c r="C730" s="151" t="s">
        <v>63</v>
      </c>
      <c r="D730" s="151" t="s">
        <v>64</v>
      </c>
      <c r="E730" s="151" t="s">
        <v>592</v>
      </c>
      <c r="F730" s="151" t="s">
        <v>593</v>
      </c>
      <c r="G730" s="151" t="s">
        <v>3</v>
      </c>
      <c r="H730" s="151" t="s">
        <v>69</v>
      </c>
      <c r="I730" s="151" t="s">
        <v>86</v>
      </c>
      <c r="J730" s="156" t="s">
        <v>674</v>
      </c>
      <c r="K730" s="157"/>
      <c r="L730" s="157"/>
      <c r="M730" s="157"/>
      <c r="N730" s="153" t="s">
        <v>1241</v>
      </c>
      <c r="O730" s="153" t="s">
        <v>1242</v>
      </c>
      <c r="P730" s="153" t="s">
        <v>1243</v>
      </c>
      <c r="Q730" s="156" t="s">
        <v>48</v>
      </c>
      <c r="R730" s="13"/>
      <c r="S730" s="146" t="s">
        <v>471</v>
      </c>
      <c r="T730" s="253"/>
      <c r="U730" s="254"/>
      <c r="V730" s="169">
        <v>0</v>
      </c>
      <c r="W730" s="48" t="str">
        <f t="shared" si="65"/>
        <v>PRM</v>
      </c>
      <c r="X730" s="13" t="str">
        <f t="shared" si="66"/>
        <v>辽宁联通</v>
      </c>
      <c r="Y730" s="37" t="str">
        <f t="shared" si="67"/>
        <v>0</v>
      </c>
      <c r="Z730" s="167"/>
      <c r="AM730" s="85"/>
      <c r="AN730"/>
    </row>
    <row r="731" spans="1:40" ht="15" customHeight="1">
      <c r="A731" s="151" t="s">
        <v>236</v>
      </c>
      <c r="B731" s="151" t="s">
        <v>14</v>
      </c>
      <c r="C731" s="151" t="s">
        <v>63</v>
      </c>
      <c r="D731" s="151" t="s">
        <v>157</v>
      </c>
      <c r="E731" s="151" t="s">
        <v>603</v>
      </c>
      <c r="F731" s="151" t="s">
        <v>593</v>
      </c>
      <c r="G731" s="151" t="s">
        <v>3</v>
      </c>
      <c r="H731" s="151" t="s">
        <v>546</v>
      </c>
      <c r="I731" s="151" t="s">
        <v>48</v>
      </c>
      <c r="J731" s="151" t="s">
        <v>666</v>
      </c>
      <c r="K731" s="151" t="s">
        <v>50</v>
      </c>
      <c r="L731" s="151" t="s">
        <v>1257</v>
      </c>
      <c r="M731" s="151" t="s">
        <v>140</v>
      </c>
      <c r="N731" s="153" t="s">
        <v>594</v>
      </c>
      <c r="O731" s="153" t="s">
        <v>595</v>
      </c>
      <c r="P731" s="153" t="s">
        <v>596</v>
      </c>
      <c r="Q731" s="151" t="s">
        <v>666</v>
      </c>
      <c r="R731" s="13"/>
      <c r="S731" s="146" t="s">
        <v>1183</v>
      </c>
      <c r="T731" s="253"/>
      <c r="U731" s="254"/>
      <c r="V731" s="169">
        <v>0</v>
      </c>
      <c r="W731" s="48" t="str">
        <f t="shared" si="65"/>
        <v>PRM</v>
      </c>
      <c r="X731" s="13" t="str">
        <f t="shared" si="66"/>
        <v>山西移动</v>
      </c>
      <c r="Y731" s="37" t="str">
        <f t="shared" si="67"/>
        <v>0</v>
      </c>
      <c r="Z731" s="167"/>
      <c r="AM731" s="85"/>
      <c r="AN731"/>
    </row>
    <row r="732" spans="1:40" ht="15" customHeight="1">
      <c r="A732" s="151" t="s">
        <v>127</v>
      </c>
      <c r="B732" s="151" t="s">
        <v>128</v>
      </c>
      <c r="C732" s="151" t="s">
        <v>63</v>
      </c>
      <c r="D732" s="151" t="s">
        <v>64</v>
      </c>
      <c r="E732" s="151" t="s">
        <v>592</v>
      </c>
      <c r="F732" s="151" t="s">
        <v>593</v>
      </c>
      <c r="G732" s="151" t="s">
        <v>3</v>
      </c>
      <c r="H732" s="151" t="s">
        <v>69</v>
      </c>
      <c r="I732" s="151" t="s">
        <v>48</v>
      </c>
      <c r="J732" s="151" t="s">
        <v>666</v>
      </c>
      <c r="K732" s="151" t="s">
        <v>120</v>
      </c>
      <c r="L732" s="151" t="s">
        <v>1260</v>
      </c>
      <c r="M732" s="151" t="s">
        <v>56</v>
      </c>
      <c r="N732" s="153" t="s">
        <v>594</v>
      </c>
      <c r="O732" s="153" t="s">
        <v>595</v>
      </c>
      <c r="P732" s="153" t="s">
        <v>596</v>
      </c>
      <c r="Q732" s="151" t="s">
        <v>666</v>
      </c>
      <c r="R732" s="13"/>
      <c r="S732" s="146" t="s">
        <v>1183</v>
      </c>
      <c r="T732" s="253"/>
      <c r="U732" s="254"/>
      <c r="V732" s="169">
        <v>0</v>
      </c>
      <c r="W732" s="48" t="str">
        <f t="shared" si="65"/>
        <v>PRM</v>
      </c>
      <c r="X732" s="13" t="str">
        <f t="shared" si="66"/>
        <v>新疆联通</v>
      </c>
      <c r="Y732" s="37" t="str">
        <f t="shared" si="67"/>
        <v>0</v>
      </c>
      <c r="Z732" s="167"/>
      <c r="AM732" s="85"/>
      <c r="AN732"/>
    </row>
    <row r="733" spans="1:40" ht="15" customHeight="1">
      <c r="A733" s="151" t="s">
        <v>635</v>
      </c>
      <c r="B733" s="151" t="s">
        <v>438</v>
      </c>
      <c r="C733" s="151" t="s">
        <v>63</v>
      </c>
      <c r="D733" s="151" t="s">
        <v>64</v>
      </c>
      <c r="E733" s="151" t="s">
        <v>636</v>
      </c>
      <c r="F733" s="151" t="s">
        <v>637</v>
      </c>
      <c r="G733" s="151" t="s">
        <v>3</v>
      </c>
      <c r="H733" s="151" t="s">
        <v>638</v>
      </c>
      <c r="I733" s="151" t="s">
        <v>48</v>
      </c>
      <c r="J733" s="151" t="s">
        <v>674</v>
      </c>
      <c r="K733" s="151"/>
      <c r="L733" s="151"/>
      <c r="M733" s="151"/>
      <c r="N733" s="153" t="s">
        <v>639</v>
      </c>
      <c r="O733" s="153" t="s">
        <v>640</v>
      </c>
      <c r="P733" s="153" t="s">
        <v>641</v>
      </c>
      <c r="Q733" s="151" t="s">
        <v>48</v>
      </c>
      <c r="R733" s="13"/>
      <c r="S733" s="146" t="s">
        <v>1183</v>
      </c>
      <c r="T733" s="253">
        <v>396</v>
      </c>
      <c r="U733" s="169">
        <v>0</v>
      </c>
      <c r="V733" s="169">
        <v>0</v>
      </c>
      <c r="W733" s="48" t="str">
        <f t="shared" si="65"/>
        <v>PRM</v>
      </c>
      <c r="X733" s="13" t="str">
        <f t="shared" si="66"/>
        <v>湖南联通</v>
      </c>
      <c r="Y733" s="37" t="str">
        <f t="shared" si="67"/>
        <v>0</v>
      </c>
      <c r="Z733" s="167"/>
      <c r="AM733" s="85"/>
      <c r="AN733"/>
    </row>
    <row r="734" spans="1:40" ht="15" customHeight="1">
      <c r="A734" s="151" t="s">
        <v>114</v>
      </c>
      <c r="B734" s="151" t="s">
        <v>115</v>
      </c>
      <c r="C734" s="151" t="s">
        <v>63</v>
      </c>
      <c r="D734" s="151" t="s">
        <v>64</v>
      </c>
      <c r="E734" s="151" t="s">
        <v>636</v>
      </c>
      <c r="F734" s="151" t="s">
        <v>637</v>
      </c>
      <c r="G734" s="151" t="s">
        <v>3</v>
      </c>
      <c r="H734" s="151" t="s">
        <v>638</v>
      </c>
      <c r="I734" s="151" t="s">
        <v>48</v>
      </c>
      <c r="J734" s="158" t="s">
        <v>48</v>
      </c>
      <c r="K734" s="158" t="s">
        <v>43</v>
      </c>
      <c r="L734" s="158" t="s">
        <v>1252</v>
      </c>
      <c r="M734" s="158" t="s">
        <v>17</v>
      </c>
      <c r="N734" s="159" t="s">
        <v>1253</v>
      </c>
      <c r="O734" s="159" t="s">
        <v>1254</v>
      </c>
      <c r="P734" s="159" t="s">
        <v>1255</v>
      </c>
      <c r="Q734" s="158" t="s">
        <v>48</v>
      </c>
      <c r="R734" s="13"/>
      <c r="S734" s="146" t="s">
        <v>1183</v>
      </c>
      <c r="T734" s="253"/>
      <c r="U734" s="169">
        <v>0</v>
      </c>
      <c r="V734" s="169">
        <v>0</v>
      </c>
      <c r="W734" s="48" t="str">
        <f t="shared" si="65"/>
        <v>PRM</v>
      </c>
      <c r="X734" s="13" t="str">
        <f t="shared" si="66"/>
        <v>山东联通</v>
      </c>
      <c r="Y734" s="37" t="str">
        <f t="shared" si="67"/>
        <v>0</v>
      </c>
      <c r="Z734" s="167"/>
      <c r="AM734" s="85"/>
      <c r="AN734"/>
    </row>
    <row r="735" spans="1:40" ht="15" customHeight="1">
      <c r="A735" s="151" t="s">
        <v>127</v>
      </c>
      <c r="B735" s="151" t="s">
        <v>128</v>
      </c>
      <c r="C735" s="151" t="s">
        <v>63</v>
      </c>
      <c r="D735" s="151" t="s">
        <v>64</v>
      </c>
      <c r="E735" s="151" t="s">
        <v>636</v>
      </c>
      <c r="F735" s="151" t="s">
        <v>637</v>
      </c>
      <c r="G735" s="151" t="s">
        <v>3</v>
      </c>
      <c r="H735" s="151" t="s">
        <v>638</v>
      </c>
      <c r="I735" s="151" t="s">
        <v>48</v>
      </c>
      <c r="J735" s="151" t="s">
        <v>666</v>
      </c>
      <c r="K735" s="151" t="s">
        <v>120</v>
      </c>
      <c r="L735" s="151" t="s">
        <v>1260</v>
      </c>
      <c r="M735" s="151" t="s">
        <v>56</v>
      </c>
      <c r="N735" s="153" t="s">
        <v>639</v>
      </c>
      <c r="O735" s="153" t="s">
        <v>640</v>
      </c>
      <c r="P735" s="153" t="s">
        <v>641</v>
      </c>
      <c r="Q735" s="151" t="s">
        <v>666</v>
      </c>
      <c r="R735" s="13"/>
      <c r="S735" s="146" t="s">
        <v>1183</v>
      </c>
      <c r="T735" s="253"/>
      <c r="U735" s="169">
        <v>0</v>
      </c>
      <c r="V735" s="169">
        <v>0</v>
      </c>
      <c r="W735" s="48" t="str">
        <f t="shared" si="65"/>
        <v>PRM</v>
      </c>
      <c r="X735" s="13" t="str">
        <f t="shared" si="66"/>
        <v>新疆联通</v>
      </c>
      <c r="Y735" s="37" t="str">
        <f t="shared" si="67"/>
        <v>0</v>
      </c>
      <c r="Z735" s="167"/>
      <c r="AM735" s="85"/>
      <c r="AN735"/>
    </row>
    <row r="736" spans="1:40" ht="15" customHeight="1">
      <c r="A736" s="151" t="s">
        <v>625</v>
      </c>
      <c r="B736" s="151" t="s">
        <v>408</v>
      </c>
      <c r="C736" s="151" t="s">
        <v>63</v>
      </c>
      <c r="D736" s="151" t="s">
        <v>64</v>
      </c>
      <c r="E736" s="151" t="s">
        <v>626</v>
      </c>
      <c r="F736" s="151" t="s">
        <v>627</v>
      </c>
      <c r="G736" s="151" t="s">
        <v>3</v>
      </c>
      <c r="H736" s="151" t="s">
        <v>98</v>
      </c>
      <c r="I736" s="151" t="s">
        <v>48</v>
      </c>
      <c r="J736" s="151" t="s">
        <v>86</v>
      </c>
      <c r="K736" s="151"/>
      <c r="L736" s="151"/>
      <c r="M736" s="152"/>
      <c r="N736" s="153" t="s">
        <v>1247</v>
      </c>
      <c r="O736" s="153" t="s">
        <v>1248</v>
      </c>
      <c r="P736" s="153" t="s">
        <v>1249</v>
      </c>
      <c r="Q736" s="151" t="s">
        <v>48</v>
      </c>
      <c r="R736" s="13"/>
      <c r="S736" s="146" t="s">
        <v>1183</v>
      </c>
      <c r="T736" s="253">
        <v>1692</v>
      </c>
      <c r="U736" s="254">
        <v>104</v>
      </c>
      <c r="V736" s="169">
        <v>0</v>
      </c>
      <c r="W736" s="48" t="str">
        <f t="shared" si="65"/>
        <v>PRM</v>
      </c>
      <c r="X736" s="13" t="str">
        <f t="shared" si="66"/>
        <v>黑龙江联通</v>
      </c>
      <c r="Y736" s="37" t="str">
        <f t="shared" si="67"/>
        <v>0</v>
      </c>
      <c r="Z736" s="167"/>
      <c r="AM736" s="85"/>
      <c r="AN736"/>
    </row>
    <row r="737" spans="1:40" ht="15" customHeight="1">
      <c r="A737" s="151" t="s">
        <v>93</v>
      </c>
      <c r="B737" s="151" t="s">
        <v>12</v>
      </c>
      <c r="C737" s="151" t="s">
        <v>63</v>
      </c>
      <c r="D737" s="151" t="s">
        <v>157</v>
      </c>
      <c r="E737" s="151" t="s">
        <v>626</v>
      </c>
      <c r="F737" s="151" t="s">
        <v>627</v>
      </c>
      <c r="G737" s="151" t="s">
        <v>3</v>
      </c>
      <c r="H737" s="151" t="s">
        <v>98</v>
      </c>
      <c r="I737" s="151" t="s">
        <v>48</v>
      </c>
      <c r="J737" s="155" t="s">
        <v>1002</v>
      </c>
      <c r="K737" s="155" t="s">
        <v>50</v>
      </c>
      <c r="L737" s="155" t="s">
        <v>738</v>
      </c>
      <c r="M737" s="155" t="s">
        <v>521</v>
      </c>
      <c r="N737" s="153" t="s">
        <v>628</v>
      </c>
      <c r="O737" s="153" t="s">
        <v>629</v>
      </c>
      <c r="P737" s="153" t="s">
        <v>630</v>
      </c>
      <c r="Q737" s="155" t="s">
        <v>48</v>
      </c>
      <c r="R737" s="13"/>
      <c r="S737" s="146" t="s">
        <v>1183</v>
      </c>
      <c r="T737" s="253"/>
      <c r="U737" s="254"/>
      <c r="V737" s="169">
        <v>0</v>
      </c>
      <c r="W737" s="48" t="str">
        <f t="shared" si="65"/>
        <v>PRM</v>
      </c>
      <c r="X737" s="13" t="str">
        <f t="shared" si="66"/>
        <v>黑龙江移动</v>
      </c>
      <c r="Y737" s="37" t="str">
        <f t="shared" si="67"/>
        <v>0</v>
      </c>
      <c r="Z737" s="167"/>
      <c r="AM737" s="85"/>
      <c r="AN737"/>
    </row>
    <row r="738" spans="1:40" ht="15" customHeight="1">
      <c r="A738" s="151" t="s">
        <v>216</v>
      </c>
      <c r="B738" s="151" t="s">
        <v>217</v>
      </c>
      <c r="C738" s="151" t="s">
        <v>63</v>
      </c>
      <c r="D738" s="151" t="s">
        <v>157</v>
      </c>
      <c r="E738" s="151" t="s">
        <v>626</v>
      </c>
      <c r="F738" s="151" t="s">
        <v>627</v>
      </c>
      <c r="G738" s="151" t="s">
        <v>3</v>
      </c>
      <c r="H738" s="151" t="s">
        <v>98</v>
      </c>
      <c r="I738" s="151" t="s">
        <v>48</v>
      </c>
      <c r="J738" s="151" t="s">
        <v>674</v>
      </c>
      <c r="K738" s="151"/>
      <c r="L738" s="151"/>
      <c r="M738" s="151"/>
      <c r="N738" s="153" t="s">
        <v>628</v>
      </c>
      <c r="O738" s="153" t="s">
        <v>629</v>
      </c>
      <c r="P738" s="153" t="s">
        <v>630</v>
      </c>
      <c r="Q738" s="154" t="s">
        <v>48</v>
      </c>
      <c r="R738" s="13"/>
      <c r="S738" s="146" t="s">
        <v>1183</v>
      </c>
      <c r="T738" s="253"/>
      <c r="U738" s="254"/>
      <c r="V738" s="169">
        <v>0</v>
      </c>
      <c r="W738" s="48" t="str">
        <f t="shared" si="65"/>
        <v>PRM</v>
      </c>
      <c r="X738" s="13" t="str">
        <f t="shared" si="66"/>
        <v>吉林移动</v>
      </c>
      <c r="Y738" s="37" t="str">
        <f t="shared" si="67"/>
        <v>0</v>
      </c>
      <c r="Z738" s="167"/>
      <c r="AM738" s="85"/>
      <c r="AN738"/>
    </row>
    <row r="739" spans="1:40" ht="15" customHeight="1">
      <c r="A739" s="48" t="s">
        <v>215</v>
      </c>
      <c r="B739" s="48" t="s">
        <v>214</v>
      </c>
      <c r="C739" s="48" t="s">
        <v>165</v>
      </c>
      <c r="D739" s="48" t="s">
        <v>166</v>
      </c>
      <c r="E739" s="48" t="s">
        <v>1106</v>
      </c>
      <c r="F739" s="48" t="s">
        <v>1107</v>
      </c>
      <c r="G739" s="48" t="s">
        <v>494</v>
      </c>
      <c r="H739" s="48" t="s">
        <v>98</v>
      </c>
      <c r="I739" s="48" t="s">
        <v>48</v>
      </c>
      <c r="J739" s="48" t="s">
        <v>48</v>
      </c>
      <c r="K739" s="48" t="s">
        <v>120</v>
      </c>
      <c r="L739" s="48" t="s">
        <v>1008</v>
      </c>
      <c r="M739" s="48" t="s">
        <v>140</v>
      </c>
      <c r="N739" s="13" t="s">
        <v>1108</v>
      </c>
      <c r="O739" s="13"/>
      <c r="P739" s="13"/>
      <c r="Q739" s="13" t="s">
        <v>48</v>
      </c>
      <c r="R739" s="13"/>
      <c r="S739" s="146" t="s">
        <v>471</v>
      </c>
      <c r="T739" s="169">
        <v>0</v>
      </c>
      <c r="U739" s="169">
        <v>0</v>
      </c>
      <c r="V739" s="169">
        <v>0</v>
      </c>
      <c r="W739" s="48" t="str">
        <f t="shared" si="65"/>
        <v>CRMPD</v>
      </c>
      <c r="X739" s="13" t="str">
        <f t="shared" si="66"/>
        <v>湖北移动</v>
      </c>
      <c r="Y739" s="37" t="str">
        <f t="shared" si="67"/>
        <v>0</v>
      </c>
      <c r="Z739" s="167"/>
      <c r="AM739" s="85"/>
      <c r="AN739"/>
    </row>
    <row r="740" spans="1:40" ht="15" customHeight="1">
      <c r="A740" s="48" t="s">
        <v>114</v>
      </c>
      <c r="B740" s="48" t="s">
        <v>115</v>
      </c>
      <c r="C740" s="48" t="s">
        <v>63</v>
      </c>
      <c r="D740" s="48" t="s">
        <v>64</v>
      </c>
      <c r="E740" s="48" t="s">
        <v>1103</v>
      </c>
      <c r="F740" s="48" t="s">
        <v>1104</v>
      </c>
      <c r="G740" s="48" t="s">
        <v>494</v>
      </c>
      <c r="H740" s="48" t="s">
        <v>98</v>
      </c>
      <c r="I740" s="13" t="s">
        <v>48</v>
      </c>
      <c r="J740" s="13" t="s">
        <v>48</v>
      </c>
      <c r="K740" s="13" t="s">
        <v>50</v>
      </c>
      <c r="L740" s="13" t="s">
        <v>1008</v>
      </c>
      <c r="M740" s="13" t="s">
        <v>140</v>
      </c>
      <c r="N740" s="13" t="s">
        <v>1134</v>
      </c>
      <c r="O740" s="13"/>
      <c r="P740" s="13"/>
      <c r="Q740" s="13" t="s">
        <v>48</v>
      </c>
      <c r="R740" s="13"/>
      <c r="S740" s="48" t="s">
        <v>1183</v>
      </c>
      <c r="T740" s="169">
        <v>0</v>
      </c>
      <c r="U740" s="169">
        <v>0</v>
      </c>
      <c r="V740" s="169">
        <v>0</v>
      </c>
      <c r="W740" s="48" t="str">
        <f t="shared" si="65"/>
        <v>CRMPD</v>
      </c>
      <c r="X740" s="13" t="str">
        <f t="shared" si="66"/>
        <v>山东联通</v>
      </c>
      <c r="Y740" s="37" t="str">
        <f t="shared" si="67"/>
        <v>0</v>
      </c>
      <c r="Z740" s="167"/>
      <c r="AM740" s="85"/>
      <c r="AN740"/>
    </row>
    <row r="741" spans="1:40" ht="15" customHeight="1">
      <c r="A741" s="48" t="s">
        <v>74</v>
      </c>
      <c r="B741" s="48" t="s">
        <v>75</v>
      </c>
      <c r="C741" s="48" t="s">
        <v>63</v>
      </c>
      <c r="D741" s="48" t="s">
        <v>64</v>
      </c>
      <c r="E741" s="48" t="s">
        <v>77</v>
      </c>
      <c r="F741" s="48" t="s">
        <v>78</v>
      </c>
      <c r="G741" s="48" t="s">
        <v>6</v>
      </c>
      <c r="H741" s="48" t="s">
        <v>79</v>
      </c>
      <c r="I741" s="48" t="s">
        <v>48</v>
      </c>
      <c r="J741" s="48" t="s">
        <v>42</v>
      </c>
      <c r="K741" s="48" t="s">
        <v>50</v>
      </c>
      <c r="L741" s="48" t="s">
        <v>80</v>
      </c>
      <c r="M741" s="48" t="s">
        <v>56</v>
      </c>
      <c r="N741" s="14" t="s">
        <v>81</v>
      </c>
      <c r="O741" s="135" t="s">
        <v>81</v>
      </c>
      <c r="P741" s="135" t="s">
        <v>81</v>
      </c>
      <c r="Q741" s="13" t="s">
        <v>48</v>
      </c>
      <c r="R741" s="13"/>
      <c r="S741" s="48" t="s">
        <v>472</v>
      </c>
      <c r="T741" s="169">
        <v>0</v>
      </c>
      <c r="U741" s="169">
        <v>0</v>
      </c>
      <c r="V741" s="169">
        <v>0</v>
      </c>
      <c r="W741" s="48" t="str">
        <f t="shared" si="65"/>
        <v>CRM_CUI</v>
      </c>
      <c r="X741" s="13" t="str">
        <f t="shared" si="66"/>
        <v>北京联通</v>
      </c>
      <c r="Y741" s="37" t="str">
        <f t="shared" si="67"/>
        <v>1</v>
      </c>
      <c r="Z741" s="167"/>
      <c r="AM741" s="85"/>
      <c r="AN741"/>
    </row>
    <row r="742" spans="1:40" ht="15" customHeight="1">
      <c r="A742" s="48" t="s">
        <v>260</v>
      </c>
      <c r="B742" s="48" t="s">
        <v>261</v>
      </c>
      <c r="C742" s="48" t="s">
        <v>63</v>
      </c>
      <c r="D742" s="48" t="s">
        <v>157</v>
      </c>
      <c r="E742" s="48" t="s">
        <v>1119</v>
      </c>
      <c r="F742" s="48" t="s">
        <v>1120</v>
      </c>
      <c r="G742" s="48" t="s">
        <v>494</v>
      </c>
      <c r="H742" s="48" t="s">
        <v>41</v>
      </c>
      <c r="I742" s="13" t="s">
        <v>48</v>
      </c>
      <c r="J742" s="13" t="s">
        <v>86</v>
      </c>
      <c r="K742" s="13"/>
      <c r="L742" s="13"/>
      <c r="M742" s="13"/>
      <c r="N742" s="13" t="s">
        <v>1178</v>
      </c>
      <c r="O742" s="13" t="s">
        <v>268</v>
      </c>
      <c r="P742" s="13" t="s">
        <v>268</v>
      </c>
      <c r="Q742" s="13" t="s">
        <v>48</v>
      </c>
      <c r="R742" s="13" t="s">
        <v>1387</v>
      </c>
      <c r="S742" s="146" t="s">
        <v>471</v>
      </c>
      <c r="T742" s="169">
        <v>0</v>
      </c>
      <c r="U742" s="169">
        <v>0</v>
      </c>
      <c r="V742" s="169">
        <v>0</v>
      </c>
      <c r="W742" s="48" t="str">
        <f t="shared" si="65"/>
        <v>CRMPD</v>
      </c>
      <c r="X742" s="13" t="str">
        <f t="shared" si="66"/>
        <v>重庆移动</v>
      </c>
      <c r="Y742" s="37" t="str">
        <f t="shared" si="67"/>
        <v>1</v>
      </c>
      <c r="Z742" s="167"/>
      <c r="AM742" s="85"/>
      <c r="AN742"/>
    </row>
    <row r="743" spans="1:40" ht="15" customHeight="1">
      <c r="A743" s="48" t="s">
        <v>133</v>
      </c>
      <c r="B743" s="48" t="s">
        <v>134</v>
      </c>
      <c r="C743" s="48" t="s">
        <v>63</v>
      </c>
      <c r="D743" s="48" t="s">
        <v>64</v>
      </c>
      <c r="E743" s="48" t="s">
        <v>135</v>
      </c>
      <c r="F743" s="48" t="s">
        <v>136</v>
      </c>
      <c r="G743" s="48" t="s">
        <v>10</v>
      </c>
      <c r="H743" s="48" t="s">
        <v>137</v>
      </c>
      <c r="I743" s="48"/>
      <c r="J743" s="48"/>
      <c r="K743" s="48" t="s">
        <v>138</v>
      </c>
      <c r="L743" s="48" t="s">
        <v>139</v>
      </c>
      <c r="M743" s="48" t="s">
        <v>140</v>
      </c>
      <c r="N743" s="13" t="s">
        <v>141</v>
      </c>
      <c r="O743" s="13"/>
      <c r="P743" s="13"/>
      <c r="Q743" s="13"/>
      <c r="R743" s="13"/>
      <c r="S743" s="48" t="s">
        <v>472</v>
      </c>
      <c r="T743" s="169">
        <v>0</v>
      </c>
      <c r="U743" s="169">
        <v>0</v>
      </c>
      <c r="V743" s="169">
        <v>0</v>
      </c>
      <c r="W743" s="48" t="str">
        <f t="shared" si="65"/>
        <v>BOSD</v>
      </c>
      <c r="X743" s="13" t="str">
        <f t="shared" si="66"/>
        <v>安徽电信</v>
      </c>
      <c r="Y743" s="37" t="str">
        <f t="shared" si="67"/>
        <v>0</v>
      </c>
      <c r="Z743" s="167"/>
      <c r="AM743" s="85"/>
      <c r="AN743"/>
    </row>
    <row r="744" spans="1:40" ht="15" customHeight="1">
      <c r="A744" s="48" t="s">
        <v>142</v>
      </c>
      <c r="B744" s="48" t="s">
        <v>143</v>
      </c>
      <c r="C744" s="48" t="s">
        <v>144</v>
      </c>
      <c r="D744" s="48" t="s">
        <v>145</v>
      </c>
      <c r="E744" s="48" t="s">
        <v>146</v>
      </c>
      <c r="F744" s="48" t="s">
        <v>147</v>
      </c>
      <c r="G744" s="48" t="s">
        <v>15</v>
      </c>
      <c r="H744" s="48" t="s">
        <v>148</v>
      </c>
      <c r="I744" s="48"/>
      <c r="J744" s="48"/>
      <c r="K744" s="48" t="s">
        <v>120</v>
      </c>
      <c r="L744" s="48" t="s">
        <v>139</v>
      </c>
      <c r="M744" s="48" t="s">
        <v>140</v>
      </c>
      <c r="N744" s="13" t="s">
        <v>141</v>
      </c>
      <c r="O744" s="13"/>
      <c r="P744" s="13"/>
      <c r="Q744" s="13"/>
      <c r="R744" s="13"/>
      <c r="S744" s="48" t="s">
        <v>472</v>
      </c>
      <c r="T744" s="169">
        <v>0</v>
      </c>
      <c r="U744" s="169">
        <v>0</v>
      </c>
      <c r="V744" s="169">
        <v>0</v>
      </c>
      <c r="W744" s="48" t="str">
        <f t="shared" si="65"/>
        <v>BOSD</v>
      </c>
      <c r="X744" s="13" t="str">
        <f t="shared" si="66"/>
        <v>安徽广电</v>
      </c>
      <c r="Y744" s="37" t="str">
        <f t="shared" si="67"/>
        <v>0</v>
      </c>
      <c r="Z744" s="167"/>
      <c r="AM744" s="85"/>
      <c r="AN744"/>
    </row>
    <row r="745" spans="1:40" ht="15" customHeight="1">
      <c r="A745" s="48" t="s">
        <v>155</v>
      </c>
      <c r="B745" s="48" t="s">
        <v>156</v>
      </c>
      <c r="C745" s="48" t="s">
        <v>63</v>
      </c>
      <c r="D745" s="48" t="s">
        <v>157</v>
      </c>
      <c r="E745" s="48" t="s">
        <v>158</v>
      </c>
      <c r="F745" s="48" t="s">
        <v>150</v>
      </c>
      <c r="G745" s="48" t="s">
        <v>11</v>
      </c>
      <c r="H745" s="48" t="s">
        <v>159</v>
      </c>
      <c r="I745" s="11" t="s">
        <v>48</v>
      </c>
      <c r="J745" s="11" t="s">
        <v>48</v>
      </c>
      <c r="K745" s="48" t="s">
        <v>120</v>
      </c>
      <c r="L745" s="12" t="s">
        <v>1391</v>
      </c>
      <c r="M745" s="48" t="s">
        <v>140</v>
      </c>
      <c r="N745" s="13" t="s">
        <v>141</v>
      </c>
      <c r="O745" s="13"/>
      <c r="P745" s="13"/>
      <c r="Q745" s="178" t="s">
        <v>1390</v>
      </c>
      <c r="R745" s="13"/>
      <c r="S745" s="48" t="s">
        <v>472</v>
      </c>
      <c r="T745" s="169">
        <v>0</v>
      </c>
      <c r="U745" s="169">
        <v>0</v>
      </c>
      <c r="V745" s="169">
        <v>0</v>
      </c>
      <c r="W745" s="48" t="str">
        <f t="shared" si="65"/>
        <v>BOSD</v>
      </c>
      <c r="X745" s="13" t="str">
        <f t="shared" si="66"/>
        <v>安徽移动</v>
      </c>
      <c r="Y745" s="37" t="str">
        <f t="shared" si="67"/>
        <v>0</v>
      </c>
      <c r="Z745" s="167"/>
      <c r="AM745" s="85"/>
      <c r="AN745"/>
    </row>
    <row r="746" spans="1:40" ht="15" customHeight="1">
      <c r="A746" s="48" t="s">
        <v>155</v>
      </c>
      <c r="B746" s="48" t="s">
        <v>156</v>
      </c>
      <c r="C746" s="48" t="s">
        <v>63</v>
      </c>
      <c r="D746" s="48" t="s">
        <v>157</v>
      </c>
      <c r="E746" s="48" t="s">
        <v>135</v>
      </c>
      <c r="F746" s="48" t="s">
        <v>136</v>
      </c>
      <c r="G746" s="48" t="s">
        <v>10</v>
      </c>
      <c r="H746" s="48" t="s">
        <v>137</v>
      </c>
      <c r="I746" s="11" t="s">
        <v>48</v>
      </c>
      <c r="J746" s="11" t="s">
        <v>48</v>
      </c>
      <c r="K746" s="48" t="s">
        <v>120</v>
      </c>
      <c r="L746" s="12" t="s">
        <v>1391</v>
      </c>
      <c r="M746" s="48" t="s">
        <v>140</v>
      </c>
      <c r="N746" s="13" t="s">
        <v>141</v>
      </c>
      <c r="O746" s="13"/>
      <c r="P746" s="13"/>
      <c r="Q746" s="178" t="s">
        <v>1390</v>
      </c>
      <c r="R746" s="13"/>
      <c r="S746" s="48" t="s">
        <v>472</v>
      </c>
      <c r="T746" s="169">
        <v>0</v>
      </c>
      <c r="U746" s="169">
        <v>0</v>
      </c>
      <c r="V746" s="169">
        <v>0</v>
      </c>
      <c r="W746" s="48" t="str">
        <f t="shared" si="65"/>
        <v>BOSD</v>
      </c>
      <c r="X746" s="13" t="str">
        <f t="shared" si="66"/>
        <v>安徽移动</v>
      </c>
      <c r="Y746" s="37" t="str">
        <f t="shared" si="67"/>
        <v>0</v>
      </c>
      <c r="Z746" s="167"/>
      <c r="AM746" s="85"/>
      <c r="AN746"/>
    </row>
    <row r="747" spans="1:40" ht="15" customHeight="1">
      <c r="A747" s="48" t="s">
        <v>155</v>
      </c>
      <c r="B747" s="48" t="s">
        <v>156</v>
      </c>
      <c r="C747" s="48" t="s">
        <v>63</v>
      </c>
      <c r="D747" s="48" t="s">
        <v>157</v>
      </c>
      <c r="E747" s="48" t="s">
        <v>160</v>
      </c>
      <c r="F747" s="48" t="s">
        <v>161</v>
      </c>
      <c r="G747" s="48" t="s">
        <v>11</v>
      </c>
      <c r="H747" s="48" t="s">
        <v>98</v>
      </c>
      <c r="I747" s="11" t="s">
        <v>48</v>
      </c>
      <c r="J747" s="11" t="s">
        <v>48</v>
      </c>
      <c r="K747" s="48" t="s">
        <v>120</v>
      </c>
      <c r="L747" s="12" t="s">
        <v>1391</v>
      </c>
      <c r="M747" s="48" t="s">
        <v>140</v>
      </c>
      <c r="N747" s="13" t="s">
        <v>141</v>
      </c>
      <c r="O747" s="13"/>
      <c r="P747" s="13"/>
      <c r="Q747" s="178" t="s">
        <v>1390</v>
      </c>
      <c r="R747" s="13"/>
      <c r="S747" s="48" t="s">
        <v>472</v>
      </c>
      <c r="T747" s="169">
        <v>0</v>
      </c>
      <c r="U747" s="169">
        <v>0</v>
      </c>
      <c r="V747" s="169">
        <v>0</v>
      </c>
      <c r="W747" s="48" t="str">
        <f t="shared" si="65"/>
        <v>BOSD</v>
      </c>
      <c r="X747" s="13" t="str">
        <f t="shared" si="66"/>
        <v>安徽移动</v>
      </c>
      <c r="Y747" s="37" t="str">
        <f t="shared" si="67"/>
        <v>0</v>
      </c>
      <c r="Z747" s="167"/>
      <c r="AM747" s="85"/>
      <c r="AN747"/>
    </row>
    <row r="748" spans="1:40" ht="15" customHeight="1">
      <c r="A748" s="48" t="s">
        <v>155</v>
      </c>
      <c r="B748" s="48" t="s">
        <v>156</v>
      </c>
      <c r="C748" s="48" t="s">
        <v>63</v>
      </c>
      <c r="D748" s="48" t="s">
        <v>157</v>
      </c>
      <c r="E748" s="48" t="s">
        <v>162</v>
      </c>
      <c r="F748" s="48" t="s">
        <v>163</v>
      </c>
      <c r="G748" s="48" t="s">
        <v>164</v>
      </c>
      <c r="H748" s="48" t="s">
        <v>137</v>
      </c>
      <c r="I748" s="11" t="s">
        <v>48</v>
      </c>
      <c r="J748" s="11" t="s">
        <v>48</v>
      </c>
      <c r="K748" s="48" t="s">
        <v>120</v>
      </c>
      <c r="L748" s="12" t="s">
        <v>1391</v>
      </c>
      <c r="M748" s="48" t="s">
        <v>140</v>
      </c>
      <c r="N748" s="13" t="s">
        <v>141</v>
      </c>
      <c r="O748" s="13"/>
      <c r="P748" s="13"/>
      <c r="Q748" s="178" t="s">
        <v>1390</v>
      </c>
      <c r="R748" s="13"/>
      <c r="S748" s="48" t="s">
        <v>472</v>
      </c>
      <c r="T748" s="169">
        <v>0</v>
      </c>
      <c r="U748" s="169">
        <v>0</v>
      </c>
      <c r="V748" s="169">
        <v>0</v>
      </c>
      <c r="W748" s="48" t="str">
        <f t="shared" si="65"/>
        <v>BOSD</v>
      </c>
      <c r="X748" s="13" t="str">
        <f t="shared" si="66"/>
        <v>安徽移动</v>
      </c>
      <c r="Y748" s="37" t="str">
        <f t="shared" si="67"/>
        <v>0</v>
      </c>
      <c r="Z748" s="167"/>
      <c r="AM748" s="85"/>
      <c r="AN748"/>
    </row>
    <row r="749" spans="1:40" ht="15" customHeight="1">
      <c r="A749" s="48" t="s">
        <v>155</v>
      </c>
      <c r="B749" s="48" t="s">
        <v>156</v>
      </c>
      <c r="C749" s="48" t="s">
        <v>165</v>
      </c>
      <c r="D749" s="48" t="s">
        <v>166</v>
      </c>
      <c r="E749" s="48" t="s">
        <v>167</v>
      </c>
      <c r="F749" s="48" t="s">
        <v>168</v>
      </c>
      <c r="G749" s="48" t="s">
        <v>164</v>
      </c>
      <c r="H749" s="48" t="s">
        <v>41</v>
      </c>
      <c r="I749" s="11" t="s">
        <v>48</v>
      </c>
      <c r="J749" s="11" t="s">
        <v>48</v>
      </c>
      <c r="K749" s="48" t="s">
        <v>120</v>
      </c>
      <c r="L749" s="12" t="s">
        <v>1391</v>
      </c>
      <c r="M749" s="48" t="s">
        <v>140</v>
      </c>
      <c r="N749" s="13" t="s">
        <v>141</v>
      </c>
      <c r="O749" s="13"/>
      <c r="P749" s="13"/>
      <c r="Q749" s="178" t="s">
        <v>1390</v>
      </c>
      <c r="R749" s="13"/>
      <c r="S749" s="48" t="s">
        <v>472</v>
      </c>
      <c r="T749" s="169">
        <v>0</v>
      </c>
      <c r="U749" s="169">
        <v>0</v>
      </c>
      <c r="V749" s="169">
        <v>0</v>
      </c>
      <c r="W749" s="48" t="str">
        <f t="shared" si="65"/>
        <v>BOSD</v>
      </c>
      <c r="X749" s="13" t="str">
        <f t="shared" si="66"/>
        <v>安徽移动</v>
      </c>
      <c r="Y749" s="37" t="str">
        <f t="shared" si="67"/>
        <v>0</v>
      </c>
      <c r="Z749" s="167"/>
      <c r="AM749" s="85"/>
      <c r="AN749"/>
    </row>
    <row r="750" spans="1:40" ht="15" customHeight="1">
      <c r="A750" s="48" t="s">
        <v>155</v>
      </c>
      <c r="B750" s="48" t="s">
        <v>156</v>
      </c>
      <c r="C750" s="48" t="s">
        <v>169</v>
      </c>
      <c r="D750" s="48" t="s">
        <v>145</v>
      </c>
      <c r="E750" s="48" t="s">
        <v>170</v>
      </c>
      <c r="F750" s="48" t="s">
        <v>171</v>
      </c>
      <c r="G750" s="48" t="s">
        <v>15</v>
      </c>
      <c r="H750" s="48" t="s">
        <v>137</v>
      </c>
      <c r="I750" s="11" t="s">
        <v>48</v>
      </c>
      <c r="J750" s="11"/>
      <c r="K750" s="48" t="s">
        <v>120</v>
      </c>
      <c r="L750" s="12" t="s">
        <v>1391</v>
      </c>
      <c r="M750" s="48" t="s">
        <v>140</v>
      </c>
      <c r="N750" s="13" t="s">
        <v>141</v>
      </c>
      <c r="O750" s="13"/>
      <c r="P750" s="13"/>
      <c r="Q750" s="178"/>
      <c r="R750" s="13"/>
      <c r="S750" s="48" t="s">
        <v>471</v>
      </c>
      <c r="T750" s="169">
        <v>0</v>
      </c>
      <c r="U750" s="169">
        <v>0</v>
      </c>
      <c r="V750" s="169">
        <v>0</v>
      </c>
      <c r="W750" s="48" t="str">
        <f t="shared" si="65"/>
        <v>BOSD</v>
      </c>
      <c r="X750" s="13" t="str">
        <f t="shared" si="66"/>
        <v>安徽移动</v>
      </c>
      <c r="Y750" s="37" t="str">
        <f t="shared" si="67"/>
        <v>0</v>
      </c>
      <c r="Z750" s="167"/>
      <c r="AM750" s="85"/>
      <c r="AN750"/>
    </row>
    <row r="751" spans="1:40" ht="15" customHeight="1">
      <c r="A751" s="48" t="s">
        <v>155</v>
      </c>
      <c r="B751" s="48" t="s">
        <v>156</v>
      </c>
      <c r="C751" s="48" t="s">
        <v>169</v>
      </c>
      <c r="D751" s="48" t="s">
        <v>145</v>
      </c>
      <c r="E751" s="48" t="s">
        <v>172</v>
      </c>
      <c r="F751" s="48" t="s">
        <v>147</v>
      </c>
      <c r="G751" s="48" t="s">
        <v>15</v>
      </c>
      <c r="H751" s="48" t="s">
        <v>173</v>
      </c>
      <c r="I751" s="11" t="s">
        <v>48</v>
      </c>
      <c r="J751" s="11"/>
      <c r="K751" s="48" t="s">
        <v>120</v>
      </c>
      <c r="L751" s="12" t="s">
        <v>1391</v>
      </c>
      <c r="M751" s="48" t="s">
        <v>140</v>
      </c>
      <c r="N751" s="13" t="s">
        <v>141</v>
      </c>
      <c r="O751" s="13"/>
      <c r="P751" s="13"/>
      <c r="Q751" s="178"/>
      <c r="R751" s="13"/>
      <c r="S751" s="48" t="s">
        <v>471</v>
      </c>
      <c r="T751" s="169">
        <v>0</v>
      </c>
      <c r="U751" s="169">
        <v>0</v>
      </c>
      <c r="V751" s="169">
        <v>0</v>
      </c>
      <c r="W751" s="48" t="str">
        <f t="shared" si="65"/>
        <v>BOSD</v>
      </c>
      <c r="X751" s="13" t="str">
        <f t="shared" si="66"/>
        <v>安徽移动</v>
      </c>
      <c r="Y751" s="37" t="str">
        <f t="shared" si="67"/>
        <v>0</v>
      </c>
      <c r="Z751" s="167"/>
      <c r="AM751" s="85"/>
      <c r="AN751"/>
    </row>
    <row r="752" spans="1:40" ht="15" customHeight="1">
      <c r="A752" s="48" t="s">
        <v>155</v>
      </c>
      <c r="B752" s="48" t="s">
        <v>156</v>
      </c>
      <c r="C752" s="48" t="s">
        <v>169</v>
      </c>
      <c r="D752" s="48" t="s">
        <v>145</v>
      </c>
      <c r="E752" s="48" t="s">
        <v>146</v>
      </c>
      <c r="F752" s="48" t="s">
        <v>147</v>
      </c>
      <c r="G752" s="48" t="s">
        <v>15</v>
      </c>
      <c r="H752" s="48" t="s">
        <v>148</v>
      </c>
      <c r="I752" s="11" t="s">
        <v>48</v>
      </c>
      <c r="J752" s="11" t="s">
        <v>48</v>
      </c>
      <c r="K752" s="48" t="s">
        <v>120</v>
      </c>
      <c r="L752" s="12" t="s">
        <v>1391</v>
      </c>
      <c r="M752" s="48" t="s">
        <v>140</v>
      </c>
      <c r="N752" s="13" t="s">
        <v>141</v>
      </c>
      <c r="O752" s="13"/>
      <c r="P752" s="13"/>
      <c r="Q752" s="178" t="s">
        <v>1390</v>
      </c>
      <c r="R752" s="13"/>
      <c r="S752" s="48" t="s">
        <v>472</v>
      </c>
      <c r="T752" s="169">
        <v>0</v>
      </c>
      <c r="U752" s="169">
        <v>0</v>
      </c>
      <c r="V752" s="169">
        <v>0</v>
      </c>
      <c r="W752" s="48" t="str">
        <f t="shared" si="65"/>
        <v>BOSD</v>
      </c>
      <c r="X752" s="13" t="str">
        <f t="shared" si="66"/>
        <v>安徽移动</v>
      </c>
      <c r="Y752" s="37" t="str">
        <f t="shared" si="67"/>
        <v>0</v>
      </c>
      <c r="Z752" s="167"/>
      <c r="AM752" s="85"/>
      <c r="AN752"/>
    </row>
    <row r="753" spans="1:40" ht="15" customHeight="1">
      <c r="A753" s="48" t="s">
        <v>174</v>
      </c>
      <c r="B753" s="48" t="s">
        <v>175</v>
      </c>
      <c r="C753" s="48" t="s">
        <v>63</v>
      </c>
      <c r="D753" s="48" t="s">
        <v>64</v>
      </c>
      <c r="E753" s="48" t="s">
        <v>135</v>
      </c>
      <c r="F753" s="48" t="s">
        <v>136</v>
      </c>
      <c r="G753" s="48" t="s">
        <v>10</v>
      </c>
      <c r="H753" s="48" t="s">
        <v>137</v>
      </c>
      <c r="I753" s="48"/>
      <c r="J753" s="48"/>
      <c r="K753" s="48" t="s">
        <v>120</v>
      </c>
      <c r="L753" s="48" t="s">
        <v>139</v>
      </c>
      <c r="M753" s="48" t="s">
        <v>140</v>
      </c>
      <c r="N753" s="13" t="s">
        <v>141</v>
      </c>
      <c r="O753" s="13"/>
      <c r="P753" s="13"/>
      <c r="Q753" s="13"/>
      <c r="R753" s="13"/>
      <c r="S753" s="48" t="s">
        <v>472</v>
      </c>
      <c r="T753" s="169">
        <v>0</v>
      </c>
      <c r="U753" s="169">
        <v>0</v>
      </c>
      <c r="V753" s="169">
        <v>0</v>
      </c>
      <c r="W753" s="48" t="str">
        <f t="shared" si="65"/>
        <v>BOSD</v>
      </c>
      <c r="X753" s="13" t="str">
        <f t="shared" si="66"/>
        <v>北京电信</v>
      </c>
      <c r="Y753" s="37" t="str">
        <f t="shared" si="67"/>
        <v>0</v>
      </c>
      <c r="Z753" s="167"/>
      <c r="AM753" s="85"/>
      <c r="AN753"/>
    </row>
    <row r="754" spans="1:40" ht="15" customHeight="1">
      <c r="A754" s="48" t="s">
        <v>174</v>
      </c>
      <c r="B754" s="48" t="s">
        <v>175</v>
      </c>
      <c r="C754" s="48" t="s">
        <v>176</v>
      </c>
      <c r="D754" s="48" t="s">
        <v>177</v>
      </c>
      <c r="E754" s="48" t="s">
        <v>178</v>
      </c>
      <c r="F754" s="48" t="s">
        <v>177</v>
      </c>
      <c r="G754" s="48" t="s">
        <v>10</v>
      </c>
      <c r="H754" s="48" t="s">
        <v>41</v>
      </c>
      <c r="I754" s="48"/>
      <c r="J754" s="48"/>
      <c r="K754" s="48" t="s">
        <v>120</v>
      </c>
      <c r="L754" s="48" t="s">
        <v>139</v>
      </c>
      <c r="M754" s="48" t="s">
        <v>140</v>
      </c>
      <c r="N754" s="13" t="s">
        <v>141</v>
      </c>
      <c r="O754" s="13"/>
      <c r="P754" s="13"/>
      <c r="Q754" s="13"/>
      <c r="R754" s="13"/>
      <c r="S754" s="48" t="s">
        <v>472</v>
      </c>
      <c r="T754" s="169">
        <v>0</v>
      </c>
      <c r="U754" s="169">
        <v>0</v>
      </c>
      <c r="V754" s="169">
        <v>0</v>
      </c>
      <c r="W754" s="48" t="str">
        <f t="shared" si="65"/>
        <v>BOSD</v>
      </c>
      <c r="X754" s="13" t="str">
        <f t="shared" si="66"/>
        <v>北京电信</v>
      </c>
      <c r="Y754" s="37" t="str">
        <f t="shared" si="67"/>
        <v>0</v>
      </c>
      <c r="Z754" s="167"/>
      <c r="AM754" s="85"/>
      <c r="AN754"/>
    </row>
    <row r="755" spans="1:40" ht="15" customHeight="1">
      <c r="A755" s="48" t="s">
        <v>74</v>
      </c>
      <c r="B755" s="48" t="s">
        <v>75</v>
      </c>
      <c r="C755" s="48" t="s">
        <v>112</v>
      </c>
      <c r="D755" s="48" t="s">
        <v>113</v>
      </c>
      <c r="E755" s="48" t="s">
        <v>179</v>
      </c>
      <c r="F755" s="48" t="s">
        <v>153</v>
      </c>
      <c r="G755" s="48" t="s">
        <v>154</v>
      </c>
      <c r="H755" s="48" t="s">
        <v>173</v>
      </c>
      <c r="I755" s="48"/>
      <c r="J755" s="48"/>
      <c r="K755" s="48" t="s">
        <v>120</v>
      </c>
      <c r="L755" s="48" t="s">
        <v>139</v>
      </c>
      <c r="M755" s="48" t="s">
        <v>140</v>
      </c>
      <c r="N755" s="13" t="s">
        <v>141</v>
      </c>
      <c r="O755" s="13"/>
      <c r="P755" s="13"/>
      <c r="Q755" s="13"/>
      <c r="R755" s="13"/>
      <c r="S755" s="48" t="s">
        <v>472</v>
      </c>
      <c r="T755" s="169">
        <v>0</v>
      </c>
      <c r="U755" s="169">
        <v>0</v>
      </c>
      <c r="V755" s="169">
        <v>0</v>
      </c>
      <c r="W755" s="48" t="str">
        <f t="shared" si="65"/>
        <v>BOSD</v>
      </c>
      <c r="X755" s="13" t="str">
        <f t="shared" si="66"/>
        <v>北京联通</v>
      </c>
      <c r="Y755" s="37" t="str">
        <f t="shared" si="67"/>
        <v>0</v>
      </c>
      <c r="Z755" s="167"/>
      <c r="AM755" s="85"/>
      <c r="AN755"/>
    </row>
    <row r="756" spans="1:40" ht="15" customHeight="1">
      <c r="A756" s="48" t="s">
        <v>180</v>
      </c>
      <c r="B756" s="48" t="s">
        <v>181</v>
      </c>
      <c r="C756" s="48" t="s">
        <v>63</v>
      </c>
      <c r="D756" s="48" t="s">
        <v>64</v>
      </c>
      <c r="E756" s="48" t="s">
        <v>158</v>
      </c>
      <c r="F756" s="48" t="s">
        <v>150</v>
      </c>
      <c r="G756" s="48" t="s">
        <v>11</v>
      </c>
      <c r="H756" s="48" t="s">
        <v>159</v>
      </c>
      <c r="I756" s="48"/>
      <c r="J756" s="48"/>
      <c r="K756" s="48" t="s">
        <v>120</v>
      </c>
      <c r="L756" s="48" t="s">
        <v>139</v>
      </c>
      <c r="M756" s="48" t="s">
        <v>140</v>
      </c>
      <c r="N756" s="13" t="s">
        <v>141</v>
      </c>
      <c r="O756" s="13"/>
      <c r="P756" s="13"/>
      <c r="Q756" s="13"/>
      <c r="R756" s="13"/>
      <c r="S756" s="48" t="s">
        <v>472</v>
      </c>
      <c r="T756" s="169">
        <v>0</v>
      </c>
      <c r="U756" s="169">
        <v>0</v>
      </c>
      <c r="V756" s="169">
        <v>0</v>
      </c>
      <c r="W756" s="48" t="str">
        <f t="shared" si="65"/>
        <v>BOSD</v>
      </c>
      <c r="X756" s="13" t="str">
        <f t="shared" si="66"/>
        <v>北京卫通</v>
      </c>
      <c r="Y756" s="37" t="str">
        <f t="shared" si="67"/>
        <v>0</v>
      </c>
      <c r="Z756" s="167"/>
      <c r="AM756" s="85"/>
      <c r="AN756"/>
    </row>
    <row r="757" spans="1:40" ht="15" customHeight="1">
      <c r="A757" s="48" t="s">
        <v>182</v>
      </c>
      <c r="B757" s="48" t="s">
        <v>75</v>
      </c>
      <c r="C757" s="48" t="s">
        <v>63</v>
      </c>
      <c r="D757" s="48" t="s">
        <v>157</v>
      </c>
      <c r="E757" s="48" t="s">
        <v>135</v>
      </c>
      <c r="F757" s="48" t="s">
        <v>136</v>
      </c>
      <c r="G757" s="48" t="s">
        <v>10</v>
      </c>
      <c r="H757" s="48" t="s">
        <v>137</v>
      </c>
      <c r="I757" s="48"/>
      <c r="J757" s="48"/>
      <c r="K757" s="48" t="s">
        <v>120</v>
      </c>
      <c r="L757" s="48" t="s">
        <v>139</v>
      </c>
      <c r="M757" s="48" t="s">
        <v>140</v>
      </c>
      <c r="N757" s="13" t="s">
        <v>141</v>
      </c>
      <c r="O757" s="13"/>
      <c r="P757" s="13"/>
      <c r="Q757" s="13"/>
      <c r="R757" s="13"/>
      <c r="S757" s="48" t="s">
        <v>472</v>
      </c>
      <c r="T757" s="169">
        <v>0</v>
      </c>
      <c r="U757" s="169">
        <v>0</v>
      </c>
      <c r="V757" s="169">
        <v>0</v>
      </c>
      <c r="W757" s="48" t="str">
        <f t="shared" si="65"/>
        <v>BOSD</v>
      </c>
      <c r="X757" s="13" t="str">
        <f t="shared" si="66"/>
        <v>北京移动</v>
      </c>
      <c r="Y757" s="37" t="str">
        <f t="shared" si="67"/>
        <v>0</v>
      </c>
      <c r="Z757" s="167"/>
      <c r="AM757" s="85"/>
      <c r="AN757"/>
    </row>
    <row r="758" spans="1:40" ht="15" customHeight="1">
      <c r="A758" s="48" t="s">
        <v>182</v>
      </c>
      <c r="B758" s="48" t="s">
        <v>75</v>
      </c>
      <c r="C758" s="48" t="s">
        <v>176</v>
      </c>
      <c r="D758" s="48" t="s">
        <v>183</v>
      </c>
      <c r="E758" s="48" t="s">
        <v>178</v>
      </c>
      <c r="F758" s="48" t="s">
        <v>177</v>
      </c>
      <c r="G758" s="48" t="s">
        <v>10</v>
      </c>
      <c r="H758" s="48" t="s">
        <v>41</v>
      </c>
      <c r="I758" s="48"/>
      <c r="J758" s="48"/>
      <c r="K758" s="48" t="s">
        <v>120</v>
      </c>
      <c r="L758" s="48" t="s">
        <v>139</v>
      </c>
      <c r="M758" s="48" t="s">
        <v>140</v>
      </c>
      <c r="N758" s="13" t="s">
        <v>141</v>
      </c>
      <c r="O758" s="13"/>
      <c r="P758" s="13"/>
      <c r="Q758" s="13"/>
      <c r="R758" s="13"/>
      <c r="S758" s="48" t="s">
        <v>472</v>
      </c>
      <c r="T758" s="169">
        <v>0</v>
      </c>
      <c r="U758" s="169">
        <v>0</v>
      </c>
      <c r="V758" s="169">
        <v>0</v>
      </c>
      <c r="W758" s="48" t="str">
        <f t="shared" si="65"/>
        <v>BOSD</v>
      </c>
      <c r="X758" s="13" t="str">
        <f t="shared" si="66"/>
        <v>北京移动</v>
      </c>
      <c r="Y758" s="37" t="str">
        <f t="shared" si="67"/>
        <v>0</v>
      </c>
      <c r="Z758" s="167"/>
      <c r="AM758" s="85"/>
      <c r="AN758"/>
    </row>
    <row r="759" spans="1:40" ht="15" customHeight="1">
      <c r="A759" s="48" t="s">
        <v>182</v>
      </c>
      <c r="B759" s="48" t="s">
        <v>75</v>
      </c>
      <c r="C759" s="48" t="s">
        <v>169</v>
      </c>
      <c r="D759" s="48" t="s">
        <v>145</v>
      </c>
      <c r="E759" s="48" t="s">
        <v>184</v>
      </c>
      <c r="F759" s="48" t="s">
        <v>185</v>
      </c>
      <c r="G759" s="48" t="s">
        <v>15</v>
      </c>
      <c r="H759" s="48" t="s">
        <v>137</v>
      </c>
      <c r="I759" s="48"/>
      <c r="J759" s="48"/>
      <c r="K759" s="48" t="s">
        <v>120</v>
      </c>
      <c r="L759" s="48" t="s">
        <v>139</v>
      </c>
      <c r="M759" s="48" t="s">
        <v>140</v>
      </c>
      <c r="N759" s="13" t="s">
        <v>141</v>
      </c>
      <c r="O759" s="13"/>
      <c r="P759" s="13"/>
      <c r="Q759" s="13"/>
      <c r="R759" s="13"/>
      <c r="S759" s="48" t="s">
        <v>472</v>
      </c>
      <c r="T759" s="169">
        <v>0</v>
      </c>
      <c r="U759" s="169">
        <v>0</v>
      </c>
      <c r="V759" s="169">
        <v>0</v>
      </c>
      <c r="W759" s="48" t="str">
        <f t="shared" si="65"/>
        <v>BOSD</v>
      </c>
      <c r="X759" s="13" t="str">
        <f t="shared" si="66"/>
        <v>北京移动</v>
      </c>
      <c r="Y759" s="37" t="str">
        <f t="shared" si="67"/>
        <v>0</v>
      </c>
      <c r="Z759" s="167"/>
      <c r="AM759" s="85"/>
      <c r="AN759"/>
    </row>
    <row r="760" spans="1:40" ht="15" customHeight="1">
      <c r="A760" s="48" t="s">
        <v>182</v>
      </c>
      <c r="B760" s="48" t="s">
        <v>75</v>
      </c>
      <c r="C760" s="48" t="s">
        <v>169</v>
      </c>
      <c r="D760" s="48" t="s">
        <v>145</v>
      </c>
      <c r="E760" s="48" t="s">
        <v>170</v>
      </c>
      <c r="F760" s="48" t="s">
        <v>171</v>
      </c>
      <c r="G760" s="48" t="s">
        <v>15</v>
      </c>
      <c r="H760" s="48" t="s">
        <v>137</v>
      </c>
      <c r="I760" s="48"/>
      <c r="J760" s="48"/>
      <c r="K760" s="48" t="s">
        <v>120</v>
      </c>
      <c r="L760" s="48" t="s">
        <v>139</v>
      </c>
      <c r="M760" s="48" t="s">
        <v>140</v>
      </c>
      <c r="N760" s="13" t="s">
        <v>141</v>
      </c>
      <c r="O760" s="13"/>
      <c r="P760" s="13"/>
      <c r="Q760" s="13"/>
      <c r="R760" s="13"/>
      <c r="S760" s="48" t="s">
        <v>472</v>
      </c>
      <c r="T760" s="169">
        <v>0</v>
      </c>
      <c r="U760" s="169">
        <v>0</v>
      </c>
      <c r="V760" s="169">
        <v>0</v>
      </c>
      <c r="W760" s="48" t="str">
        <f t="shared" si="65"/>
        <v>BOSD</v>
      </c>
      <c r="X760" s="13" t="str">
        <f t="shared" si="66"/>
        <v>北京移动</v>
      </c>
      <c r="Y760" s="37" t="str">
        <f t="shared" si="67"/>
        <v>0</v>
      </c>
      <c r="Z760" s="167"/>
      <c r="AM760" s="85"/>
      <c r="AN760"/>
    </row>
    <row r="761" spans="1:40" ht="15" customHeight="1">
      <c r="A761" s="48" t="s">
        <v>186</v>
      </c>
      <c r="B761" s="48" t="s">
        <v>187</v>
      </c>
      <c r="C761" s="48" t="s">
        <v>188</v>
      </c>
      <c r="D761" s="48" t="s">
        <v>16</v>
      </c>
      <c r="E761" s="48" t="s">
        <v>135</v>
      </c>
      <c r="F761" s="48" t="s">
        <v>136</v>
      </c>
      <c r="G761" s="48" t="s">
        <v>10</v>
      </c>
      <c r="H761" s="48" t="s">
        <v>137</v>
      </c>
      <c r="I761" s="48"/>
      <c r="J761" s="48"/>
      <c r="K761" s="48" t="s">
        <v>120</v>
      </c>
      <c r="L761" s="48" t="s">
        <v>139</v>
      </c>
      <c r="M761" s="48" t="s">
        <v>140</v>
      </c>
      <c r="N761" s="13" t="s">
        <v>141</v>
      </c>
      <c r="O761" s="13"/>
      <c r="P761" s="13"/>
      <c r="Q761" s="13"/>
      <c r="R761" s="13"/>
      <c r="S761" s="48" t="s">
        <v>472</v>
      </c>
      <c r="T761" s="169">
        <v>0</v>
      </c>
      <c r="U761" s="169">
        <v>0</v>
      </c>
      <c r="V761" s="169">
        <v>0</v>
      </c>
      <c r="W761" s="48" t="str">
        <f t="shared" si="65"/>
        <v>BOSD</v>
      </c>
      <c r="X761" s="13" t="str">
        <f t="shared" si="66"/>
        <v>电信总部</v>
      </c>
      <c r="Y761" s="37" t="str">
        <f t="shared" si="67"/>
        <v>0</v>
      </c>
      <c r="Z761" s="167"/>
      <c r="AM761" s="85"/>
      <c r="AN761"/>
    </row>
    <row r="762" spans="1:40" ht="15" customHeight="1">
      <c r="A762" s="48" t="s">
        <v>189</v>
      </c>
      <c r="B762" s="48" t="s">
        <v>190</v>
      </c>
      <c r="C762" s="48" t="s">
        <v>112</v>
      </c>
      <c r="D762" s="48" t="s">
        <v>113</v>
      </c>
      <c r="E762" s="48" t="s">
        <v>191</v>
      </c>
      <c r="F762" s="48" t="s">
        <v>192</v>
      </c>
      <c r="G762" s="48" t="s">
        <v>154</v>
      </c>
      <c r="H762" s="48" t="s">
        <v>98</v>
      </c>
      <c r="I762" s="48"/>
      <c r="J762" s="48"/>
      <c r="K762" s="48" t="s">
        <v>120</v>
      </c>
      <c r="L762" s="48" t="s">
        <v>139</v>
      </c>
      <c r="M762" s="48" t="s">
        <v>140</v>
      </c>
      <c r="N762" s="13" t="s">
        <v>141</v>
      </c>
      <c r="O762" s="13"/>
      <c r="P762" s="13"/>
      <c r="Q762" s="13"/>
      <c r="R762" s="13"/>
      <c r="S762" s="48" t="s">
        <v>472</v>
      </c>
      <c r="T762" s="169">
        <v>0</v>
      </c>
      <c r="U762" s="169">
        <v>0</v>
      </c>
      <c r="V762" s="169">
        <v>0</v>
      </c>
      <c r="W762" s="48" t="str">
        <f t="shared" si="65"/>
        <v>BOSD</v>
      </c>
      <c r="X762" s="13" t="str">
        <f t="shared" si="66"/>
        <v>福建联通</v>
      </c>
      <c r="Y762" s="37" t="str">
        <f t="shared" si="67"/>
        <v>0</v>
      </c>
      <c r="Z762" s="167"/>
      <c r="AM762" s="85"/>
      <c r="AN762"/>
    </row>
    <row r="763" spans="1:40" ht="15" customHeight="1">
      <c r="A763" s="48" t="s">
        <v>193</v>
      </c>
      <c r="B763" s="48" t="s">
        <v>194</v>
      </c>
      <c r="C763" s="48" t="s">
        <v>195</v>
      </c>
      <c r="D763" s="48" t="s">
        <v>196</v>
      </c>
      <c r="E763" s="48" t="s">
        <v>170</v>
      </c>
      <c r="F763" s="48" t="s">
        <v>171</v>
      </c>
      <c r="G763" s="48" t="s">
        <v>15</v>
      </c>
      <c r="H763" s="48" t="s">
        <v>137</v>
      </c>
      <c r="I763" s="48"/>
      <c r="J763" s="48"/>
      <c r="K763" s="48" t="s">
        <v>120</v>
      </c>
      <c r="L763" s="48" t="s">
        <v>139</v>
      </c>
      <c r="M763" s="48" t="s">
        <v>140</v>
      </c>
      <c r="N763" s="13" t="s">
        <v>141</v>
      </c>
      <c r="O763" s="13"/>
      <c r="P763" s="13"/>
      <c r="Q763" s="13"/>
      <c r="R763" s="13"/>
      <c r="S763" s="48" t="s">
        <v>472</v>
      </c>
      <c r="T763" s="169">
        <v>0</v>
      </c>
      <c r="U763" s="169">
        <v>0</v>
      </c>
      <c r="V763" s="169">
        <v>0</v>
      </c>
      <c r="W763" s="48" t="str">
        <f t="shared" si="65"/>
        <v>BOSD</v>
      </c>
      <c r="X763" s="13" t="str">
        <f t="shared" si="66"/>
        <v>广西电信</v>
      </c>
      <c r="Y763" s="37" t="str">
        <f t="shared" si="67"/>
        <v>0</v>
      </c>
      <c r="Z763" s="167"/>
      <c r="AM763" s="85"/>
      <c r="AN763"/>
    </row>
    <row r="764" spans="1:40" ht="15" customHeight="1">
      <c r="A764" s="48" t="s">
        <v>193</v>
      </c>
      <c r="B764" s="48" t="s">
        <v>194</v>
      </c>
      <c r="C764" s="48" t="s">
        <v>195</v>
      </c>
      <c r="D764" s="48" t="s">
        <v>196</v>
      </c>
      <c r="E764" s="48" t="s">
        <v>146</v>
      </c>
      <c r="F764" s="48" t="s">
        <v>147</v>
      </c>
      <c r="G764" s="48" t="s">
        <v>15</v>
      </c>
      <c r="H764" s="48" t="s">
        <v>148</v>
      </c>
      <c r="I764" s="48"/>
      <c r="J764" s="48"/>
      <c r="K764" s="48" t="s">
        <v>120</v>
      </c>
      <c r="L764" s="48" t="s">
        <v>139</v>
      </c>
      <c r="M764" s="48" t="s">
        <v>140</v>
      </c>
      <c r="N764" s="13" t="s">
        <v>141</v>
      </c>
      <c r="O764" s="13"/>
      <c r="P764" s="13"/>
      <c r="Q764" s="13"/>
      <c r="R764" s="13"/>
      <c r="S764" s="48" t="s">
        <v>472</v>
      </c>
      <c r="T764" s="169">
        <v>0</v>
      </c>
      <c r="U764" s="169">
        <v>0</v>
      </c>
      <c r="V764" s="169">
        <v>0</v>
      </c>
      <c r="W764" s="48" t="str">
        <f t="shared" si="65"/>
        <v>BOSD</v>
      </c>
      <c r="X764" s="13" t="str">
        <f t="shared" si="66"/>
        <v>广西电信</v>
      </c>
      <c r="Y764" s="37" t="str">
        <f t="shared" si="67"/>
        <v>0</v>
      </c>
      <c r="Z764" s="167"/>
      <c r="AM764" s="85"/>
      <c r="AN764"/>
    </row>
    <row r="765" spans="1:40" ht="15" customHeight="1">
      <c r="A765" s="48" t="s">
        <v>197</v>
      </c>
      <c r="B765" s="48" t="s">
        <v>194</v>
      </c>
      <c r="C765" s="48" t="s">
        <v>112</v>
      </c>
      <c r="D765" s="48" t="s">
        <v>113</v>
      </c>
      <c r="E765" s="48" t="s">
        <v>179</v>
      </c>
      <c r="F765" s="48" t="s">
        <v>153</v>
      </c>
      <c r="G765" s="48" t="s">
        <v>154</v>
      </c>
      <c r="H765" s="48" t="s">
        <v>173</v>
      </c>
      <c r="I765" s="48"/>
      <c r="J765" s="48"/>
      <c r="K765" s="48" t="s">
        <v>120</v>
      </c>
      <c r="L765" s="48" t="s">
        <v>139</v>
      </c>
      <c r="M765" s="48" t="s">
        <v>140</v>
      </c>
      <c r="N765" s="13" t="s">
        <v>141</v>
      </c>
      <c r="O765" s="13"/>
      <c r="P765" s="13"/>
      <c r="Q765" s="13"/>
      <c r="R765" s="13"/>
      <c r="S765" s="48" t="s">
        <v>472</v>
      </c>
      <c r="T765" s="169">
        <v>0</v>
      </c>
      <c r="U765" s="169">
        <v>0</v>
      </c>
      <c r="V765" s="169">
        <v>0</v>
      </c>
      <c r="W765" s="48" t="str">
        <f t="shared" si="65"/>
        <v>BOSD</v>
      </c>
      <c r="X765" s="13" t="str">
        <f t="shared" si="66"/>
        <v>广西联通</v>
      </c>
      <c r="Y765" s="37" t="str">
        <f t="shared" si="67"/>
        <v>0</v>
      </c>
      <c r="Z765" s="167"/>
      <c r="AM765" s="85"/>
      <c r="AN765"/>
    </row>
    <row r="766" spans="1:40" ht="15" customHeight="1">
      <c r="A766" s="48" t="s">
        <v>198</v>
      </c>
      <c r="B766" s="48" t="s">
        <v>194</v>
      </c>
      <c r="C766" s="48" t="s">
        <v>63</v>
      </c>
      <c r="D766" s="48" t="s">
        <v>157</v>
      </c>
      <c r="E766" s="48" t="s">
        <v>162</v>
      </c>
      <c r="F766" s="48" t="s">
        <v>163</v>
      </c>
      <c r="G766" s="48" t="s">
        <v>164</v>
      </c>
      <c r="H766" s="48" t="s">
        <v>137</v>
      </c>
      <c r="I766" s="48"/>
      <c r="J766" s="48"/>
      <c r="K766" s="48" t="s">
        <v>120</v>
      </c>
      <c r="L766" s="48" t="s">
        <v>139</v>
      </c>
      <c r="M766" s="48" t="s">
        <v>140</v>
      </c>
      <c r="N766" s="13" t="s">
        <v>141</v>
      </c>
      <c r="O766" s="13"/>
      <c r="P766" s="13"/>
      <c r="Q766" s="13"/>
      <c r="R766" s="13"/>
      <c r="S766" s="48" t="s">
        <v>472</v>
      </c>
      <c r="T766" s="169">
        <v>0</v>
      </c>
      <c r="U766" s="169">
        <v>0</v>
      </c>
      <c r="V766" s="169">
        <v>0</v>
      </c>
      <c r="W766" s="48" t="str">
        <f t="shared" si="65"/>
        <v>BOSD</v>
      </c>
      <c r="X766" s="13" t="str">
        <f t="shared" si="66"/>
        <v>广西移动</v>
      </c>
      <c r="Y766" s="37" t="str">
        <f t="shared" si="67"/>
        <v>0</v>
      </c>
      <c r="Z766" s="167"/>
      <c r="AM766" s="85"/>
      <c r="AN766"/>
    </row>
    <row r="767" spans="1:40" ht="15" customHeight="1">
      <c r="A767" s="48" t="s">
        <v>198</v>
      </c>
      <c r="B767" s="48" t="s">
        <v>194</v>
      </c>
      <c r="C767" s="48" t="s">
        <v>63</v>
      </c>
      <c r="D767" s="48" t="s">
        <v>157</v>
      </c>
      <c r="E767" s="48" t="s">
        <v>199</v>
      </c>
      <c r="F767" s="48" t="s">
        <v>163</v>
      </c>
      <c r="G767" s="48" t="s">
        <v>164</v>
      </c>
      <c r="H767" s="48" t="s">
        <v>137</v>
      </c>
      <c r="I767" s="48"/>
      <c r="J767" s="48"/>
      <c r="K767" s="48" t="s">
        <v>120</v>
      </c>
      <c r="L767" s="48" t="s">
        <v>139</v>
      </c>
      <c r="M767" s="48" t="s">
        <v>140</v>
      </c>
      <c r="N767" s="13" t="s">
        <v>141</v>
      </c>
      <c r="O767" s="13"/>
      <c r="P767" s="13"/>
      <c r="Q767" s="13"/>
      <c r="R767" s="13"/>
      <c r="S767" s="48" t="s">
        <v>472</v>
      </c>
      <c r="T767" s="169">
        <v>0</v>
      </c>
      <c r="U767" s="169">
        <v>0</v>
      </c>
      <c r="V767" s="169">
        <v>0</v>
      </c>
      <c r="W767" s="48" t="str">
        <f t="shared" si="65"/>
        <v>BOSD</v>
      </c>
      <c r="X767" s="13" t="str">
        <f t="shared" si="66"/>
        <v>广西移动</v>
      </c>
      <c r="Y767" s="37" t="str">
        <f t="shared" si="67"/>
        <v>0</v>
      </c>
      <c r="Z767" s="167"/>
      <c r="AM767" s="85"/>
      <c r="AN767"/>
    </row>
    <row r="768" spans="1:40" ht="15" customHeight="1">
      <c r="A768" s="48" t="s">
        <v>198</v>
      </c>
      <c r="B768" s="48" t="s">
        <v>194</v>
      </c>
      <c r="C768" s="48" t="s">
        <v>63</v>
      </c>
      <c r="D768" s="48" t="s">
        <v>157</v>
      </c>
      <c r="E768" s="48" t="s">
        <v>135</v>
      </c>
      <c r="F768" s="48" t="s">
        <v>136</v>
      </c>
      <c r="G768" s="48" t="s">
        <v>10</v>
      </c>
      <c r="H768" s="48" t="s">
        <v>137</v>
      </c>
      <c r="I768" s="48"/>
      <c r="J768" s="48"/>
      <c r="K768" s="48" t="s">
        <v>120</v>
      </c>
      <c r="L768" s="48" t="s">
        <v>139</v>
      </c>
      <c r="M768" s="48" t="s">
        <v>140</v>
      </c>
      <c r="N768" s="13" t="s">
        <v>141</v>
      </c>
      <c r="O768" s="13"/>
      <c r="P768" s="13"/>
      <c r="Q768" s="13"/>
      <c r="R768" s="13"/>
      <c r="S768" s="48" t="s">
        <v>472</v>
      </c>
      <c r="T768" s="169">
        <v>0</v>
      </c>
      <c r="U768" s="169">
        <v>0</v>
      </c>
      <c r="V768" s="169">
        <v>0</v>
      </c>
      <c r="W768" s="48" t="str">
        <f t="shared" si="65"/>
        <v>BOSD</v>
      </c>
      <c r="X768" s="13" t="str">
        <f t="shared" si="66"/>
        <v>广西移动</v>
      </c>
      <c r="Y768" s="37" t="str">
        <f t="shared" si="67"/>
        <v>0</v>
      </c>
      <c r="Z768" s="167"/>
      <c r="AM768" s="85"/>
      <c r="AN768"/>
    </row>
    <row r="769" spans="1:40" ht="15" customHeight="1">
      <c r="A769" s="48" t="s">
        <v>198</v>
      </c>
      <c r="B769" s="48" t="s">
        <v>194</v>
      </c>
      <c r="C769" s="48" t="s">
        <v>169</v>
      </c>
      <c r="D769" s="48" t="s">
        <v>145</v>
      </c>
      <c r="E769" s="48" t="s">
        <v>146</v>
      </c>
      <c r="F769" s="48" t="s">
        <v>147</v>
      </c>
      <c r="G769" s="48" t="s">
        <v>15</v>
      </c>
      <c r="H769" s="48" t="s">
        <v>148</v>
      </c>
      <c r="I769" s="48"/>
      <c r="J769" s="48"/>
      <c r="K769" s="48" t="s">
        <v>120</v>
      </c>
      <c r="L769" s="48" t="s">
        <v>139</v>
      </c>
      <c r="M769" s="48" t="s">
        <v>140</v>
      </c>
      <c r="N769" s="13" t="s">
        <v>141</v>
      </c>
      <c r="O769" s="13"/>
      <c r="P769" s="13"/>
      <c r="Q769" s="13"/>
      <c r="R769" s="13"/>
      <c r="S769" s="48" t="s">
        <v>472</v>
      </c>
      <c r="T769" s="169">
        <v>0</v>
      </c>
      <c r="U769" s="169">
        <v>0</v>
      </c>
      <c r="V769" s="169">
        <v>0</v>
      </c>
      <c r="W769" s="48" t="str">
        <f t="shared" si="65"/>
        <v>BOSD</v>
      </c>
      <c r="X769" s="13" t="str">
        <f t="shared" si="66"/>
        <v>广西移动</v>
      </c>
      <c r="Y769" s="37" t="str">
        <f t="shared" si="67"/>
        <v>0</v>
      </c>
      <c r="Z769" s="167"/>
      <c r="AM769" s="85"/>
      <c r="AN769"/>
    </row>
    <row r="770" spans="1:40" ht="15" customHeight="1">
      <c r="A770" s="48" t="s">
        <v>198</v>
      </c>
      <c r="B770" s="48" t="s">
        <v>194</v>
      </c>
      <c r="C770" s="48" t="s">
        <v>169</v>
      </c>
      <c r="D770" s="48" t="s">
        <v>145</v>
      </c>
      <c r="E770" s="48" t="s">
        <v>200</v>
      </c>
      <c r="F770" s="48" t="s">
        <v>201</v>
      </c>
      <c r="G770" s="48" t="s">
        <v>15</v>
      </c>
      <c r="H770" s="48" t="s">
        <v>98</v>
      </c>
      <c r="I770" s="48"/>
      <c r="J770" s="48"/>
      <c r="K770" s="48" t="s">
        <v>120</v>
      </c>
      <c r="L770" s="48" t="s">
        <v>139</v>
      </c>
      <c r="M770" s="48" t="s">
        <v>140</v>
      </c>
      <c r="N770" s="13" t="s">
        <v>141</v>
      </c>
      <c r="O770" s="13"/>
      <c r="P770" s="13"/>
      <c r="Q770" s="13"/>
      <c r="R770" s="13"/>
      <c r="S770" s="48" t="s">
        <v>472</v>
      </c>
      <c r="T770" s="169">
        <v>0</v>
      </c>
      <c r="U770" s="169">
        <v>0</v>
      </c>
      <c r="V770" s="169">
        <v>0</v>
      </c>
      <c r="W770" s="48" t="str">
        <f t="shared" ref="W770:W833" si="68">IFERROR(IF(G770="CRM_CUI",G770,(IF(G770="CRM_CMI",G770,MID(G770,1,FIND("_",G770)-1)))),G770)</f>
        <v>BOSD</v>
      </c>
      <c r="X770" s="13" t="str">
        <f t="shared" ref="X770:X833" si="69">MID(A770,5,LEN(A770)-4)</f>
        <v>广西移动</v>
      </c>
      <c r="Y770" s="37" t="str">
        <f t="shared" ref="Y770:Y833" si="70">IF(N770=O770,IF(N770="","0","1"),IF(N770=P770,IF(N770="","0","1"),IF(O770=P770,IF(O770="","0","1"),IF(N770="","0","0"))))</f>
        <v>0</v>
      </c>
      <c r="Z770" s="167"/>
      <c r="AM770" s="85"/>
      <c r="AN770"/>
    </row>
    <row r="771" spans="1:40" ht="15" customHeight="1">
      <c r="A771" s="48" t="s">
        <v>198</v>
      </c>
      <c r="B771" s="48" t="s">
        <v>194</v>
      </c>
      <c r="C771" s="48" t="s">
        <v>169</v>
      </c>
      <c r="D771" s="48" t="s">
        <v>145</v>
      </c>
      <c r="E771" s="48" t="s">
        <v>170</v>
      </c>
      <c r="F771" s="48" t="s">
        <v>171</v>
      </c>
      <c r="G771" s="48" t="s">
        <v>15</v>
      </c>
      <c r="H771" s="48" t="s">
        <v>137</v>
      </c>
      <c r="I771" s="48"/>
      <c r="J771" s="48"/>
      <c r="K771" s="48" t="s">
        <v>120</v>
      </c>
      <c r="L771" s="48" t="s">
        <v>139</v>
      </c>
      <c r="M771" s="48" t="s">
        <v>140</v>
      </c>
      <c r="N771" s="13" t="s">
        <v>141</v>
      </c>
      <c r="O771" s="13"/>
      <c r="P771" s="13"/>
      <c r="Q771" s="13"/>
      <c r="R771" s="13"/>
      <c r="S771" s="48" t="s">
        <v>472</v>
      </c>
      <c r="T771" s="169">
        <v>0</v>
      </c>
      <c r="U771" s="169">
        <v>0</v>
      </c>
      <c r="V771" s="169">
        <v>0</v>
      </c>
      <c r="W771" s="48" t="str">
        <f t="shared" si="68"/>
        <v>BOSD</v>
      </c>
      <c r="X771" s="13" t="str">
        <f t="shared" si="69"/>
        <v>广西移动</v>
      </c>
      <c r="Y771" s="37" t="str">
        <f t="shared" si="70"/>
        <v>0</v>
      </c>
      <c r="Z771" s="167"/>
      <c r="AM771" s="85"/>
      <c r="AN771"/>
    </row>
    <row r="772" spans="1:40" ht="15" customHeight="1">
      <c r="A772" s="48" t="s">
        <v>198</v>
      </c>
      <c r="B772" s="48" t="s">
        <v>194</v>
      </c>
      <c r="C772" s="48" t="s">
        <v>169</v>
      </c>
      <c r="D772" s="48" t="s">
        <v>145</v>
      </c>
      <c r="E772" s="48" t="s">
        <v>202</v>
      </c>
      <c r="F772" s="48" t="s">
        <v>203</v>
      </c>
      <c r="G772" s="48" t="s">
        <v>15</v>
      </c>
      <c r="H772" s="48" t="s">
        <v>98</v>
      </c>
      <c r="I772" s="48"/>
      <c r="J772" s="48"/>
      <c r="K772" s="48" t="s">
        <v>120</v>
      </c>
      <c r="L772" s="48" t="s">
        <v>139</v>
      </c>
      <c r="M772" s="48" t="s">
        <v>140</v>
      </c>
      <c r="N772" s="13" t="s">
        <v>141</v>
      </c>
      <c r="O772" s="13"/>
      <c r="P772" s="13"/>
      <c r="Q772" s="13"/>
      <c r="R772" s="13"/>
      <c r="S772" s="48" t="s">
        <v>472</v>
      </c>
      <c r="T772" s="169">
        <v>0</v>
      </c>
      <c r="U772" s="169">
        <v>0</v>
      </c>
      <c r="V772" s="169">
        <v>0</v>
      </c>
      <c r="W772" s="48" t="str">
        <f t="shared" si="68"/>
        <v>BOSD</v>
      </c>
      <c r="X772" s="13" t="str">
        <f t="shared" si="69"/>
        <v>广西移动</v>
      </c>
      <c r="Y772" s="37" t="str">
        <f t="shared" si="70"/>
        <v>0</v>
      </c>
      <c r="Z772" s="167"/>
      <c r="AM772" s="85"/>
      <c r="AN772"/>
    </row>
    <row r="773" spans="1:40" ht="15" customHeight="1">
      <c r="A773" s="48" t="s">
        <v>198</v>
      </c>
      <c r="B773" s="48" t="s">
        <v>194</v>
      </c>
      <c r="C773" s="48" t="s">
        <v>169</v>
      </c>
      <c r="D773" s="48" t="s">
        <v>145</v>
      </c>
      <c r="E773" s="48" t="s">
        <v>184</v>
      </c>
      <c r="F773" s="48" t="s">
        <v>185</v>
      </c>
      <c r="G773" s="48" t="s">
        <v>15</v>
      </c>
      <c r="H773" s="48" t="s">
        <v>137</v>
      </c>
      <c r="I773" s="48"/>
      <c r="J773" s="48"/>
      <c r="K773" s="48" t="s">
        <v>120</v>
      </c>
      <c r="L773" s="48" t="s">
        <v>139</v>
      </c>
      <c r="M773" s="48" t="s">
        <v>140</v>
      </c>
      <c r="N773" s="13" t="s">
        <v>141</v>
      </c>
      <c r="O773" s="13"/>
      <c r="P773" s="13"/>
      <c r="Q773" s="13"/>
      <c r="R773" s="13"/>
      <c r="S773" s="48" t="s">
        <v>472</v>
      </c>
      <c r="T773" s="169">
        <v>0</v>
      </c>
      <c r="U773" s="169">
        <v>0</v>
      </c>
      <c r="V773" s="169">
        <v>0</v>
      </c>
      <c r="W773" s="48" t="str">
        <f t="shared" si="68"/>
        <v>BOSD</v>
      </c>
      <c r="X773" s="13" t="str">
        <f t="shared" si="69"/>
        <v>广西移动</v>
      </c>
      <c r="Y773" s="37" t="str">
        <f t="shared" si="70"/>
        <v>0</v>
      </c>
      <c r="Z773" s="167"/>
      <c r="AM773" s="85"/>
      <c r="AN773"/>
    </row>
    <row r="774" spans="1:40" ht="15" customHeight="1">
      <c r="A774" s="48" t="s">
        <v>198</v>
      </c>
      <c r="B774" s="48" t="s">
        <v>194</v>
      </c>
      <c r="C774" s="48" t="s">
        <v>169</v>
      </c>
      <c r="D774" s="48" t="s">
        <v>145</v>
      </c>
      <c r="E774" s="48" t="s">
        <v>204</v>
      </c>
      <c r="F774" s="48" t="s">
        <v>205</v>
      </c>
      <c r="G774" s="48" t="s">
        <v>15</v>
      </c>
      <c r="H774" s="48" t="s">
        <v>98</v>
      </c>
      <c r="I774" s="48"/>
      <c r="J774" s="48"/>
      <c r="K774" s="48" t="s">
        <v>120</v>
      </c>
      <c r="L774" s="48" t="s">
        <v>139</v>
      </c>
      <c r="M774" s="48" t="s">
        <v>140</v>
      </c>
      <c r="N774" s="13" t="s">
        <v>141</v>
      </c>
      <c r="O774" s="13"/>
      <c r="P774" s="13"/>
      <c r="Q774" s="13"/>
      <c r="R774" s="13"/>
      <c r="S774" s="48" t="s">
        <v>472</v>
      </c>
      <c r="T774" s="169">
        <v>0</v>
      </c>
      <c r="U774" s="169">
        <v>0</v>
      </c>
      <c r="V774" s="169">
        <v>0</v>
      </c>
      <c r="W774" s="48" t="str">
        <f t="shared" si="68"/>
        <v>BOSD</v>
      </c>
      <c r="X774" s="13" t="str">
        <f t="shared" si="69"/>
        <v>广西移动</v>
      </c>
      <c r="Y774" s="37" t="str">
        <f t="shared" si="70"/>
        <v>0</v>
      </c>
      <c r="Z774" s="167"/>
      <c r="AM774" s="85"/>
      <c r="AN774"/>
    </row>
    <row r="775" spans="1:40" ht="15" customHeight="1">
      <c r="A775" s="48" t="s">
        <v>198</v>
      </c>
      <c r="B775" s="48" t="s">
        <v>194</v>
      </c>
      <c r="C775" s="48" t="s">
        <v>169</v>
      </c>
      <c r="D775" s="48" t="s">
        <v>145</v>
      </c>
      <c r="E775" s="48" t="s">
        <v>206</v>
      </c>
      <c r="F775" s="48" t="s">
        <v>207</v>
      </c>
      <c r="G775" s="48" t="s">
        <v>15</v>
      </c>
      <c r="H775" s="48" t="s">
        <v>98</v>
      </c>
      <c r="I775" s="48"/>
      <c r="J775" s="48"/>
      <c r="K775" s="48" t="s">
        <v>120</v>
      </c>
      <c r="L775" s="48" t="s">
        <v>139</v>
      </c>
      <c r="M775" s="48" t="s">
        <v>140</v>
      </c>
      <c r="N775" s="13" t="s">
        <v>141</v>
      </c>
      <c r="O775" s="13"/>
      <c r="P775" s="13"/>
      <c r="Q775" s="13"/>
      <c r="R775" s="13"/>
      <c r="S775" s="48" t="s">
        <v>472</v>
      </c>
      <c r="T775" s="169">
        <v>0</v>
      </c>
      <c r="U775" s="169">
        <v>0</v>
      </c>
      <c r="V775" s="169">
        <v>0</v>
      </c>
      <c r="W775" s="48" t="str">
        <f t="shared" si="68"/>
        <v>BOSD</v>
      </c>
      <c r="X775" s="13" t="str">
        <f t="shared" si="69"/>
        <v>广西移动</v>
      </c>
      <c r="Y775" s="37" t="str">
        <f t="shared" si="70"/>
        <v>0</v>
      </c>
      <c r="Z775" s="167"/>
      <c r="AM775" s="85"/>
      <c r="AN775"/>
    </row>
    <row r="776" spans="1:40" ht="15" customHeight="1">
      <c r="A776" s="48" t="s">
        <v>93</v>
      </c>
      <c r="B776" s="48" t="s">
        <v>12</v>
      </c>
      <c r="C776" s="48" t="s">
        <v>63</v>
      </c>
      <c r="D776" s="48" t="s">
        <v>157</v>
      </c>
      <c r="E776" s="48" t="s">
        <v>135</v>
      </c>
      <c r="F776" s="48" t="s">
        <v>136</v>
      </c>
      <c r="G776" s="48" t="s">
        <v>10</v>
      </c>
      <c r="H776" s="48" t="s">
        <v>137</v>
      </c>
      <c r="I776" s="48"/>
      <c r="J776" s="48"/>
      <c r="K776" s="48" t="s">
        <v>120</v>
      </c>
      <c r="L776" s="48" t="s">
        <v>139</v>
      </c>
      <c r="M776" s="48" t="s">
        <v>140</v>
      </c>
      <c r="N776" s="13" t="s">
        <v>141</v>
      </c>
      <c r="O776" s="13"/>
      <c r="P776" s="13"/>
      <c r="Q776" s="13"/>
      <c r="R776" s="13"/>
      <c r="S776" s="48" t="s">
        <v>472</v>
      </c>
      <c r="T776" s="169">
        <v>0</v>
      </c>
      <c r="U776" s="169">
        <v>0</v>
      </c>
      <c r="V776" s="169">
        <v>0</v>
      </c>
      <c r="W776" s="48" t="str">
        <f t="shared" si="68"/>
        <v>BOSD</v>
      </c>
      <c r="X776" s="13" t="str">
        <f t="shared" si="69"/>
        <v>黑龙江移动</v>
      </c>
      <c r="Y776" s="37" t="str">
        <f t="shared" si="70"/>
        <v>0</v>
      </c>
      <c r="Z776" s="167"/>
      <c r="AM776" s="85"/>
      <c r="AN776"/>
    </row>
    <row r="777" spans="1:40" ht="15" customHeight="1">
      <c r="A777" s="48" t="s">
        <v>93</v>
      </c>
      <c r="B777" s="48" t="s">
        <v>12</v>
      </c>
      <c r="C777" s="48" t="s">
        <v>63</v>
      </c>
      <c r="D777" s="48" t="s">
        <v>157</v>
      </c>
      <c r="E777" s="48" t="s">
        <v>160</v>
      </c>
      <c r="F777" s="48" t="s">
        <v>161</v>
      </c>
      <c r="G777" s="48" t="s">
        <v>11</v>
      </c>
      <c r="H777" s="48" t="s">
        <v>98</v>
      </c>
      <c r="I777" s="48"/>
      <c r="J777" s="48"/>
      <c r="K777" s="48" t="s">
        <v>120</v>
      </c>
      <c r="L777" s="48" t="s">
        <v>139</v>
      </c>
      <c r="M777" s="48" t="s">
        <v>140</v>
      </c>
      <c r="N777" s="13" t="s">
        <v>141</v>
      </c>
      <c r="O777" s="13"/>
      <c r="P777" s="13"/>
      <c r="Q777" s="13"/>
      <c r="R777" s="13"/>
      <c r="S777" s="48" t="s">
        <v>472</v>
      </c>
      <c r="T777" s="169">
        <v>0</v>
      </c>
      <c r="U777" s="169">
        <v>0</v>
      </c>
      <c r="V777" s="169">
        <v>0</v>
      </c>
      <c r="W777" s="48" t="str">
        <f t="shared" si="68"/>
        <v>BOSD</v>
      </c>
      <c r="X777" s="13" t="str">
        <f t="shared" si="69"/>
        <v>黑龙江移动</v>
      </c>
      <c r="Y777" s="37" t="str">
        <f t="shared" si="70"/>
        <v>0</v>
      </c>
      <c r="Z777" s="167"/>
      <c r="AM777" s="85"/>
      <c r="AN777"/>
    </row>
    <row r="778" spans="1:40" ht="15" customHeight="1">
      <c r="A778" s="48" t="s">
        <v>93</v>
      </c>
      <c r="B778" s="48" t="s">
        <v>12</v>
      </c>
      <c r="C778" s="48" t="s">
        <v>63</v>
      </c>
      <c r="D778" s="48" t="s">
        <v>157</v>
      </c>
      <c r="E778" s="48" t="s">
        <v>199</v>
      </c>
      <c r="F778" s="48" t="s">
        <v>163</v>
      </c>
      <c r="G778" s="48" t="s">
        <v>164</v>
      </c>
      <c r="H778" s="48" t="s">
        <v>137</v>
      </c>
      <c r="I778" s="48"/>
      <c r="J778" s="48"/>
      <c r="K778" s="48" t="s">
        <v>120</v>
      </c>
      <c r="L778" s="48" t="s">
        <v>139</v>
      </c>
      <c r="M778" s="48" t="s">
        <v>140</v>
      </c>
      <c r="N778" s="13" t="s">
        <v>141</v>
      </c>
      <c r="O778" s="13"/>
      <c r="P778" s="13"/>
      <c r="Q778" s="13"/>
      <c r="R778" s="13"/>
      <c r="S778" s="48" t="s">
        <v>472</v>
      </c>
      <c r="T778" s="169">
        <v>0</v>
      </c>
      <c r="U778" s="169">
        <v>0</v>
      </c>
      <c r="V778" s="169">
        <v>0</v>
      </c>
      <c r="W778" s="48" t="str">
        <f t="shared" si="68"/>
        <v>BOSD</v>
      </c>
      <c r="X778" s="13" t="str">
        <f t="shared" si="69"/>
        <v>黑龙江移动</v>
      </c>
      <c r="Y778" s="37" t="str">
        <f t="shared" si="70"/>
        <v>0</v>
      </c>
      <c r="Z778" s="167"/>
      <c r="AM778" s="85"/>
      <c r="AN778"/>
    </row>
    <row r="779" spans="1:40" ht="15" customHeight="1">
      <c r="A779" s="48" t="s">
        <v>93</v>
      </c>
      <c r="B779" s="48" t="s">
        <v>12</v>
      </c>
      <c r="C779" s="48" t="s">
        <v>63</v>
      </c>
      <c r="D779" s="48" t="s">
        <v>157</v>
      </c>
      <c r="E779" s="48" t="s">
        <v>162</v>
      </c>
      <c r="F779" s="48" t="s">
        <v>163</v>
      </c>
      <c r="G779" s="48" t="s">
        <v>164</v>
      </c>
      <c r="H779" s="48" t="s">
        <v>137</v>
      </c>
      <c r="I779" s="48"/>
      <c r="J779" s="48"/>
      <c r="K779" s="48" t="s">
        <v>120</v>
      </c>
      <c r="L779" s="48" t="s">
        <v>139</v>
      </c>
      <c r="M779" s="48" t="s">
        <v>140</v>
      </c>
      <c r="N779" s="13" t="s">
        <v>141</v>
      </c>
      <c r="O779" s="13"/>
      <c r="P779" s="13"/>
      <c r="Q779" s="13"/>
      <c r="R779" s="13"/>
      <c r="S779" s="48" t="s">
        <v>472</v>
      </c>
      <c r="T779" s="169">
        <v>0</v>
      </c>
      <c r="U779" s="169">
        <v>0</v>
      </c>
      <c r="V779" s="169">
        <v>0</v>
      </c>
      <c r="W779" s="48" t="str">
        <f t="shared" si="68"/>
        <v>BOSD</v>
      </c>
      <c r="X779" s="13" t="str">
        <f t="shared" si="69"/>
        <v>黑龙江移动</v>
      </c>
      <c r="Y779" s="37" t="str">
        <f t="shared" si="70"/>
        <v>0</v>
      </c>
      <c r="Z779" s="167"/>
      <c r="AM779" s="85"/>
      <c r="AN779"/>
    </row>
    <row r="780" spans="1:40" ht="15" customHeight="1">
      <c r="A780" s="48" t="s">
        <v>93</v>
      </c>
      <c r="B780" s="48" t="s">
        <v>12</v>
      </c>
      <c r="C780" s="48" t="s">
        <v>63</v>
      </c>
      <c r="D780" s="48" t="s">
        <v>157</v>
      </c>
      <c r="E780" s="48" t="s">
        <v>208</v>
      </c>
      <c r="F780" s="48" t="s">
        <v>150</v>
      </c>
      <c r="G780" s="48" t="s">
        <v>11</v>
      </c>
      <c r="H780" s="48" t="s">
        <v>209</v>
      </c>
      <c r="I780" s="48"/>
      <c r="J780" s="48"/>
      <c r="K780" s="48" t="s">
        <v>120</v>
      </c>
      <c r="L780" s="48" t="s">
        <v>139</v>
      </c>
      <c r="M780" s="48" t="s">
        <v>140</v>
      </c>
      <c r="N780" s="13" t="s">
        <v>141</v>
      </c>
      <c r="O780" s="13"/>
      <c r="P780" s="13"/>
      <c r="Q780" s="13"/>
      <c r="R780" s="13"/>
      <c r="S780" s="48" t="s">
        <v>472</v>
      </c>
      <c r="T780" s="169">
        <v>0</v>
      </c>
      <c r="U780" s="169">
        <v>0</v>
      </c>
      <c r="V780" s="169">
        <v>0</v>
      </c>
      <c r="W780" s="48" t="str">
        <f t="shared" si="68"/>
        <v>BOSD</v>
      </c>
      <c r="X780" s="13" t="str">
        <f t="shared" si="69"/>
        <v>黑龙江移动</v>
      </c>
      <c r="Y780" s="37" t="str">
        <f t="shared" si="70"/>
        <v>0</v>
      </c>
      <c r="Z780" s="167"/>
      <c r="AM780" s="85"/>
      <c r="AN780"/>
    </row>
    <row r="781" spans="1:40" ht="15" customHeight="1">
      <c r="A781" s="48" t="s">
        <v>93</v>
      </c>
      <c r="B781" s="48" t="s">
        <v>12</v>
      </c>
      <c r="C781" s="48" t="s">
        <v>165</v>
      </c>
      <c r="D781" s="48" t="s">
        <v>166</v>
      </c>
      <c r="E781" s="48" t="s">
        <v>167</v>
      </c>
      <c r="F781" s="48" t="s">
        <v>168</v>
      </c>
      <c r="G781" s="48" t="s">
        <v>164</v>
      </c>
      <c r="H781" s="48" t="s">
        <v>41</v>
      </c>
      <c r="I781" s="48"/>
      <c r="J781" s="48"/>
      <c r="K781" s="48" t="s">
        <v>120</v>
      </c>
      <c r="L781" s="48" t="s">
        <v>139</v>
      </c>
      <c r="M781" s="48" t="s">
        <v>140</v>
      </c>
      <c r="N781" s="13" t="s">
        <v>141</v>
      </c>
      <c r="O781" s="13"/>
      <c r="P781" s="13"/>
      <c r="Q781" s="13"/>
      <c r="R781" s="13"/>
      <c r="S781" s="48" t="s">
        <v>472</v>
      </c>
      <c r="T781" s="169">
        <v>0</v>
      </c>
      <c r="U781" s="169">
        <v>0</v>
      </c>
      <c r="V781" s="169">
        <v>0</v>
      </c>
      <c r="W781" s="48" t="str">
        <f t="shared" si="68"/>
        <v>BOSD</v>
      </c>
      <c r="X781" s="13" t="str">
        <f t="shared" si="69"/>
        <v>黑龙江移动</v>
      </c>
      <c r="Y781" s="37" t="str">
        <f t="shared" si="70"/>
        <v>0</v>
      </c>
      <c r="Z781" s="167"/>
      <c r="AM781" s="85"/>
      <c r="AN781"/>
    </row>
    <row r="782" spans="1:40" ht="15" customHeight="1">
      <c r="A782" s="48" t="s">
        <v>93</v>
      </c>
      <c r="B782" s="48" t="s">
        <v>12</v>
      </c>
      <c r="C782" s="48" t="s">
        <v>169</v>
      </c>
      <c r="D782" s="48" t="s">
        <v>145</v>
      </c>
      <c r="E782" s="48" t="s">
        <v>206</v>
      </c>
      <c r="F782" s="48" t="s">
        <v>207</v>
      </c>
      <c r="G782" s="48" t="s">
        <v>15</v>
      </c>
      <c r="H782" s="48" t="s">
        <v>98</v>
      </c>
      <c r="I782" s="48"/>
      <c r="J782" s="48"/>
      <c r="K782" s="48" t="s">
        <v>120</v>
      </c>
      <c r="L782" s="48" t="s">
        <v>139</v>
      </c>
      <c r="M782" s="48" t="s">
        <v>140</v>
      </c>
      <c r="N782" s="13" t="s">
        <v>141</v>
      </c>
      <c r="O782" s="13"/>
      <c r="P782" s="13"/>
      <c r="Q782" s="13"/>
      <c r="R782" s="13"/>
      <c r="S782" s="48" t="s">
        <v>472</v>
      </c>
      <c r="T782" s="169">
        <v>0</v>
      </c>
      <c r="U782" s="169">
        <v>0</v>
      </c>
      <c r="V782" s="169">
        <v>0</v>
      </c>
      <c r="W782" s="48" t="str">
        <f t="shared" si="68"/>
        <v>BOSD</v>
      </c>
      <c r="X782" s="13" t="str">
        <f t="shared" si="69"/>
        <v>黑龙江移动</v>
      </c>
      <c r="Y782" s="37" t="str">
        <f t="shared" si="70"/>
        <v>0</v>
      </c>
      <c r="Z782" s="167"/>
      <c r="AM782" s="85"/>
      <c r="AN782"/>
    </row>
    <row r="783" spans="1:40" ht="15" customHeight="1">
      <c r="A783" s="48" t="s">
        <v>93</v>
      </c>
      <c r="B783" s="48" t="s">
        <v>12</v>
      </c>
      <c r="C783" s="48" t="s">
        <v>169</v>
      </c>
      <c r="D783" s="48" t="s">
        <v>145</v>
      </c>
      <c r="E783" s="48" t="s">
        <v>200</v>
      </c>
      <c r="F783" s="48" t="s">
        <v>201</v>
      </c>
      <c r="G783" s="48" t="s">
        <v>15</v>
      </c>
      <c r="H783" s="48" t="s">
        <v>98</v>
      </c>
      <c r="I783" s="48"/>
      <c r="J783" s="48"/>
      <c r="K783" s="48" t="s">
        <v>120</v>
      </c>
      <c r="L783" s="48" t="s">
        <v>139</v>
      </c>
      <c r="M783" s="48" t="s">
        <v>140</v>
      </c>
      <c r="N783" s="13" t="s">
        <v>141</v>
      </c>
      <c r="O783" s="13"/>
      <c r="P783" s="13"/>
      <c r="Q783" s="13"/>
      <c r="R783" s="13"/>
      <c r="S783" s="48" t="s">
        <v>472</v>
      </c>
      <c r="T783" s="169">
        <v>0</v>
      </c>
      <c r="U783" s="169">
        <v>0</v>
      </c>
      <c r="V783" s="169">
        <v>0</v>
      </c>
      <c r="W783" s="48" t="str">
        <f t="shared" si="68"/>
        <v>BOSD</v>
      </c>
      <c r="X783" s="13" t="str">
        <f t="shared" si="69"/>
        <v>黑龙江移动</v>
      </c>
      <c r="Y783" s="37" t="str">
        <f t="shared" si="70"/>
        <v>0</v>
      </c>
      <c r="Z783" s="167"/>
      <c r="AM783" s="85"/>
      <c r="AN783"/>
    </row>
    <row r="784" spans="1:40" ht="15" customHeight="1">
      <c r="A784" s="48" t="s">
        <v>93</v>
      </c>
      <c r="B784" s="48" t="s">
        <v>12</v>
      </c>
      <c r="C784" s="48" t="s">
        <v>169</v>
      </c>
      <c r="D784" s="48" t="s">
        <v>145</v>
      </c>
      <c r="E784" s="48" t="s">
        <v>146</v>
      </c>
      <c r="F784" s="48" t="s">
        <v>147</v>
      </c>
      <c r="G784" s="48" t="s">
        <v>15</v>
      </c>
      <c r="H784" s="48" t="s">
        <v>148</v>
      </c>
      <c r="I784" s="48"/>
      <c r="J784" s="48"/>
      <c r="K784" s="48" t="s">
        <v>120</v>
      </c>
      <c r="L784" s="48" t="s">
        <v>139</v>
      </c>
      <c r="M784" s="48" t="s">
        <v>140</v>
      </c>
      <c r="N784" s="13" t="s">
        <v>141</v>
      </c>
      <c r="O784" s="13"/>
      <c r="P784" s="13"/>
      <c r="Q784" s="13"/>
      <c r="R784" s="13"/>
      <c r="S784" s="48" t="s">
        <v>472</v>
      </c>
      <c r="T784" s="169">
        <v>0</v>
      </c>
      <c r="U784" s="169">
        <v>0</v>
      </c>
      <c r="V784" s="169">
        <v>0</v>
      </c>
      <c r="W784" s="48" t="str">
        <f t="shared" si="68"/>
        <v>BOSD</v>
      </c>
      <c r="X784" s="13" t="str">
        <f t="shared" si="69"/>
        <v>黑龙江移动</v>
      </c>
      <c r="Y784" s="37" t="str">
        <f t="shared" si="70"/>
        <v>0</v>
      </c>
      <c r="Z784" s="167"/>
      <c r="AM784" s="85"/>
      <c r="AN784"/>
    </row>
    <row r="785" spans="1:40" ht="15" customHeight="1">
      <c r="A785" s="48" t="s">
        <v>93</v>
      </c>
      <c r="B785" s="48" t="s">
        <v>12</v>
      </c>
      <c r="C785" s="48" t="s">
        <v>169</v>
      </c>
      <c r="D785" s="48" t="s">
        <v>145</v>
      </c>
      <c r="E785" s="48" t="s">
        <v>170</v>
      </c>
      <c r="F785" s="48" t="s">
        <v>171</v>
      </c>
      <c r="G785" s="48" t="s">
        <v>15</v>
      </c>
      <c r="H785" s="48" t="s">
        <v>137</v>
      </c>
      <c r="I785" s="48"/>
      <c r="J785" s="48"/>
      <c r="K785" s="48" t="s">
        <v>120</v>
      </c>
      <c r="L785" s="48" t="s">
        <v>139</v>
      </c>
      <c r="M785" s="48" t="s">
        <v>140</v>
      </c>
      <c r="N785" s="13" t="s">
        <v>141</v>
      </c>
      <c r="O785" s="13"/>
      <c r="P785" s="13"/>
      <c r="Q785" s="13"/>
      <c r="R785" s="13"/>
      <c r="S785" s="48" t="s">
        <v>472</v>
      </c>
      <c r="T785" s="169">
        <v>0</v>
      </c>
      <c r="U785" s="169">
        <v>0</v>
      </c>
      <c r="V785" s="169">
        <v>0</v>
      </c>
      <c r="W785" s="48" t="str">
        <f t="shared" si="68"/>
        <v>BOSD</v>
      </c>
      <c r="X785" s="13" t="str">
        <f t="shared" si="69"/>
        <v>黑龙江移动</v>
      </c>
      <c r="Y785" s="37" t="str">
        <f t="shared" si="70"/>
        <v>0</v>
      </c>
      <c r="Z785" s="167"/>
      <c r="AM785" s="85"/>
      <c r="AN785"/>
    </row>
    <row r="786" spans="1:40" ht="15" customHeight="1">
      <c r="A786" s="48" t="s">
        <v>93</v>
      </c>
      <c r="B786" s="48" t="s">
        <v>12</v>
      </c>
      <c r="C786" s="48" t="s">
        <v>169</v>
      </c>
      <c r="D786" s="48" t="s">
        <v>145</v>
      </c>
      <c r="E786" s="48" t="s">
        <v>210</v>
      </c>
      <c r="F786" s="48" t="s">
        <v>211</v>
      </c>
      <c r="G786" s="48" t="s">
        <v>15</v>
      </c>
      <c r="H786" s="48" t="s">
        <v>98</v>
      </c>
      <c r="I786" s="48"/>
      <c r="J786" s="48"/>
      <c r="K786" s="48" t="s">
        <v>120</v>
      </c>
      <c r="L786" s="48" t="s">
        <v>139</v>
      </c>
      <c r="M786" s="48" t="s">
        <v>140</v>
      </c>
      <c r="N786" s="13" t="s">
        <v>141</v>
      </c>
      <c r="O786" s="13"/>
      <c r="P786" s="13"/>
      <c r="Q786" s="13"/>
      <c r="R786" s="13"/>
      <c r="S786" s="48" t="s">
        <v>472</v>
      </c>
      <c r="T786" s="169">
        <v>0</v>
      </c>
      <c r="U786" s="169">
        <v>0</v>
      </c>
      <c r="V786" s="169">
        <v>0</v>
      </c>
      <c r="W786" s="48" t="str">
        <f t="shared" si="68"/>
        <v>BOSD</v>
      </c>
      <c r="X786" s="13" t="str">
        <f t="shared" si="69"/>
        <v>黑龙江移动</v>
      </c>
      <c r="Y786" s="37" t="str">
        <f t="shared" si="70"/>
        <v>0</v>
      </c>
      <c r="Z786" s="167"/>
      <c r="AM786" s="85"/>
      <c r="AN786"/>
    </row>
    <row r="787" spans="1:40" ht="15" customHeight="1">
      <c r="A787" s="48" t="s">
        <v>93</v>
      </c>
      <c r="B787" s="48" t="s">
        <v>12</v>
      </c>
      <c r="C787" s="48" t="s">
        <v>169</v>
      </c>
      <c r="D787" s="48" t="s">
        <v>145</v>
      </c>
      <c r="E787" s="48" t="s">
        <v>184</v>
      </c>
      <c r="F787" s="48" t="s">
        <v>185</v>
      </c>
      <c r="G787" s="48" t="s">
        <v>15</v>
      </c>
      <c r="H787" s="48" t="s">
        <v>137</v>
      </c>
      <c r="I787" s="48"/>
      <c r="J787" s="48"/>
      <c r="K787" s="48" t="s">
        <v>120</v>
      </c>
      <c r="L787" s="48" t="s">
        <v>139</v>
      </c>
      <c r="M787" s="48" t="s">
        <v>140</v>
      </c>
      <c r="N787" s="13" t="s">
        <v>141</v>
      </c>
      <c r="O787" s="13"/>
      <c r="P787" s="13"/>
      <c r="Q787" s="13"/>
      <c r="R787" s="13"/>
      <c r="S787" s="48" t="s">
        <v>472</v>
      </c>
      <c r="T787" s="169">
        <v>0</v>
      </c>
      <c r="U787" s="169">
        <v>0</v>
      </c>
      <c r="V787" s="169">
        <v>0</v>
      </c>
      <c r="W787" s="48" t="str">
        <f t="shared" si="68"/>
        <v>BOSD</v>
      </c>
      <c r="X787" s="13" t="str">
        <f t="shared" si="69"/>
        <v>黑龙江移动</v>
      </c>
      <c r="Y787" s="37" t="str">
        <f t="shared" si="70"/>
        <v>0</v>
      </c>
      <c r="Z787" s="167"/>
      <c r="AM787" s="85"/>
      <c r="AN787"/>
    </row>
    <row r="788" spans="1:40" ht="15" customHeight="1">
      <c r="A788" s="48" t="s">
        <v>93</v>
      </c>
      <c r="B788" s="48" t="s">
        <v>12</v>
      </c>
      <c r="C788" s="48" t="s">
        <v>94</v>
      </c>
      <c r="D788" s="48" t="s">
        <v>95</v>
      </c>
      <c r="E788" s="48" t="s">
        <v>212</v>
      </c>
      <c r="F788" s="48" t="s">
        <v>153</v>
      </c>
      <c r="G788" s="48" t="s">
        <v>154</v>
      </c>
      <c r="H788" s="48" t="s">
        <v>209</v>
      </c>
      <c r="I788" s="48"/>
      <c r="J788" s="48"/>
      <c r="K788" s="48" t="s">
        <v>120</v>
      </c>
      <c r="L788" s="48" t="s">
        <v>139</v>
      </c>
      <c r="M788" s="48" t="s">
        <v>140</v>
      </c>
      <c r="N788" s="13" t="s">
        <v>141</v>
      </c>
      <c r="O788" s="13"/>
      <c r="P788" s="13"/>
      <c r="Q788" s="13"/>
      <c r="R788" s="13"/>
      <c r="S788" s="48" t="s">
        <v>472</v>
      </c>
      <c r="T788" s="169">
        <v>0</v>
      </c>
      <c r="U788" s="169">
        <v>0</v>
      </c>
      <c r="V788" s="169">
        <v>0</v>
      </c>
      <c r="W788" s="48" t="str">
        <f t="shared" si="68"/>
        <v>BOSD</v>
      </c>
      <c r="X788" s="13" t="str">
        <f t="shared" si="69"/>
        <v>黑龙江移动</v>
      </c>
      <c r="Y788" s="37" t="str">
        <f t="shared" si="70"/>
        <v>0</v>
      </c>
      <c r="Z788" s="167"/>
      <c r="AM788" s="85"/>
      <c r="AN788"/>
    </row>
    <row r="789" spans="1:40" ht="15" customHeight="1">
      <c r="A789" s="48" t="s">
        <v>213</v>
      </c>
      <c r="B789" s="48" t="s">
        <v>214</v>
      </c>
      <c r="C789" s="48" t="s">
        <v>188</v>
      </c>
      <c r="D789" s="48" t="s">
        <v>16</v>
      </c>
      <c r="E789" s="48" t="s">
        <v>135</v>
      </c>
      <c r="F789" s="48" t="s">
        <v>136</v>
      </c>
      <c r="G789" s="48" t="s">
        <v>10</v>
      </c>
      <c r="H789" s="48" t="s">
        <v>137</v>
      </c>
      <c r="I789" s="48"/>
      <c r="J789" s="48"/>
      <c r="K789" s="48" t="s">
        <v>120</v>
      </c>
      <c r="L789" s="48" t="s">
        <v>139</v>
      </c>
      <c r="M789" s="48" t="s">
        <v>140</v>
      </c>
      <c r="N789" s="13" t="s">
        <v>141</v>
      </c>
      <c r="O789" s="13"/>
      <c r="P789" s="13"/>
      <c r="Q789" s="13"/>
      <c r="R789" s="13"/>
      <c r="S789" s="48" t="s">
        <v>472</v>
      </c>
      <c r="T789" s="169">
        <v>0</v>
      </c>
      <c r="U789" s="169">
        <v>0</v>
      </c>
      <c r="V789" s="169">
        <v>0</v>
      </c>
      <c r="W789" s="48" t="str">
        <f t="shared" si="68"/>
        <v>BOSD</v>
      </c>
      <c r="X789" s="13" t="str">
        <f t="shared" si="69"/>
        <v>湖北电信</v>
      </c>
      <c r="Y789" s="37" t="str">
        <f t="shared" si="70"/>
        <v>0</v>
      </c>
      <c r="Z789" s="167"/>
      <c r="AM789" s="85"/>
      <c r="AN789"/>
    </row>
    <row r="790" spans="1:40" ht="15" customHeight="1">
      <c r="A790" s="48" t="s">
        <v>215</v>
      </c>
      <c r="B790" s="48" t="s">
        <v>214</v>
      </c>
      <c r="C790" s="48" t="s">
        <v>176</v>
      </c>
      <c r="D790" s="48" t="s">
        <v>183</v>
      </c>
      <c r="E790" s="48" t="s">
        <v>178</v>
      </c>
      <c r="F790" s="48" t="s">
        <v>177</v>
      </c>
      <c r="G790" s="48" t="s">
        <v>10</v>
      </c>
      <c r="H790" s="48" t="s">
        <v>41</v>
      </c>
      <c r="I790" s="48"/>
      <c r="J790" s="48"/>
      <c r="K790" s="48" t="s">
        <v>120</v>
      </c>
      <c r="L790" s="48" t="s">
        <v>139</v>
      </c>
      <c r="M790" s="48" t="s">
        <v>140</v>
      </c>
      <c r="N790" s="13" t="s">
        <v>141</v>
      </c>
      <c r="O790" s="13"/>
      <c r="P790" s="13"/>
      <c r="Q790" s="13"/>
      <c r="R790" s="13"/>
      <c r="S790" s="48" t="s">
        <v>472</v>
      </c>
      <c r="T790" s="169">
        <v>0</v>
      </c>
      <c r="U790" s="169">
        <v>0</v>
      </c>
      <c r="V790" s="169">
        <v>0</v>
      </c>
      <c r="W790" s="48" t="str">
        <f t="shared" si="68"/>
        <v>BOSD</v>
      </c>
      <c r="X790" s="13" t="str">
        <f t="shared" si="69"/>
        <v>湖北移动</v>
      </c>
      <c r="Y790" s="37" t="str">
        <f t="shared" si="70"/>
        <v>0</v>
      </c>
      <c r="Z790" s="167"/>
      <c r="AM790" s="85"/>
      <c r="AN790"/>
    </row>
    <row r="791" spans="1:40" ht="15" customHeight="1">
      <c r="A791" s="48" t="s">
        <v>216</v>
      </c>
      <c r="B791" s="48" t="s">
        <v>217</v>
      </c>
      <c r="C791" s="48" t="s">
        <v>63</v>
      </c>
      <c r="D791" s="48" t="s">
        <v>157</v>
      </c>
      <c r="E791" s="48" t="s">
        <v>162</v>
      </c>
      <c r="F791" s="48" t="s">
        <v>163</v>
      </c>
      <c r="G791" s="48" t="s">
        <v>164</v>
      </c>
      <c r="H791" s="48" t="s">
        <v>137</v>
      </c>
      <c r="I791" s="48"/>
      <c r="J791" s="48"/>
      <c r="K791" s="48" t="s">
        <v>120</v>
      </c>
      <c r="L791" s="48" t="s">
        <v>139</v>
      </c>
      <c r="M791" s="48" t="s">
        <v>140</v>
      </c>
      <c r="N791" s="13" t="s">
        <v>141</v>
      </c>
      <c r="O791" s="13"/>
      <c r="P791" s="13"/>
      <c r="Q791" s="13"/>
      <c r="R791" s="13"/>
      <c r="S791" s="48" t="s">
        <v>472</v>
      </c>
      <c r="T791" s="169">
        <v>0</v>
      </c>
      <c r="U791" s="169">
        <v>0</v>
      </c>
      <c r="V791" s="169">
        <v>0</v>
      </c>
      <c r="W791" s="48" t="str">
        <f t="shared" si="68"/>
        <v>BOSD</v>
      </c>
      <c r="X791" s="13" t="str">
        <f t="shared" si="69"/>
        <v>吉林移动</v>
      </c>
      <c r="Y791" s="37" t="str">
        <f t="shared" si="70"/>
        <v>0</v>
      </c>
      <c r="Z791" s="167"/>
      <c r="AM791" s="85"/>
      <c r="AN791"/>
    </row>
    <row r="792" spans="1:40" ht="15" customHeight="1">
      <c r="A792" s="48" t="s">
        <v>216</v>
      </c>
      <c r="B792" s="48" t="s">
        <v>217</v>
      </c>
      <c r="C792" s="48" t="s">
        <v>63</v>
      </c>
      <c r="D792" s="48" t="s">
        <v>157</v>
      </c>
      <c r="E792" s="48" t="s">
        <v>208</v>
      </c>
      <c r="F792" s="48" t="s">
        <v>150</v>
      </c>
      <c r="G792" s="48" t="s">
        <v>11</v>
      </c>
      <c r="H792" s="48" t="s">
        <v>209</v>
      </c>
      <c r="I792" s="48"/>
      <c r="J792" s="48"/>
      <c r="K792" s="48" t="s">
        <v>120</v>
      </c>
      <c r="L792" s="48" t="s">
        <v>139</v>
      </c>
      <c r="M792" s="48" t="s">
        <v>140</v>
      </c>
      <c r="N792" s="13" t="s">
        <v>141</v>
      </c>
      <c r="O792" s="13"/>
      <c r="P792" s="13"/>
      <c r="Q792" s="13"/>
      <c r="R792" s="13"/>
      <c r="S792" s="48" t="s">
        <v>472</v>
      </c>
      <c r="T792" s="169">
        <v>0</v>
      </c>
      <c r="U792" s="169">
        <v>0</v>
      </c>
      <c r="V792" s="169">
        <v>0</v>
      </c>
      <c r="W792" s="48" t="str">
        <f t="shared" si="68"/>
        <v>BOSD</v>
      </c>
      <c r="X792" s="13" t="str">
        <f t="shared" si="69"/>
        <v>吉林移动</v>
      </c>
      <c r="Y792" s="37" t="str">
        <f t="shared" si="70"/>
        <v>0</v>
      </c>
      <c r="Z792" s="167"/>
      <c r="AK792" s="85"/>
      <c r="AN792"/>
    </row>
    <row r="793" spans="1:40" ht="15" customHeight="1">
      <c r="A793" s="48" t="s">
        <v>216</v>
      </c>
      <c r="B793" s="48" t="s">
        <v>217</v>
      </c>
      <c r="C793" s="48" t="s">
        <v>63</v>
      </c>
      <c r="D793" s="48" t="s">
        <v>157</v>
      </c>
      <c r="E793" s="48" t="s">
        <v>135</v>
      </c>
      <c r="F793" s="48" t="s">
        <v>136</v>
      </c>
      <c r="G793" s="48" t="s">
        <v>10</v>
      </c>
      <c r="H793" s="48" t="s">
        <v>137</v>
      </c>
      <c r="I793" s="48"/>
      <c r="J793" s="48"/>
      <c r="K793" s="48" t="s">
        <v>120</v>
      </c>
      <c r="L793" s="48" t="s">
        <v>139</v>
      </c>
      <c r="M793" s="48" t="s">
        <v>140</v>
      </c>
      <c r="N793" s="13" t="s">
        <v>141</v>
      </c>
      <c r="O793" s="13"/>
      <c r="P793" s="13"/>
      <c r="Q793" s="13"/>
      <c r="R793" s="13"/>
      <c r="S793" s="48" t="s">
        <v>472</v>
      </c>
      <c r="T793" s="169">
        <v>0</v>
      </c>
      <c r="U793" s="169">
        <v>0</v>
      </c>
      <c r="V793" s="169">
        <v>0</v>
      </c>
      <c r="W793" s="48" t="str">
        <f t="shared" si="68"/>
        <v>BOSD</v>
      </c>
      <c r="X793" s="13" t="str">
        <f t="shared" si="69"/>
        <v>吉林移动</v>
      </c>
      <c r="Y793" s="37" t="str">
        <f t="shared" si="70"/>
        <v>0</v>
      </c>
      <c r="Z793" s="167"/>
      <c r="AK793" s="85"/>
      <c r="AN793"/>
    </row>
    <row r="794" spans="1:40" ht="14.25">
      <c r="A794" s="48" t="s">
        <v>216</v>
      </c>
      <c r="B794" s="48" t="s">
        <v>217</v>
      </c>
      <c r="C794" s="48" t="s">
        <v>63</v>
      </c>
      <c r="D794" s="48" t="s">
        <v>157</v>
      </c>
      <c r="E794" s="48" t="s">
        <v>218</v>
      </c>
      <c r="F794" s="48" t="s">
        <v>163</v>
      </c>
      <c r="G794" s="48" t="s">
        <v>164</v>
      </c>
      <c r="H794" s="48" t="s">
        <v>219</v>
      </c>
      <c r="I794" s="48"/>
      <c r="J794" s="48"/>
      <c r="K794" s="48" t="s">
        <v>120</v>
      </c>
      <c r="L794" s="48" t="s">
        <v>139</v>
      </c>
      <c r="M794" s="48" t="s">
        <v>140</v>
      </c>
      <c r="N794" s="13" t="s">
        <v>141</v>
      </c>
      <c r="O794" s="13"/>
      <c r="P794" s="13"/>
      <c r="Q794" s="13"/>
      <c r="R794" s="13"/>
      <c r="S794" s="48" t="s">
        <v>472</v>
      </c>
      <c r="T794" s="169">
        <v>0</v>
      </c>
      <c r="U794" s="169">
        <v>0</v>
      </c>
      <c r="V794" s="169">
        <v>0</v>
      </c>
      <c r="W794" s="48" t="str">
        <f t="shared" si="68"/>
        <v>BOSD</v>
      </c>
      <c r="X794" s="13" t="str">
        <f t="shared" si="69"/>
        <v>吉林移动</v>
      </c>
      <c r="Y794" s="37" t="str">
        <f t="shared" si="70"/>
        <v>0</v>
      </c>
      <c r="Z794" s="167"/>
      <c r="AK794" s="85"/>
      <c r="AN794"/>
    </row>
    <row r="795" spans="1:40" ht="14.25">
      <c r="A795" s="48" t="s">
        <v>216</v>
      </c>
      <c r="B795" s="48" t="s">
        <v>217</v>
      </c>
      <c r="C795" s="48" t="s">
        <v>63</v>
      </c>
      <c r="D795" s="48" t="s">
        <v>157</v>
      </c>
      <c r="E795" s="48" t="s">
        <v>160</v>
      </c>
      <c r="F795" s="48" t="s">
        <v>161</v>
      </c>
      <c r="G795" s="48" t="s">
        <v>11</v>
      </c>
      <c r="H795" s="48" t="s">
        <v>98</v>
      </c>
      <c r="I795" s="48"/>
      <c r="J795" s="48"/>
      <c r="K795" s="48" t="s">
        <v>120</v>
      </c>
      <c r="L795" s="48" t="s">
        <v>139</v>
      </c>
      <c r="M795" s="48" t="s">
        <v>140</v>
      </c>
      <c r="N795" s="13" t="s">
        <v>141</v>
      </c>
      <c r="O795" s="13"/>
      <c r="P795" s="13"/>
      <c r="Q795" s="13"/>
      <c r="R795" s="13"/>
      <c r="S795" s="48" t="s">
        <v>472</v>
      </c>
      <c r="T795" s="169">
        <v>0</v>
      </c>
      <c r="U795" s="169">
        <v>0</v>
      </c>
      <c r="V795" s="169">
        <v>0</v>
      </c>
      <c r="W795" s="48" t="str">
        <f t="shared" si="68"/>
        <v>BOSD</v>
      </c>
      <c r="X795" s="13" t="str">
        <f t="shared" si="69"/>
        <v>吉林移动</v>
      </c>
      <c r="Y795" s="37" t="str">
        <f t="shared" si="70"/>
        <v>0</v>
      </c>
      <c r="Z795" s="167"/>
      <c r="AK795" s="85"/>
      <c r="AN795"/>
    </row>
    <row r="796" spans="1:40" ht="14.25">
      <c r="A796" s="48" t="s">
        <v>216</v>
      </c>
      <c r="B796" s="48" t="s">
        <v>217</v>
      </c>
      <c r="C796" s="48" t="s">
        <v>63</v>
      </c>
      <c r="D796" s="48" t="s">
        <v>157</v>
      </c>
      <c r="E796" s="48" t="s">
        <v>199</v>
      </c>
      <c r="F796" s="48" t="s">
        <v>163</v>
      </c>
      <c r="G796" s="48" t="s">
        <v>164</v>
      </c>
      <c r="H796" s="48" t="s">
        <v>137</v>
      </c>
      <c r="I796" s="48"/>
      <c r="J796" s="48"/>
      <c r="K796" s="48" t="s">
        <v>120</v>
      </c>
      <c r="L796" s="48" t="s">
        <v>139</v>
      </c>
      <c r="M796" s="48" t="s">
        <v>140</v>
      </c>
      <c r="N796" s="13" t="s">
        <v>141</v>
      </c>
      <c r="O796" s="13"/>
      <c r="P796" s="13"/>
      <c r="Q796" s="13"/>
      <c r="R796" s="13"/>
      <c r="S796" s="48" t="s">
        <v>472</v>
      </c>
      <c r="T796" s="169">
        <v>0</v>
      </c>
      <c r="U796" s="169">
        <v>0</v>
      </c>
      <c r="V796" s="169">
        <v>0</v>
      </c>
      <c r="W796" s="48" t="str">
        <f t="shared" si="68"/>
        <v>BOSD</v>
      </c>
      <c r="X796" s="13" t="str">
        <f t="shared" si="69"/>
        <v>吉林移动</v>
      </c>
      <c r="Y796" s="37" t="str">
        <f t="shared" si="70"/>
        <v>0</v>
      </c>
      <c r="Z796" s="167"/>
      <c r="AK796" s="85"/>
      <c r="AN796"/>
    </row>
    <row r="797" spans="1:40" ht="14.25">
      <c r="A797" s="48" t="s">
        <v>216</v>
      </c>
      <c r="B797" s="48" t="s">
        <v>217</v>
      </c>
      <c r="C797" s="48" t="s">
        <v>176</v>
      </c>
      <c r="D797" s="48" t="s">
        <v>183</v>
      </c>
      <c r="E797" s="48" t="s">
        <v>178</v>
      </c>
      <c r="F797" s="48" t="s">
        <v>177</v>
      </c>
      <c r="G797" s="48" t="s">
        <v>10</v>
      </c>
      <c r="H797" s="48" t="s">
        <v>41</v>
      </c>
      <c r="I797" s="48"/>
      <c r="J797" s="48"/>
      <c r="K797" s="48" t="s">
        <v>120</v>
      </c>
      <c r="L797" s="48" t="s">
        <v>139</v>
      </c>
      <c r="M797" s="48" t="s">
        <v>140</v>
      </c>
      <c r="N797" s="13" t="s">
        <v>141</v>
      </c>
      <c r="O797" s="13"/>
      <c r="P797" s="13"/>
      <c r="Q797" s="13"/>
      <c r="R797" s="13"/>
      <c r="S797" s="48" t="s">
        <v>472</v>
      </c>
      <c r="T797" s="169">
        <v>0</v>
      </c>
      <c r="U797" s="169">
        <v>0</v>
      </c>
      <c r="V797" s="169">
        <v>0</v>
      </c>
      <c r="W797" s="48" t="str">
        <f t="shared" si="68"/>
        <v>BOSD</v>
      </c>
      <c r="X797" s="13" t="str">
        <f t="shared" si="69"/>
        <v>吉林移动</v>
      </c>
      <c r="Y797" s="37" t="str">
        <f t="shared" si="70"/>
        <v>0</v>
      </c>
      <c r="Z797" s="167"/>
      <c r="AK797" s="85"/>
      <c r="AN797"/>
    </row>
    <row r="798" spans="1:40" ht="14.25">
      <c r="A798" s="48" t="s">
        <v>216</v>
      </c>
      <c r="B798" s="48" t="s">
        <v>217</v>
      </c>
      <c r="C798" s="48" t="s">
        <v>165</v>
      </c>
      <c r="D798" s="48" t="s">
        <v>166</v>
      </c>
      <c r="E798" s="48" t="s">
        <v>167</v>
      </c>
      <c r="F798" s="48" t="s">
        <v>168</v>
      </c>
      <c r="G798" s="48" t="s">
        <v>164</v>
      </c>
      <c r="H798" s="48" t="s">
        <v>41</v>
      </c>
      <c r="I798" s="48"/>
      <c r="J798" s="48"/>
      <c r="K798" s="48" t="s">
        <v>120</v>
      </c>
      <c r="L798" s="48" t="s">
        <v>139</v>
      </c>
      <c r="M798" s="48" t="s">
        <v>140</v>
      </c>
      <c r="N798" s="13" t="s">
        <v>141</v>
      </c>
      <c r="O798" s="13"/>
      <c r="P798" s="13"/>
      <c r="Q798" s="13"/>
      <c r="R798" s="13"/>
      <c r="S798" s="48" t="s">
        <v>472</v>
      </c>
      <c r="T798" s="169">
        <v>0</v>
      </c>
      <c r="U798" s="169">
        <v>0</v>
      </c>
      <c r="V798" s="169">
        <v>0</v>
      </c>
      <c r="W798" s="48" t="str">
        <f t="shared" si="68"/>
        <v>BOSD</v>
      </c>
      <c r="X798" s="13" t="str">
        <f t="shared" si="69"/>
        <v>吉林移动</v>
      </c>
      <c r="Y798" s="37" t="str">
        <f t="shared" si="70"/>
        <v>0</v>
      </c>
      <c r="Z798" s="167"/>
      <c r="AK798" s="85"/>
      <c r="AN798"/>
    </row>
    <row r="799" spans="1:40" ht="14.25">
      <c r="A799" s="48" t="s">
        <v>216</v>
      </c>
      <c r="B799" s="48" t="s">
        <v>217</v>
      </c>
      <c r="C799" s="48" t="s">
        <v>169</v>
      </c>
      <c r="D799" s="48" t="s">
        <v>145</v>
      </c>
      <c r="E799" s="48" t="s">
        <v>200</v>
      </c>
      <c r="F799" s="48" t="s">
        <v>201</v>
      </c>
      <c r="G799" s="48" t="s">
        <v>15</v>
      </c>
      <c r="H799" s="48" t="s">
        <v>98</v>
      </c>
      <c r="I799" s="48"/>
      <c r="J799" s="48"/>
      <c r="K799" s="48" t="s">
        <v>120</v>
      </c>
      <c r="L799" s="48" t="s">
        <v>139</v>
      </c>
      <c r="M799" s="48" t="s">
        <v>140</v>
      </c>
      <c r="N799" s="13" t="s">
        <v>141</v>
      </c>
      <c r="O799" s="13"/>
      <c r="P799" s="13"/>
      <c r="Q799" s="13"/>
      <c r="R799" s="13"/>
      <c r="S799" s="48" t="s">
        <v>472</v>
      </c>
      <c r="T799" s="169">
        <v>0</v>
      </c>
      <c r="U799" s="169">
        <v>0</v>
      </c>
      <c r="V799" s="169">
        <v>0</v>
      </c>
      <c r="W799" s="48" t="str">
        <f t="shared" si="68"/>
        <v>BOSD</v>
      </c>
      <c r="X799" s="13" t="str">
        <f t="shared" si="69"/>
        <v>吉林移动</v>
      </c>
      <c r="Y799" s="37" t="str">
        <f t="shared" si="70"/>
        <v>0</v>
      </c>
      <c r="Z799" s="167"/>
      <c r="AK799" s="85"/>
      <c r="AN799"/>
    </row>
    <row r="800" spans="1:40" ht="14.25">
      <c r="A800" s="48" t="s">
        <v>216</v>
      </c>
      <c r="B800" s="48" t="s">
        <v>217</v>
      </c>
      <c r="C800" s="48" t="s">
        <v>169</v>
      </c>
      <c r="D800" s="48" t="s">
        <v>145</v>
      </c>
      <c r="E800" s="48" t="s">
        <v>170</v>
      </c>
      <c r="F800" s="48" t="s">
        <v>171</v>
      </c>
      <c r="G800" s="48" t="s">
        <v>15</v>
      </c>
      <c r="H800" s="48" t="s">
        <v>137</v>
      </c>
      <c r="I800" s="48"/>
      <c r="J800" s="48"/>
      <c r="K800" s="48" t="s">
        <v>120</v>
      </c>
      <c r="L800" s="48" t="s">
        <v>139</v>
      </c>
      <c r="M800" s="48" t="s">
        <v>140</v>
      </c>
      <c r="N800" s="13" t="s">
        <v>141</v>
      </c>
      <c r="O800" s="13"/>
      <c r="P800" s="13"/>
      <c r="Q800" s="13"/>
      <c r="R800" s="13"/>
      <c r="S800" s="48" t="s">
        <v>472</v>
      </c>
      <c r="T800" s="169">
        <v>0</v>
      </c>
      <c r="U800" s="169">
        <v>0</v>
      </c>
      <c r="V800" s="169">
        <v>0</v>
      </c>
      <c r="W800" s="48" t="str">
        <f t="shared" si="68"/>
        <v>BOSD</v>
      </c>
      <c r="X800" s="13" t="str">
        <f t="shared" si="69"/>
        <v>吉林移动</v>
      </c>
      <c r="Y800" s="37" t="str">
        <f t="shared" si="70"/>
        <v>0</v>
      </c>
      <c r="Z800" s="167"/>
      <c r="AK800" s="85"/>
      <c r="AN800"/>
    </row>
    <row r="801" spans="1:40" ht="14.25">
      <c r="A801" s="48" t="s">
        <v>216</v>
      </c>
      <c r="B801" s="48" t="s">
        <v>217</v>
      </c>
      <c r="C801" s="48" t="s">
        <v>169</v>
      </c>
      <c r="D801" s="48" t="s">
        <v>145</v>
      </c>
      <c r="E801" s="48" t="s">
        <v>146</v>
      </c>
      <c r="F801" s="48" t="s">
        <v>147</v>
      </c>
      <c r="G801" s="48" t="s">
        <v>15</v>
      </c>
      <c r="H801" s="48" t="s">
        <v>148</v>
      </c>
      <c r="I801" s="48"/>
      <c r="J801" s="48"/>
      <c r="K801" s="48" t="s">
        <v>120</v>
      </c>
      <c r="L801" s="48" t="s">
        <v>139</v>
      </c>
      <c r="M801" s="48" t="s">
        <v>140</v>
      </c>
      <c r="N801" s="13" t="s">
        <v>141</v>
      </c>
      <c r="O801" s="13"/>
      <c r="P801" s="13"/>
      <c r="Q801" s="13"/>
      <c r="R801" s="13"/>
      <c r="S801" s="48" t="s">
        <v>472</v>
      </c>
      <c r="T801" s="169">
        <v>0</v>
      </c>
      <c r="U801" s="169">
        <v>0</v>
      </c>
      <c r="V801" s="169">
        <v>0</v>
      </c>
      <c r="W801" s="48" t="str">
        <f t="shared" si="68"/>
        <v>BOSD</v>
      </c>
      <c r="X801" s="13" t="str">
        <f t="shared" si="69"/>
        <v>吉林移动</v>
      </c>
      <c r="Y801" s="37" t="str">
        <f t="shared" si="70"/>
        <v>0</v>
      </c>
      <c r="Z801" s="167"/>
      <c r="AK801" s="85"/>
      <c r="AN801"/>
    </row>
    <row r="802" spans="1:40" ht="14.25">
      <c r="A802" s="48" t="s">
        <v>216</v>
      </c>
      <c r="B802" s="48" t="s">
        <v>217</v>
      </c>
      <c r="C802" s="48" t="s">
        <v>169</v>
      </c>
      <c r="D802" s="48" t="s">
        <v>145</v>
      </c>
      <c r="E802" s="48" t="s">
        <v>204</v>
      </c>
      <c r="F802" s="48" t="s">
        <v>205</v>
      </c>
      <c r="G802" s="48" t="s">
        <v>15</v>
      </c>
      <c r="H802" s="48" t="s">
        <v>98</v>
      </c>
      <c r="I802" s="48"/>
      <c r="J802" s="48"/>
      <c r="K802" s="48" t="s">
        <v>120</v>
      </c>
      <c r="L802" s="48" t="s">
        <v>139</v>
      </c>
      <c r="M802" s="48" t="s">
        <v>140</v>
      </c>
      <c r="N802" s="13" t="s">
        <v>141</v>
      </c>
      <c r="O802" s="13"/>
      <c r="P802" s="13"/>
      <c r="Q802" s="13"/>
      <c r="R802" s="13"/>
      <c r="S802" s="48" t="s">
        <v>472</v>
      </c>
      <c r="T802" s="169">
        <v>0</v>
      </c>
      <c r="U802" s="169">
        <v>0</v>
      </c>
      <c r="V802" s="169">
        <v>0</v>
      </c>
      <c r="W802" s="48" t="str">
        <f t="shared" si="68"/>
        <v>BOSD</v>
      </c>
      <c r="X802" s="13" t="str">
        <f t="shared" si="69"/>
        <v>吉林移动</v>
      </c>
      <c r="Y802" s="37" t="str">
        <f t="shared" si="70"/>
        <v>0</v>
      </c>
      <c r="Z802" s="167"/>
      <c r="AK802" s="85"/>
      <c r="AN802"/>
    </row>
    <row r="803" spans="1:40" ht="14.25">
      <c r="A803" s="48" t="s">
        <v>216</v>
      </c>
      <c r="B803" s="48" t="s">
        <v>217</v>
      </c>
      <c r="C803" s="48" t="s">
        <v>169</v>
      </c>
      <c r="D803" s="48" t="s">
        <v>145</v>
      </c>
      <c r="E803" s="48" t="s">
        <v>206</v>
      </c>
      <c r="F803" s="48" t="s">
        <v>207</v>
      </c>
      <c r="G803" s="48" t="s">
        <v>15</v>
      </c>
      <c r="H803" s="48" t="s">
        <v>98</v>
      </c>
      <c r="I803" s="48"/>
      <c r="J803" s="48"/>
      <c r="K803" s="48" t="s">
        <v>120</v>
      </c>
      <c r="L803" s="48" t="s">
        <v>139</v>
      </c>
      <c r="M803" s="48" t="s">
        <v>140</v>
      </c>
      <c r="N803" s="13" t="s">
        <v>141</v>
      </c>
      <c r="O803" s="13"/>
      <c r="P803" s="13"/>
      <c r="Q803" s="13"/>
      <c r="R803" s="13"/>
      <c r="S803" s="48" t="s">
        <v>472</v>
      </c>
      <c r="T803" s="169">
        <v>0</v>
      </c>
      <c r="U803" s="169">
        <v>0</v>
      </c>
      <c r="V803" s="169">
        <v>0</v>
      </c>
      <c r="W803" s="48" t="str">
        <f t="shared" si="68"/>
        <v>BOSD</v>
      </c>
      <c r="X803" s="13" t="str">
        <f t="shared" si="69"/>
        <v>吉林移动</v>
      </c>
      <c r="Y803" s="37" t="str">
        <f t="shared" si="70"/>
        <v>0</v>
      </c>
      <c r="Z803" s="167"/>
      <c r="AK803" s="85"/>
      <c r="AN803"/>
    </row>
    <row r="804" spans="1:40" ht="14.25">
      <c r="A804" s="48" t="s">
        <v>216</v>
      </c>
      <c r="B804" s="48" t="s">
        <v>217</v>
      </c>
      <c r="C804" s="48" t="s">
        <v>169</v>
      </c>
      <c r="D804" s="48" t="s">
        <v>145</v>
      </c>
      <c r="E804" s="48" t="s">
        <v>184</v>
      </c>
      <c r="F804" s="48" t="s">
        <v>185</v>
      </c>
      <c r="G804" s="48" t="s">
        <v>15</v>
      </c>
      <c r="H804" s="48" t="s">
        <v>137</v>
      </c>
      <c r="I804" s="48"/>
      <c r="J804" s="48"/>
      <c r="K804" s="48" t="s">
        <v>120</v>
      </c>
      <c r="L804" s="48" t="s">
        <v>139</v>
      </c>
      <c r="M804" s="48" t="s">
        <v>140</v>
      </c>
      <c r="N804" s="13" t="s">
        <v>141</v>
      </c>
      <c r="O804" s="13"/>
      <c r="P804" s="13"/>
      <c r="Q804" s="13"/>
      <c r="R804" s="13"/>
      <c r="S804" s="48" t="s">
        <v>472</v>
      </c>
      <c r="T804" s="169">
        <v>0</v>
      </c>
      <c r="U804" s="169">
        <v>0</v>
      </c>
      <c r="V804" s="169">
        <v>0</v>
      </c>
      <c r="W804" s="48" t="str">
        <f t="shared" si="68"/>
        <v>BOSD</v>
      </c>
      <c r="X804" s="13" t="str">
        <f t="shared" si="69"/>
        <v>吉林移动</v>
      </c>
      <c r="Y804" s="37" t="str">
        <f t="shared" si="70"/>
        <v>0</v>
      </c>
      <c r="Z804" s="167"/>
      <c r="AK804" s="85"/>
      <c r="AN804"/>
    </row>
    <row r="805" spans="1:40" ht="14.25">
      <c r="A805" s="48" t="s">
        <v>216</v>
      </c>
      <c r="B805" s="48" t="s">
        <v>217</v>
      </c>
      <c r="C805" s="48" t="s">
        <v>169</v>
      </c>
      <c r="D805" s="48" t="s">
        <v>145</v>
      </c>
      <c r="E805" s="48" t="s">
        <v>202</v>
      </c>
      <c r="F805" s="48" t="s">
        <v>203</v>
      </c>
      <c r="G805" s="48" t="s">
        <v>15</v>
      </c>
      <c r="H805" s="48" t="s">
        <v>98</v>
      </c>
      <c r="I805" s="48"/>
      <c r="J805" s="48"/>
      <c r="K805" s="48" t="s">
        <v>120</v>
      </c>
      <c r="L805" s="48" t="s">
        <v>139</v>
      </c>
      <c r="M805" s="48" t="s">
        <v>140</v>
      </c>
      <c r="N805" s="13" t="s">
        <v>141</v>
      </c>
      <c r="O805" s="13"/>
      <c r="P805" s="13"/>
      <c r="Q805" s="13"/>
      <c r="R805" s="13"/>
      <c r="S805" s="48" t="s">
        <v>472</v>
      </c>
      <c r="T805" s="169">
        <v>0</v>
      </c>
      <c r="U805" s="169">
        <v>0</v>
      </c>
      <c r="V805" s="169">
        <v>0</v>
      </c>
      <c r="W805" s="48" t="str">
        <f t="shared" si="68"/>
        <v>BOSD</v>
      </c>
      <c r="X805" s="13" t="str">
        <f t="shared" si="69"/>
        <v>吉林移动</v>
      </c>
      <c r="Y805" s="37" t="str">
        <f t="shared" si="70"/>
        <v>0</v>
      </c>
      <c r="Z805" s="167"/>
      <c r="AK805" s="85"/>
      <c r="AN805"/>
    </row>
    <row r="806" spans="1:40" ht="14.25">
      <c r="A806" s="48" t="s">
        <v>220</v>
      </c>
      <c r="B806" s="48" t="s">
        <v>221</v>
      </c>
      <c r="C806" s="48" t="s">
        <v>188</v>
      </c>
      <c r="D806" s="48" t="s">
        <v>16</v>
      </c>
      <c r="E806" s="48" t="s">
        <v>135</v>
      </c>
      <c r="F806" s="48" t="s">
        <v>136</v>
      </c>
      <c r="G806" s="48" t="s">
        <v>10</v>
      </c>
      <c r="H806" s="48" t="s">
        <v>137</v>
      </c>
      <c r="I806" s="48"/>
      <c r="J806" s="48"/>
      <c r="K806" s="48" t="s">
        <v>120</v>
      </c>
      <c r="L806" s="48" t="s">
        <v>139</v>
      </c>
      <c r="M806" s="48" t="s">
        <v>140</v>
      </c>
      <c r="N806" s="13" t="s">
        <v>141</v>
      </c>
      <c r="O806" s="13"/>
      <c r="P806" s="13"/>
      <c r="Q806" s="13"/>
      <c r="R806" s="13"/>
      <c r="S806" s="48" t="s">
        <v>472</v>
      </c>
      <c r="T806" s="169">
        <v>0</v>
      </c>
      <c r="U806" s="169">
        <v>0</v>
      </c>
      <c r="V806" s="169">
        <v>0</v>
      </c>
      <c r="W806" s="48" t="str">
        <f t="shared" si="68"/>
        <v>BOSD</v>
      </c>
      <c r="X806" s="13" t="str">
        <f t="shared" si="69"/>
        <v>江苏电信</v>
      </c>
      <c r="Y806" s="37" t="str">
        <f t="shared" si="70"/>
        <v>0</v>
      </c>
      <c r="Z806" s="167"/>
      <c r="AK806" s="85"/>
      <c r="AN806"/>
    </row>
    <row r="807" spans="1:40" ht="14.25">
      <c r="A807" s="48" t="s">
        <v>220</v>
      </c>
      <c r="B807" s="48" t="s">
        <v>221</v>
      </c>
      <c r="C807" s="48" t="s">
        <v>63</v>
      </c>
      <c r="D807" s="48" t="s">
        <v>64</v>
      </c>
      <c r="E807" s="48" t="s">
        <v>135</v>
      </c>
      <c r="F807" s="48" t="s">
        <v>136</v>
      </c>
      <c r="G807" s="48" t="s">
        <v>10</v>
      </c>
      <c r="H807" s="48" t="s">
        <v>137</v>
      </c>
      <c r="I807" s="48"/>
      <c r="J807" s="48"/>
      <c r="K807" s="48" t="s">
        <v>120</v>
      </c>
      <c r="L807" s="48" t="s">
        <v>139</v>
      </c>
      <c r="M807" s="48" t="s">
        <v>140</v>
      </c>
      <c r="N807" s="13" t="s">
        <v>141</v>
      </c>
      <c r="O807" s="13"/>
      <c r="P807" s="13"/>
      <c r="Q807" s="13"/>
      <c r="R807" s="13"/>
      <c r="S807" s="48" t="s">
        <v>472</v>
      </c>
      <c r="T807" s="169">
        <v>0</v>
      </c>
      <c r="U807" s="169">
        <v>0</v>
      </c>
      <c r="V807" s="169">
        <v>0</v>
      </c>
      <c r="W807" s="48" t="str">
        <f t="shared" si="68"/>
        <v>BOSD</v>
      </c>
      <c r="X807" s="13" t="str">
        <f t="shared" si="69"/>
        <v>江苏电信</v>
      </c>
      <c r="Y807" s="37" t="str">
        <f t="shared" si="70"/>
        <v>0</v>
      </c>
      <c r="Z807" s="167"/>
      <c r="AK807" s="85"/>
      <c r="AN807"/>
    </row>
    <row r="808" spans="1:40" ht="14.25">
      <c r="A808" s="48" t="s">
        <v>222</v>
      </c>
      <c r="B808" s="48" t="s">
        <v>223</v>
      </c>
      <c r="C808" s="48" t="s">
        <v>144</v>
      </c>
      <c r="D808" s="48" t="s">
        <v>145</v>
      </c>
      <c r="E808" s="48" t="s">
        <v>146</v>
      </c>
      <c r="F808" s="48" t="s">
        <v>147</v>
      </c>
      <c r="G808" s="48" t="s">
        <v>15</v>
      </c>
      <c r="H808" s="48" t="s">
        <v>148</v>
      </c>
      <c r="I808" s="48"/>
      <c r="J808" s="48"/>
      <c r="K808" s="48" t="s">
        <v>120</v>
      </c>
      <c r="L808" s="48" t="s">
        <v>139</v>
      </c>
      <c r="M808" s="48" t="s">
        <v>140</v>
      </c>
      <c r="N808" s="13" t="s">
        <v>141</v>
      </c>
      <c r="O808" s="13"/>
      <c r="P808" s="13"/>
      <c r="Q808" s="13"/>
      <c r="R808" s="13"/>
      <c r="S808" s="48" t="s">
        <v>472</v>
      </c>
      <c r="T808" s="169">
        <v>0</v>
      </c>
      <c r="U808" s="169">
        <v>0</v>
      </c>
      <c r="V808" s="169">
        <v>0</v>
      </c>
      <c r="W808" s="48" t="str">
        <f t="shared" si="68"/>
        <v>BOSD</v>
      </c>
      <c r="X808" s="13" t="str">
        <f t="shared" si="69"/>
        <v>江苏广电</v>
      </c>
      <c r="Y808" s="37" t="str">
        <f t="shared" si="70"/>
        <v>0</v>
      </c>
      <c r="Z808" s="167"/>
      <c r="AK808" s="85"/>
      <c r="AN808"/>
    </row>
    <row r="809" spans="1:40" ht="14.25">
      <c r="A809" s="48" t="s">
        <v>224</v>
      </c>
      <c r="B809" s="48" t="s">
        <v>225</v>
      </c>
      <c r="C809" s="48" t="s">
        <v>195</v>
      </c>
      <c r="D809" s="48" t="s">
        <v>196</v>
      </c>
      <c r="E809" s="48" t="s">
        <v>184</v>
      </c>
      <c r="F809" s="48" t="s">
        <v>185</v>
      </c>
      <c r="G809" s="48" t="s">
        <v>15</v>
      </c>
      <c r="H809" s="48" t="s">
        <v>137</v>
      </c>
      <c r="I809" s="48"/>
      <c r="J809" s="48"/>
      <c r="K809" s="48" t="s">
        <v>120</v>
      </c>
      <c r="L809" s="48" t="s">
        <v>139</v>
      </c>
      <c r="M809" s="48" t="s">
        <v>140</v>
      </c>
      <c r="N809" s="13" t="s">
        <v>141</v>
      </c>
      <c r="O809" s="13"/>
      <c r="P809" s="13"/>
      <c r="Q809" s="13"/>
      <c r="R809" s="13"/>
      <c r="S809" s="48" t="s">
        <v>472</v>
      </c>
      <c r="T809" s="169">
        <v>0</v>
      </c>
      <c r="U809" s="169">
        <v>0</v>
      </c>
      <c r="V809" s="169">
        <v>0</v>
      </c>
      <c r="W809" s="48" t="str">
        <f t="shared" si="68"/>
        <v>BOSD</v>
      </c>
      <c r="X809" s="13" t="str">
        <f t="shared" si="69"/>
        <v>江西电信</v>
      </c>
      <c r="Y809" s="37" t="str">
        <f t="shared" si="70"/>
        <v>0</v>
      </c>
      <c r="Z809" s="167"/>
      <c r="AK809" s="85"/>
      <c r="AN809"/>
    </row>
    <row r="810" spans="1:40" ht="14.25">
      <c r="A810" s="48" t="s">
        <v>224</v>
      </c>
      <c r="B810" s="48" t="s">
        <v>225</v>
      </c>
      <c r="C810" s="48" t="s">
        <v>195</v>
      </c>
      <c r="D810" s="48" t="s">
        <v>196</v>
      </c>
      <c r="E810" s="48" t="s">
        <v>146</v>
      </c>
      <c r="F810" s="48" t="s">
        <v>147</v>
      </c>
      <c r="G810" s="48" t="s">
        <v>15</v>
      </c>
      <c r="H810" s="48" t="s">
        <v>148</v>
      </c>
      <c r="I810" s="48"/>
      <c r="J810" s="48"/>
      <c r="K810" s="48" t="s">
        <v>120</v>
      </c>
      <c r="L810" s="48" t="s">
        <v>139</v>
      </c>
      <c r="M810" s="48" t="s">
        <v>140</v>
      </c>
      <c r="N810" s="13" t="s">
        <v>141</v>
      </c>
      <c r="O810" s="13"/>
      <c r="P810" s="13"/>
      <c r="Q810" s="13"/>
      <c r="R810" s="13"/>
      <c r="S810" s="48" t="s">
        <v>472</v>
      </c>
      <c r="T810" s="169">
        <v>0</v>
      </c>
      <c r="U810" s="169">
        <v>0</v>
      </c>
      <c r="V810" s="169">
        <v>0</v>
      </c>
      <c r="W810" s="48" t="str">
        <f t="shared" si="68"/>
        <v>BOSD</v>
      </c>
      <c r="X810" s="13" t="str">
        <f t="shared" si="69"/>
        <v>江西电信</v>
      </c>
      <c r="Y810" s="37" t="str">
        <f t="shared" si="70"/>
        <v>0</v>
      </c>
      <c r="Z810" s="167"/>
      <c r="AK810" s="85"/>
      <c r="AN810"/>
    </row>
    <row r="811" spans="1:40" ht="14.25">
      <c r="A811" s="48" t="s">
        <v>224</v>
      </c>
      <c r="B811" s="48" t="s">
        <v>225</v>
      </c>
      <c r="C811" s="48" t="s">
        <v>195</v>
      </c>
      <c r="D811" s="48" t="s">
        <v>196</v>
      </c>
      <c r="E811" s="48" t="s">
        <v>170</v>
      </c>
      <c r="F811" s="48" t="s">
        <v>171</v>
      </c>
      <c r="G811" s="48" t="s">
        <v>15</v>
      </c>
      <c r="H811" s="48" t="s">
        <v>137</v>
      </c>
      <c r="I811" s="48"/>
      <c r="J811" s="48"/>
      <c r="K811" s="48" t="s">
        <v>120</v>
      </c>
      <c r="L811" s="48" t="s">
        <v>139</v>
      </c>
      <c r="M811" s="48" t="s">
        <v>140</v>
      </c>
      <c r="N811" s="13" t="s">
        <v>141</v>
      </c>
      <c r="O811" s="13"/>
      <c r="P811" s="13"/>
      <c r="Q811" s="13"/>
      <c r="R811" s="13"/>
      <c r="S811" s="48" t="s">
        <v>472</v>
      </c>
      <c r="T811" s="169">
        <v>0</v>
      </c>
      <c r="U811" s="169">
        <v>0</v>
      </c>
      <c r="V811" s="169">
        <v>0</v>
      </c>
      <c r="W811" s="48" t="str">
        <f t="shared" si="68"/>
        <v>BOSD</v>
      </c>
      <c r="X811" s="13" t="str">
        <f t="shared" si="69"/>
        <v>江西电信</v>
      </c>
      <c r="Y811" s="37" t="str">
        <f t="shared" si="70"/>
        <v>0</v>
      </c>
      <c r="Z811" s="167"/>
      <c r="AK811" s="85"/>
      <c r="AN811"/>
    </row>
    <row r="812" spans="1:40" ht="14.25">
      <c r="A812" s="48" t="s">
        <v>224</v>
      </c>
      <c r="B812" s="48" t="s">
        <v>225</v>
      </c>
      <c r="C812" s="48" t="s">
        <v>63</v>
      </c>
      <c r="D812" s="48" t="s">
        <v>64</v>
      </c>
      <c r="E812" s="48" t="s">
        <v>135</v>
      </c>
      <c r="F812" s="48" t="s">
        <v>136</v>
      </c>
      <c r="G812" s="48" t="s">
        <v>10</v>
      </c>
      <c r="H812" s="48" t="s">
        <v>137</v>
      </c>
      <c r="I812" s="48"/>
      <c r="J812" s="48"/>
      <c r="K812" s="48" t="s">
        <v>120</v>
      </c>
      <c r="L812" s="48" t="s">
        <v>139</v>
      </c>
      <c r="M812" s="48" t="s">
        <v>140</v>
      </c>
      <c r="N812" s="13" t="s">
        <v>141</v>
      </c>
      <c r="O812" s="13"/>
      <c r="P812" s="13"/>
      <c r="Q812" s="13"/>
      <c r="R812" s="13"/>
      <c r="S812" s="48" t="s">
        <v>472</v>
      </c>
      <c r="T812" s="169">
        <v>0</v>
      </c>
      <c r="U812" s="169">
        <v>0</v>
      </c>
      <c r="V812" s="169">
        <v>0</v>
      </c>
      <c r="W812" s="48" t="str">
        <f t="shared" si="68"/>
        <v>BOSD</v>
      </c>
      <c r="X812" s="13" t="str">
        <f t="shared" si="69"/>
        <v>江西电信</v>
      </c>
      <c r="Y812" s="37" t="str">
        <f t="shared" si="70"/>
        <v>0</v>
      </c>
      <c r="Z812" s="167"/>
      <c r="AK812" s="85"/>
      <c r="AN812"/>
    </row>
    <row r="813" spans="1:40" ht="14.25">
      <c r="A813" s="48" t="s">
        <v>226</v>
      </c>
      <c r="B813" s="48" t="s">
        <v>227</v>
      </c>
      <c r="C813" s="48" t="s">
        <v>63</v>
      </c>
      <c r="D813" s="48" t="s">
        <v>64</v>
      </c>
      <c r="E813" s="48" t="s">
        <v>167</v>
      </c>
      <c r="F813" s="48" t="s">
        <v>168</v>
      </c>
      <c r="G813" s="48" t="s">
        <v>164</v>
      </c>
      <c r="H813" s="48" t="s">
        <v>41</v>
      </c>
      <c r="I813" s="48"/>
      <c r="J813" s="48"/>
      <c r="K813" s="48" t="s">
        <v>120</v>
      </c>
      <c r="L813" s="48" t="s">
        <v>139</v>
      </c>
      <c r="M813" s="48" t="s">
        <v>140</v>
      </c>
      <c r="N813" s="13" t="s">
        <v>141</v>
      </c>
      <c r="O813" s="13"/>
      <c r="P813" s="13"/>
      <c r="Q813" s="13"/>
      <c r="R813" s="13"/>
      <c r="S813" s="48" t="s">
        <v>472</v>
      </c>
      <c r="T813" s="169">
        <v>0</v>
      </c>
      <c r="U813" s="169">
        <v>0</v>
      </c>
      <c r="V813" s="169">
        <v>0</v>
      </c>
      <c r="W813" s="48" t="str">
        <f t="shared" si="68"/>
        <v>BOSD</v>
      </c>
      <c r="X813" s="13" t="str">
        <f t="shared" si="69"/>
        <v>江西联通</v>
      </c>
      <c r="Y813" s="37" t="str">
        <f t="shared" si="70"/>
        <v>0</v>
      </c>
      <c r="Z813" s="167"/>
      <c r="AL813" s="85"/>
      <c r="AN813"/>
    </row>
    <row r="814" spans="1:40" ht="14.25">
      <c r="A814" s="48" t="s">
        <v>226</v>
      </c>
      <c r="B814" s="48" t="s">
        <v>227</v>
      </c>
      <c r="C814" s="48" t="s">
        <v>63</v>
      </c>
      <c r="D814" s="48" t="s">
        <v>64</v>
      </c>
      <c r="E814" s="48" t="s">
        <v>162</v>
      </c>
      <c r="F814" s="48" t="s">
        <v>163</v>
      </c>
      <c r="G814" s="48" t="s">
        <v>164</v>
      </c>
      <c r="H814" s="48" t="s">
        <v>137</v>
      </c>
      <c r="I814" s="48"/>
      <c r="J814" s="48"/>
      <c r="K814" s="48" t="s">
        <v>120</v>
      </c>
      <c r="L814" s="48" t="s">
        <v>139</v>
      </c>
      <c r="M814" s="48" t="s">
        <v>140</v>
      </c>
      <c r="N814" s="13" t="s">
        <v>141</v>
      </c>
      <c r="O814" s="13"/>
      <c r="P814" s="13"/>
      <c r="Q814" s="13"/>
      <c r="R814" s="13"/>
      <c r="S814" s="48" t="s">
        <v>472</v>
      </c>
      <c r="T814" s="169">
        <v>0</v>
      </c>
      <c r="U814" s="169">
        <v>0</v>
      </c>
      <c r="V814" s="169">
        <v>0</v>
      </c>
      <c r="W814" s="48" t="str">
        <f t="shared" si="68"/>
        <v>BOSD</v>
      </c>
      <c r="X814" s="13" t="str">
        <f t="shared" si="69"/>
        <v>江西联通</v>
      </c>
      <c r="Y814" s="37" t="str">
        <f t="shared" si="70"/>
        <v>0</v>
      </c>
      <c r="Z814" s="167"/>
      <c r="AL814" s="85"/>
      <c r="AN814"/>
    </row>
    <row r="815" spans="1:40" ht="14.25">
      <c r="A815" s="48" t="s">
        <v>101</v>
      </c>
      <c r="B815" s="48" t="s">
        <v>102</v>
      </c>
      <c r="C815" s="48" t="s">
        <v>63</v>
      </c>
      <c r="D815" s="48" t="s">
        <v>64</v>
      </c>
      <c r="E815" s="48" t="s">
        <v>149</v>
      </c>
      <c r="F815" s="48" t="s">
        <v>150</v>
      </c>
      <c r="G815" s="48" t="s">
        <v>11</v>
      </c>
      <c r="H815" s="48" t="s">
        <v>151</v>
      </c>
      <c r="I815" s="48"/>
      <c r="J815" s="48"/>
      <c r="K815" s="48" t="s">
        <v>120</v>
      </c>
      <c r="L815" s="48" t="s">
        <v>139</v>
      </c>
      <c r="M815" s="48" t="s">
        <v>140</v>
      </c>
      <c r="N815" s="13" t="s">
        <v>141</v>
      </c>
      <c r="O815" s="13"/>
      <c r="P815" s="13"/>
      <c r="Q815" s="13"/>
      <c r="R815" s="13"/>
      <c r="S815" s="48" t="s">
        <v>472</v>
      </c>
      <c r="T815" s="169">
        <v>0</v>
      </c>
      <c r="U815" s="169">
        <v>0</v>
      </c>
      <c r="V815" s="169">
        <v>0</v>
      </c>
      <c r="W815" s="48" t="str">
        <f t="shared" si="68"/>
        <v>BOSD</v>
      </c>
      <c r="X815" s="13" t="str">
        <f t="shared" si="69"/>
        <v>联通总部</v>
      </c>
      <c r="Y815" s="37" t="str">
        <f t="shared" si="70"/>
        <v>0</v>
      </c>
      <c r="Z815" s="167"/>
      <c r="AL815" s="85"/>
      <c r="AN815"/>
    </row>
    <row r="816" spans="1:40" ht="14.25">
      <c r="A816" s="48" t="s">
        <v>228</v>
      </c>
      <c r="B816" s="48" t="s">
        <v>229</v>
      </c>
      <c r="C816" s="48" t="s">
        <v>195</v>
      </c>
      <c r="D816" s="48" t="s">
        <v>196</v>
      </c>
      <c r="E816" s="48" t="s">
        <v>170</v>
      </c>
      <c r="F816" s="48" t="s">
        <v>171</v>
      </c>
      <c r="G816" s="48" t="s">
        <v>15</v>
      </c>
      <c r="H816" s="48" t="s">
        <v>137</v>
      </c>
      <c r="I816" s="13"/>
      <c r="J816" s="13"/>
      <c r="K816" s="48" t="s">
        <v>120</v>
      </c>
      <c r="L816" s="48" t="s">
        <v>139</v>
      </c>
      <c r="M816" s="48" t="s">
        <v>140</v>
      </c>
      <c r="N816" s="13" t="s">
        <v>141</v>
      </c>
      <c r="O816" s="13"/>
      <c r="P816" s="13"/>
      <c r="Q816" s="13"/>
      <c r="R816" s="13"/>
      <c r="S816" s="48" t="s">
        <v>472</v>
      </c>
      <c r="T816" s="169">
        <v>0</v>
      </c>
      <c r="U816" s="169">
        <v>0</v>
      </c>
      <c r="V816" s="169">
        <v>0</v>
      </c>
      <c r="W816" s="48" t="str">
        <f t="shared" si="68"/>
        <v>BOSD</v>
      </c>
      <c r="X816" s="13" t="str">
        <f t="shared" si="69"/>
        <v>内蒙古电信</v>
      </c>
      <c r="Y816" s="37" t="str">
        <f t="shared" si="70"/>
        <v>0</v>
      </c>
      <c r="Z816" s="167"/>
      <c r="AL816" s="85"/>
      <c r="AN816"/>
    </row>
    <row r="817" spans="1:40" ht="14.25">
      <c r="A817" s="48" t="s">
        <v>228</v>
      </c>
      <c r="B817" s="48" t="s">
        <v>229</v>
      </c>
      <c r="C817" s="48" t="s">
        <v>195</v>
      </c>
      <c r="D817" s="48" t="s">
        <v>196</v>
      </c>
      <c r="E817" s="48" t="s">
        <v>146</v>
      </c>
      <c r="F817" s="48" t="s">
        <v>147</v>
      </c>
      <c r="G817" s="48" t="s">
        <v>15</v>
      </c>
      <c r="H817" s="48" t="s">
        <v>148</v>
      </c>
      <c r="I817" s="13"/>
      <c r="J817" s="13"/>
      <c r="K817" s="48" t="s">
        <v>120</v>
      </c>
      <c r="L817" s="48" t="s">
        <v>139</v>
      </c>
      <c r="M817" s="48" t="s">
        <v>140</v>
      </c>
      <c r="N817" s="13" t="s">
        <v>141</v>
      </c>
      <c r="O817" s="13"/>
      <c r="P817" s="13"/>
      <c r="Q817" s="13"/>
      <c r="R817" s="13"/>
      <c r="S817" s="48" t="s">
        <v>472</v>
      </c>
      <c r="T817" s="169">
        <v>0</v>
      </c>
      <c r="U817" s="169">
        <v>0</v>
      </c>
      <c r="V817" s="169">
        <v>0</v>
      </c>
      <c r="W817" s="48" t="str">
        <f t="shared" si="68"/>
        <v>BOSD</v>
      </c>
      <c r="X817" s="13" t="str">
        <f t="shared" si="69"/>
        <v>内蒙古电信</v>
      </c>
      <c r="Y817" s="37" t="str">
        <f t="shared" si="70"/>
        <v>0</v>
      </c>
      <c r="Z817" s="167"/>
      <c r="AL817" s="85"/>
      <c r="AN817"/>
    </row>
    <row r="818" spans="1:40" ht="14.25">
      <c r="A818" s="48" t="s">
        <v>228</v>
      </c>
      <c r="B818" s="48" t="s">
        <v>229</v>
      </c>
      <c r="C818" s="48" t="s">
        <v>195</v>
      </c>
      <c r="D818" s="48" t="s">
        <v>196</v>
      </c>
      <c r="E818" s="48" t="s">
        <v>184</v>
      </c>
      <c r="F818" s="48" t="s">
        <v>185</v>
      </c>
      <c r="G818" s="48" t="s">
        <v>15</v>
      </c>
      <c r="H818" s="48" t="s">
        <v>137</v>
      </c>
      <c r="I818" s="13"/>
      <c r="J818" s="13"/>
      <c r="K818" s="48" t="s">
        <v>120</v>
      </c>
      <c r="L818" s="48" t="s">
        <v>139</v>
      </c>
      <c r="M818" s="48" t="s">
        <v>140</v>
      </c>
      <c r="N818" s="13" t="s">
        <v>141</v>
      </c>
      <c r="O818" s="13"/>
      <c r="P818" s="13"/>
      <c r="Q818" s="13"/>
      <c r="R818" s="13"/>
      <c r="S818" s="48" t="s">
        <v>472</v>
      </c>
      <c r="T818" s="169">
        <v>0</v>
      </c>
      <c r="U818" s="169">
        <v>0</v>
      </c>
      <c r="V818" s="169">
        <v>0</v>
      </c>
      <c r="W818" s="48" t="str">
        <f t="shared" si="68"/>
        <v>BOSD</v>
      </c>
      <c r="X818" s="13" t="str">
        <f t="shared" si="69"/>
        <v>内蒙古电信</v>
      </c>
      <c r="Y818" s="37" t="str">
        <f t="shared" si="70"/>
        <v>0</v>
      </c>
      <c r="Z818" s="167"/>
      <c r="AL818" s="85"/>
      <c r="AN818"/>
    </row>
    <row r="819" spans="1:40" ht="14.25">
      <c r="A819" s="48" t="s">
        <v>228</v>
      </c>
      <c r="B819" s="48" t="s">
        <v>229</v>
      </c>
      <c r="C819" s="48" t="s">
        <v>188</v>
      </c>
      <c r="D819" s="48" t="s">
        <v>16</v>
      </c>
      <c r="E819" s="48" t="s">
        <v>135</v>
      </c>
      <c r="F819" s="48" t="s">
        <v>136</v>
      </c>
      <c r="G819" s="48" t="s">
        <v>10</v>
      </c>
      <c r="H819" s="48" t="s">
        <v>137</v>
      </c>
      <c r="I819" s="13"/>
      <c r="J819" s="13"/>
      <c r="K819" s="48" t="s">
        <v>120</v>
      </c>
      <c r="L819" s="48" t="s">
        <v>139</v>
      </c>
      <c r="M819" s="48" t="s">
        <v>140</v>
      </c>
      <c r="N819" s="13" t="s">
        <v>141</v>
      </c>
      <c r="O819" s="13"/>
      <c r="P819" s="13"/>
      <c r="Q819" s="13"/>
      <c r="R819" s="13"/>
      <c r="S819" s="48" t="s">
        <v>472</v>
      </c>
      <c r="T819" s="169">
        <v>0</v>
      </c>
      <c r="U819" s="169">
        <v>0</v>
      </c>
      <c r="V819" s="169">
        <v>0</v>
      </c>
      <c r="W819" s="48" t="str">
        <f t="shared" si="68"/>
        <v>BOSD</v>
      </c>
      <c r="X819" s="13" t="str">
        <f t="shared" si="69"/>
        <v>内蒙古电信</v>
      </c>
      <c r="Y819" s="37" t="str">
        <f t="shared" si="70"/>
        <v>0</v>
      </c>
      <c r="Z819" s="167"/>
      <c r="AL819" s="85"/>
      <c r="AN819"/>
    </row>
    <row r="820" spans="1:40" ht="14.25">
      <c r="A820" s="48" t="s">
        <v>230</v>
      </c>
      <c r="B820" s="48" t="s">
        <v>231</v>
      </c>
      <c r="C820" s="48" t="s">
        <v>188</v>
      </c>
      <c r="D820" s="48" t="s">
        <v>16</v>
      </c>
      <c r="E820" s="48" t="s">
        <v>135</v>
      </c>
      <c r="F820" s="48" t="s">
        <v>136</v>
      </c>
      <c r="G820" s="48" t="s">
        <v>10</v>
      </c>
      <c r="H820" s="48" t="s">
        <v>137</v>
      </c>
      <c r="I820" s="13"/>
      <c r="J820" s="13"/>
      <c r="K820" s="48" t="s">
        <v>120</v>
      </c>
      <c r="L820" s="48" t="s">
        <v>139</v>
      </c>
      <c r="M820" s="48" t="s">
        <v>140</v>
      </c>
      <c r="N820" s="13" t="s">
        <v>141</v>
      </c>
      <c r="O820" s="13"/>
      <c r="P820" s="13"/>
      <c r="Q820" s="13"/>
      <c r="R820" s="13"/>
      <c r="S820" s="48" t="s">
        <v>472</v>
      </c>
      <c r="T820" s="169">
        <v>0</v>
      </c>
      <c r="U820" s="169">
        <v>0</v>
      </c>
      <c r="V820" s="169">
        <v>0</v>
      </c>
      <c r="W820" s="48" t="str">
        <f t="shared" si="68"/>
        <v>BOSD</v>
      </c>
      <c r="X820" s="13" t="str">
        <f t="shared" si="69"/>
        <v>青海电信</v>
      </c>
      <c r="Y820" s="37" t="str">
        <f t="shared" si="70"/>
        <v>0</v>
      </c>
      <c r="Z820" s="167"/>
      <c r="AL820" s="85"/>
      <c r="AN820"/>
    </row>
    <row r="821" spans="1:40" ht="14.25">
      <c r="A821" s="48" t="s">
        <v>232</v>
      </c>
      <c r="B821" s="48" t="s">
        <v>231</v>
      </c>
      <c r="C821" s="48" t="s">
        <v>112</v>
      </c>
      <c r="D821" s="48" t="s">
        <v>113</v>
      </c>
      <c r="E821" s="48" t="s">
        <v>179</v>
      </c>
      <c r="F821" s="48" t="s">
        <v>153</v>
      </c>
      <c r="G821" s="48" t="s">
        <v>154</v>
      </c>
      <c r="H821" s="48" t="s">
        <v>173</v>
      </c>
      <c r="I821" s="13"/>
      <c r="J821" s="13"/>
      <c r="K821" s="48" t="s">
        <v>120</v>
      </c>
      <c r="L821" s="48" t="s">
        <v>139</v>
      </c>
      <c r="M821" s="48" t="s">
        <v>140</v>
      </c>
      <c r="N821" s="13" t="s">
        <v>141</v>
      </c>
      <c r="O821" s="13"/>
      <c r="P821" s="13"/>
      <c r="Q821" s="13"/>
      <c r="R821" s="13"/>
      <c r="S821" s="48" t="s">
        <v>472</v>
      </c>
      <c r="T821" s="169">
        <v>0</v>
      </c>
      <c r="U821" s="169">
        <v>0</v>
      </c>
      <c r="V821" s="169">
        <v>0</v>
      </c>
      <c r="W821" s="48" t="str">
        <f t="shared" si="68"/>
        <v>BOSD</v>
      </c>
      <c r="X821" s="13" t="str">
        <f t="shared" si="69"/>
        <v>青海联通</v>
      </c>
      <c r="Y821" s="37" t="str">
        <f t="shared" si="70"/>
        <v>0</v>
      </c>
      <c r="Z821" s="167"/>
      <c r="AL821" s="85"/>
      <c r="AN821"/>
    </row>
    <row r="822" spans="1:40" ht="14.25">
      <c r="A822" s="48" t="s">
        <v>233</v>
      </c>
      <c r="B822" s="48" t="s">
        <v>115</v>
      </c>
      <c r="C822" s="48" t="s">
        <v>188</v>
      </c>
      <c r="D822" s="48" t="s">
        <v>16</v>
      </c>
      <c r="E822" s="48" t="s">
        <v>135</v>
      </c>
      <c r="F822" s="48" t="s">
        <v>136</v>
      </c>
      <c r="G822" s="48" t="s">
        <v>10</v>
      </c>
      <c r="H822" s="48" t="s">
        <v>137</v>
      </c>
      <c r="I822" s="13"/>
      <c r="J822" s="13"/>
      <c r="K822" s="48" t="s">
        <v>120</v>
      </c>
      <c r="L822" s="48" t="s">
        <v>139</v>
      </c>
      <c r="M822" s="48" t="s">
        <v>140</v>
      </c>
      <c r="N822" s="13" t="s">
        <v>141</v>
      </c>
      <c r="O822" s="13"/>
      <c r="P822" s="13"/>
      <c r="Q822" s="13"/>
      <c r="R822" s="13"/>
      <c r="S822" s="48" t="s">
        <v>472</v>
      </c>
      <c r="T822" s="169">
        <v>0</v>
      </c>
      <c r="U822" s="169">
        <v>0</v>
      </c>
      <c r="V822" s="169">
        <v>0</v>
      </c>
      <c r="W822" s="48" t="str">
        <f t="shared" si="68"/>
        <v>BOSD</v>
      </c>
      <c r="X822" s="13" t="str">
        <f t="shared" si="69"/>
        <v>山东电信</v>
      </c>
      <c r="Y822" s="37" t="str">
        <f t="shared" si="70"/>
        <v>0</v>
      </c>
      <c r="Z822" s="167"/>
      <c r="AL822" s="85"/>
      <c r="AN822"/>
    </row>
    <row r="823" spans="1:40" ht="14.25">
      <c r="A823" s="48" t="s">
        <v>114</v>
      </c>
      <c r="B823" s="48" t="s">
        <v>115</v>
      </c>
      <c r="C823" s="48" t="s">
        <v>176</v>
      </c>
      <c r="D823" s="48" t="s">
        <v>177</v>
      </c>
      <c r="E823" s="48" t="s">
        <v>178</v>
      </c>
      <c r="F823" s="48" t="s">
        <v>177</v>
      </c>
      <c r="G823" s="48" t="s">
        <v>10</v>
      </c>
      <c r="H823" s="48" t="s">
        <v>41</v>
      </c>
      <c r="I823" s="13"/>
      <c r="J823" s="13"/>
      <c r="K823" s="48" t="s">
        <v>120</v>
      </c>
      <c r="L823" s="48" t="s">
        <v>139</v>
      </c>
      <c r="M823" s="48" t="s">
        <v>140</v>
      </c>
      <c r="N823" s="13" t="s">
        <v>141</v>
      </c>
      <c r="O823" s="13"/>
      <c r="P823" s="13"/>
      <c r="Q823" s="13"/>
      <c r="R823" s="13"/>
      <c r="S823" s="48" t="s">
        <v>472</v>
      </c>
      <c r="T823" s="169">
        <v>0</v>
      </c>
      <c r="U823" s="169">
        <v>0</v>
      </c>
      <c r="V823" s="169">
        <v>0</v>
      </c>
      <c r="W823" s="48" t="str">
        <f t="shared" si="68"/>
        <v>BOSD</v>
      </c>
      <c r="X823" s="13" t="str">
        <f t="shared" si="69"/>
        <v>山东联通</v>
      </c>
      <c r="Y823" s="37" t="str">
        <f t="shared" si="70"/>
        <v>0</v>
      </c>
      <c r="Z823" s="167"/>
      <c r="AL823" s="85"/>
      <c r="AN823"/>
    </row>
    <row r="824" spans="1:40" ht="14.25">
      <c r="A824" s="48" t="s">
        <v>114</v>
      </c>
      <c r="B824" s="48" t="s">
        <v>115</v>
      </c>
      <c r="C824" s="48" t="s">
        <v>112</v>
      </c>
      <c r="D824" s="48" t="s">
        <v>113</v>
      </c>
      <c r="E824" s="48" t="s">
        <v>179</v>
      </c>
      <c r="F824" s="48" t="s">
        <v>153</v>
      </c>
      <c r="G824" s="48" t="s">
        <v>154</v>
      </c>
      <c r="H824" s="48" t="s">
        <v>173</v>
      </c>
      <c r="I824" s="13"/>
      <c r="J824" s="13"/>
      <c r="K824" s="48" t="s">
        <v>120</v>
      </c>
      <c r="L824" s="48" t="s">
        <v>139</v>
      </c>
      <c r="M824" s="48" t="s">
        <v>140</v>
      </c>
      <c r="N824" s="13" t="s">
        <v>141</v>
      </c>
      <c r="O824" s="13"/>
      <c r="P824" s="13"/>
      <c r="Q824" s="13"/>
      <c r="R824" s="13"/>
      <c r="S824" s="48" t="s">
        <v>472</v>
      </c>
      <c r="T824" s="169">
        <v>0</v>
      </c>
      <c r="U824" s="169">
        <v>0</v>
      </c>
      <c r="V824" s="169">
        <v>0</v>
      </c>
      <c r="W824" s="48" t="str">
        <f t="shared" si="68"/>
        <v>BOSD</v>
      </c>
      <c r="X824" s="13" t="str">
        <f t="shared" si="69"/>
        <v>山东联通</v>
      </c>
      <c r="Y824" s="37" t="str">
        <f t="shared" si="70"/>
        <v>0</v>
      </c>
      <c r="Z824" s="167"/>
      <c r="AL824" s="85"/>
      <c r="AN824"/>
    </row>
    <row r="825" spans="1:40" ht="14.25">
      <c r="A825" s="48" t="s">
        <v>234</v>
      </c>
      <c r="B825" s="48" t="s">
        <v>235</v>
      </c>
      <c r="C825" s="48" t="s">
        <v>195</v>
      </c>
      <c r="D825" s="48" t="s">
        <v>196</v>
      </c>
      <c r="E825" s="48" t="s">
        <v>146</v>
      </c>
      <c r="F825" s="48" t="s">
        <v>147</v>
      </c>
      <c r="G825" s="48" t="s">
        <v>15</v>
      </c>
      <c r="H825" s="48" t="s">
        <v>148</v>
      </c>
      <c r="I825" s="13"/>
      <c r="J825" s="13"/>
      <c r="K825" s="48" t="s">
        <v>120</v>
      </c>
      <c r="L825" s="48" t="s">
        <v>139</v>
      </c>
      <c r="M825" s="48" t="s">
        <v>140</v>
      </c>
      <c r="N825" s="13" t="s">
        <v>141</v>
      </c>
      <c r="O825" s="13"/>
      <c r="P825" s="13"/>
      <c r="Q825" s="13"/>
      <c r="R825" s="13"/>
      <c r="S825" s="48" t="s">
        <v>472</v>
      </c>
      <c r="T825" s="169">
        <v>0</v>
      </c>
      <c r="U825" s="169">
        <v>0</v>
      </c>
      <c r="V825" s="169">
        <v>0</v>
      </c>
      <c r="W825" s="48" t="str">
        <f t="shared" si="68"/>
        <v>BOSD</v>
      </c>
      <c r="X825" s="13" t="str">
        <f t="shared" si="69"/>
        <v>山西电信</v>
      </c>
      <c r="Y825" s="37" t="str">
        <f t="shared" si="70"/>
        <v>0</v>
      </c>
      <c r="Z825" s="167"/>
      <c r="AL825" s="85"/>
      <c r="AN825"/>
    </row>
    <row r="826" spans="1:40" ht="14.25">
      <c r="A826" s="48" t="s">
        <v>234</v>
      </c>
      <c r="B826" s="48" t="s">
        <v>235</v>
      </c>
      <c r="C826" s="48" t="s">
        <v>195</v>
      </c>
      <c r="D826" s="48" t="s">
        <v>196</v>
      </c>
      <c r="E826" s="48" t="s">
        <v>170</v>
      </c>
      <c r="F826" s="48" t="s">
        <v>171</v>
      </c>
      <c r="G826" s="48" t="s">
        <v>15</v>
      </c>
      <c r="H826" s="48" t="s">
        <v>137</v>
      </c>
      <c r="I826" s="13"/>
      <c r="J826" s="13"/>
      <c r="K826" s="48" t="s">
        <v>120</v>
      </c>
      <c r="L826" s="48" t="s">
        <v>139</v>
      </c>
      <c r="M826" s="48" t="s">
        <v>140</v>
      </c>
      <c r="N826" s="13" t="s">
        <v>141</v>
      </c>
      <c r="O826" s="13"/>
      <c r="P826" s="13"/>
      <c r="Q826" s="13"/>
      <c r="R826" s="13"/>
      <c r="S826" s="48" t="s">
        <v>472</v>
      </c>
      <c r="T826" s="169">
        <v>0</v>
      </c>
      <c r="U826" s="169">
        <v>0</v>
      </c>
      <c r="V826" s="169">
        <v>0</v>
      </c>
      <c r="W826" s="48" t="str">
        <f t="shared" si="68"/>
        <v>BOSD</v>
      </c>
      <c r="X826" s="13" t="str">
        <f t="shared" si="69"/>
        <v>山西电信</v>
      </c>
      <c r="Y826" s="37" t="str">
        <f t="shared" si="70"/>
        <v>0</v>
      </c>
      <c r="Z826" s="167"/>
      <c r="AL826" s="85"/>
      <c r="AN826"/>
    </row>
    <row r="827" spans="1:40" ht="14.25">
      <c r="A827" s="48" t="s">
        <v>234</v>
      </c>
      <c r="B827" s="48" t="s">
        <v>235</v>
      </c>
      <c r="C827" s="48" t="s">
        <v>63</v>
      </c>
      <c r="D827" s="48" t="s">
        <v>64</v>
      </c>
      <c r="E827" s="48" t="s">
        <v>160</v>
      </c>
      <c r="F827" s="48" t="s">
        <v>161</v>
      </c>
      <c r="G827" s="48" t="s">
        <v>11</v>
      </c>
      <c r="H827" s="48" t="s">
        <v>98</v>
      </c>
      <c r="I827" s="13"/>
      <c r="J827" s="13"/>
      <c r="K827" s="48" t="s">
        <v>120</v>
      </c>
      <c r="L827" s="48" t="s">
        <v>139</v>
      </c>
      <c r="M827" s="48" t="s">
        <v>140</v>
      </c>
      <c r="N827" s="13" t="s">
        <v>141</v>
      </c>
      <c r="O827" s="13"/>
      <c r="P827" s="13"/>
      <c r="Q827" s="13"/>
      <c r="R827" s="13"/>
      <c r="S827" s="48" t="s">
        <v>472</v>
      </c>
      <c r="T827" s="169">
        <v>0</v>
      </c>
      <c r="U827" s="169">
        <v>0</v>
      </c>
      <c r="V827" s="169">
        <v>0</v>
      </c>
      <c r="W827" s="48" t="str">
        <f t="shared" si="68"/>
        <v>BOSD</v>
      </c>
      <c r="X827" s="13" t="str">
        <f t="shared" si="69"/>
        <v>山西电信</v>
      </c>
      <c r="Y827" s="37" t="str">
        <f t="shared" si="70"/>
        <v>0</v>
      </c>
      <c r="Z827" s="167"/>
      <c r="AL827" s="85"/>
      <c r="AN827"/>
    </row>
    <row r="828" spans="1:40" ht="14.25">
      <c r="A828" s="48" t="s">
        <v>234</v>
      </c>
      <c r="B828" s="48" t="s">
        <v>235</v>
      </c>
      <c r="C828" s="48" t="s">
        <v>63</v>
      </c>
      <c r="D828" s="48" t="s">
        <v>64</v>
      </c>
      <c r="E828" s="48" t="s">
        <v>135</v>
      </c>
      <c r="F828" s="48" t="s">
        <v>136</v>
      </c>
      <c r="G828" s="48" t="s">
        <v>10</v>
      </c>
      <c r="H828" s="48" t="s">
        <v>137</v>
      </c>
      <c r="I828" s="13"/>
      <c r="J828" s="13"/>
      <c r="K828" s="48" t="s">
        <v>120</v>
      </c>
      <c r="L828" s="48" t="s">
        <v>139</v>
      </c>
      <c r="M828" s="48" t="s">
        <v>140</v>
      </c>
      <c r="N828" s="13" t="s">
        <v>141</v>
      </c>
      <c r="O828" s="13"/>
      <c r="P828" s="13"/>
      <c r="Q828" s="13"/>
      <c r="R828" s="13"/>
      <c r="S828" s="48" t="s">
        <v>472</v>
      </c>
      <c r="T828" s="169">
        <v>0</v>
      </c>
      <c r="U828" s="169">
        <v>0</v>
      </c>
      <c r="V828" s="169">
        <v>0</v>
      </c>
      <c r="W828" s="48" t="str">
        <f t="shared" si="68"/>
        <v>BOSD</v>
      </c>
      <c r="X828" s="13" t="str">
        <f t="shared" si="69"/>
        <v>山西电信</v>
      </c>
      <c r="Y828" s="37" t="str">
        <f t="shared" si="70"/>
        <v>0</v>
      </c>
      <c r="Z828" s="167"/>
      <c r="AL828" s="85"/>
      <c r="AN828"/>
    </row>
    <row r="829" spans="1:40" ht="14.25">
      <c r="A829" s="48" t="s">
        <v>234</v>
      </c>
      <c r="B829" s="48" t="s">
        <v>235</v>
      </c>
      <c r="C829" s="48" t="s">
        <v>63</v>
      </c>
      <c r="D829" s="48" t="s">
        <v>64</v>
      </c>
      <c r="E829" s="48" t="s">
        <v>158</v>
      </c>
      <c r="F829" s="48" t="s">
        <v>150</v>
      </c>
      <c r="G829" s="48" t="s">
        <v>11</v>
      </c>
      <c r="H829" s="48" t="s">
        <v>159</v>
      </c>
      <c r="I829" s="13"/>
      <c r="J829" s="13"/>
      <c r="K829" s="48" t="s">
        <v>120</v>
      </c>
      <c r="L829" s="48" t="s">
        <v>139</v>
      </c>
      <c r="M829" s="48" t="s">
        <v>140</v>
      </c>
      <c r="N829" s="13" t="s">
        <v>141</v>
      </c>
      <c r="O829" s="13"/>
      <c r="P829" s="13"/>
      <c r="Q829" s="13"/>
      <c r="R829" s="13"/>
      <c r="S829" s="48" t="s">
        <v>472</v>
      </c>
      <c r="T829" s="169">
        <v>0</v>
      </c>
      <c r="U829" s="169">
        <v>0</v>
      </c>
      <c r="V829" s="169">
        <v>0</v>
      </c>
      <c r="W829" s="48" t="str">
        <f t="shared" si="68"/>
        <v>BOSD</v>
      </c>
      <c r="X829" s="13" t="str">
        <f t="shared" si="69"/>
        <v>山西电信</v>
      </c>
      <c r="Y829" s="37" t="str">
        <f t="shared" si="70"/>
        <v>0</v>
      </c>
      <c r="Z829" s="167"/>
      <c r="AL829" s="85"/>
      <c r="AN829"/>
    </row>
    <row r="830" spans="1:40" ht="14.25">
      <c r="A830" s="48" t="s">
        <v>234</v>
      </c>
      <c r="B830" s="48" t="s">
        <v>235</v>
      </c>
      <c r="C830" s="48" t="s">
        <v>63</v>
      </c>
      <c r="D830" s="48" t="s">
        <v>64</v>
      </c>
      <c r="E830" s="48" t="s">
        <v>167</v>
      </c>
      <c r="F830" s="48" t="s">
        <v>168</v>
      </c>
      <c r="G830" s="48" t="s">
        <v>164</v>
      </c>
      <c r="H830" s="48" t="s">
        <v>41</v>
      </c>
      <c r="I830" s="13"/>
      <c r="J830" s="13"/>
      <c r="K830" s="48" t="s">
        <v>120</v>
      </c>
      <c r="L830" s="48" t="s">
        <v>139</v>
      </c>
      <c r="M830" s="48" t="s">
        <v>140</v>
      </c>
      <c r="N830" s="13" t="s">
        <v>141</v>
      </c>
      <c r="O830" s="13"/>
      <c r="P830" s="13"/>
      <c r="Q830" s="13"/>
      <c r="R830" s="13"/>
      <c r="S830" s="48" t="s">
        <v>472</v>
      </c>
      <c r="T830" s="169">
        <v>0</v>
      </c>
      <c r="U830" s="169">
        <v>0</v>
      </c>
      <c r="V830" s="169">
        <v>0</v>
      </c>
      <c r="W830" s="48" t="str">
        <f t="shared" si="68"/>
        <v>BOSD</v>
      </c>
      <c r="X830" s="13" t="str">
        <f t="shared" si="69"/>
        <v>山西电信</v>
      </c>
      <c r="Y830" s="37" t="str">
        <f t="shared" si="70"/>
        <v>0</v>
      </c>
      <c r="Z830" s="167"/>
      <c r="AL830" s="85"/>
      <c r="AN830"/>
    </row>
    <row r="831" spans="1:40" ht="14.25">
      <c r="A831" s="48" t="s">
        <v>236</v>
      </c>
      <c r="B831" s="48" t="s">
        <v>14</v>
      </c>
      <c r="C831" s="48" t="s">
        <v>63</v>
      </c>
      <c r="D831" s="48" t="s">
        <v>157</v>
      </c>
      <c r="E831" s="48" t="s">
        <v>158</v>
      </c>
      <c r="F831" s="48" t="s">
        <v>150</v>
      </c>
      <c r="G831" s="48" t="s">
        <v>11</v>
      </c>
      <c r="H831" s="48" t="s">
        <v>159</v>
      </c>
      <c r="I831" s="13"/>
      <c r="J831" s="13"/>
      <c r="K831" s="48" t="s">
        <v>120</v>
      </c>
      <c r="L831" s="48" t="s">
        <v>139</v>
      </c>
      <c r="M831" s="48" t="s">
        <v>140</v>
      </c>
      <c r="N831" s="13" t="s">
        <v>141</v>
      </c>
      <c r="O831" s="13"/>
      <c r="P831" s="13"/>
      <c r="Q831" s="13"/>
      <c r="R831" s="13"/>
      <c r="S831" s="48" t="s">
        <v>472</v>
      </c>
      <c r="T831" s="169">
        <v>0</v>
      </c>
      <c r="U831" s="169">
        <v>0</v>
      </c>
      <c r="V831" s="169">
        <v>0</v>
      </c>
      <c r="W831" s="48" t="str">
        <f t="shared" si="68"/>
        <v>BOSD</v>
      </c>
      <c r="X831" s="13" t="str">
        <f t="shared" si="69"/>
        <v>山西移动</v>
      </c>
      <c r="Y831" s="37" t="str">
        <f t="shared" si="70"/>
        <v>0</v>
      </c>
      <c r="Z831" s="167"/>
      <c r="AL831" s="85"/>
      <c r="AN831"/>
    </row>
    <row r="832" spans="1:40" ht="14.25">
      <c r="A832" s="48" t="s">
        <v>236</v>
      </c>
      <c r="B832" s="48" t="s">
        <v>14</v>
      </c>
      <c r="C832" s="48" t="s">
        <v>63</v>
      </c>
      <c r="D832" s="48" t="s">
        <v>157</v>
      </c>
      <c r="E832" s="48" t="s">
        <v>218</v>
      </c>
      <c r="F832" s="48" t="s">
        <v>163</v>
      </c>
      <c r="G832" s="48" t="s">
        <v>164</v>
      </c>
      <c r="H832" s="48" t="s">
        <v>219</v>
      </c>
      <c r="I832" s="13"/>
      <c r="J832" s="13"/>
      <c r="K832" s="48" t="s">
        <v>120</v>
      </c>
      <c r="L832" s="48" t="s">
        <v>139</v>
      </c>
      <c r="M832" s="48" t="s">
        <v>140</v>
      </c>
      <c r="N832" s="13" t="s">
        <v>141</v>
      </c>
      <c r="O832" s="13"/>
      <c r="P832" s="13"/>
      <c r="Q832" s="13"/>
      <c r="R832" s="13"/>
      <c r="S832" s="48" t="s">
        <v>472</v>
      </c>
      <c r="T832" s="169">
        <v>0</v>
      </c>
      <c r="U832" s="169">
        <v>0</v>
      </c>
      <c r="V832" s="169">
        <v>0</v>
      </c>
      <c r="W832" s="48" t="str">
        <f t="shared" si="68"/>
        <v>BOSD</v>
      </c>
      <c r="X832" s="13" t="str">
        <f t="shared" si="69"/>
        <v>山西移动</v>
      </c>
      <c r="Y832" s="37" t="str">
        <f t="shared" si="70"/>
        <v>0</v>
      </c>
      <c r="Z832" s="167"/>
      <c r="AL832" s="85"/>
      <c r="AN832"/>
    </row>
    <row r="833" spans="1:40" ht="14.25">
      <c r="A833" s="48" t="s">
        <v>236</v>
      </c>
      <c r="B833" s="48" t="s">
        <v>14</v>
      </c>
      <c r="C833" s="48" t="s">
        <v>63</v>
      </c>
      <c r="D833" s="48" t="s">
        <v>157</v>
      </c>
      <c r="E833" s="48" t="s">
        <v>160</v>
      </c>
      <c r="F833" s="48" t="s">
        <v>161</v>
      </c>
      <c r="G833" s="48" t="s">
        <v>11</v>
      </c>
      <c r="H833" s="48" t="s">
        <v>98</v>
      </c>
      <c r="I833" s="13"/>
      <c r="J833" s="13"/>
      <c r="K833" s="48" t="s">
        <v>120</v>
      </c>
      <c r="L833" s="48" t="s">
        <v>139</v>
      </c>
      <c r="M833" s="48" t="s">
        <v>140</v>
      </c>
      <c r="N833" s="13" t="s">
        <v>141</v>
      </c>
      <c r="O833" s="13"/>
      <c r="P833" s="13"/>
      <c r="Q833" s="13"/>
      <c r="R833" s="13"/>
      <c r="S833" s="48" t="s">
        <v>472</v>
      </c>
      <c r="T833" s="169">
        <v>0</v>
      </c>
      <c r="U833" s="169">
        <v>0</v>
      </c>
      <c r="V833" s="169">
        <v>0</v>
      </c>
      <c r="W833" s="48" t="str">
        <f t="shared" si="68"/>
        <v>BOSD</v>
      </c>
      <c r="X833" s="13" t="str">
        <f t="shared" si="69"/>
        <v>山西移动</v>
      </c>
      <c r="Y833" s="37" t="str">
        <f t="shared" si="70"/>
        <v>0</v>
      </c>
      <c r="Z833" s="167"/>
      <c r="AL833" s="85"/>
      <c r="AN833"/>
    </row>
    <row r="834" spans="1:40" ht="14.25">
      <c r="A834" s="48" t="s">
        <v>236</v>
      </c>
      <c r="B834" s="48" t="s">
        <v>14</v>
      </c>
      <c r="C834" s="48" t="s">
        <v>63</v>
      </c>
      <c r="D834" s="48" t="s">
        <v>157</v>
      </c>
      <c r="E834" s="48" t="s">
        <v>162</v>
      </c>
      <c r="F834" s="48" t="s">
        <v>163</v>
      </c>
      <c r="G834" s="48" t="s">
        <v>164</v>
      </c>
      <c r="H834" s="48" t="s">
        <v>137</v>
      </c>
      <c r="I834" s="13"/>
      <c r="J834" s="13"/>
      <c r="K834" s="48" t="s">
        <v>120</v>
      </c>
      <c r="L834" s="48" t="s">
        <v>139</v>
      </c>
      <c r="M834" s="48" t="s">
        <v>140</v>
      </c>
      <c r="N834" s="13" t="s">
        <v>141</v>
      </c>
      <c r="O834" s="13"/>
      <c r="P834" s="13"/>
      <c r="Q834" s="13"/>
      <c r="R834" s="13"/>
      <c r="S834" s="48" t="s">
        <v>472</v>
      </c>
      <c r="T834" s="169">
        <v>0</v>
      </c>
      <c r="U834" s="169">
        <v>0</v>
      </c>
      <c r="V834" s="169">
        <v>0</v>
      </c>
      <c r="W834" s="48" t="str">
        <f t="shared" ref="W834:W897" si="71">IFERROR(IF(G834="CRM_CUI",G834,(IF(G834="CRM_CMI",G834,MID(G834,1,FIND("_",G834)-1)))),G834)</f>
        <v>BOSD</v>
      </c>
      <c r="X834" s="13" t="str">
        <f t="shared" ref="X834:X897" si="72">MID(A834,5,LEN(A834)-4)</f>
        <v>山西移动</v>
      </c>
      <c r="Y834" s="37" t="str">
        <f t="shared" ref="Y834:Y897" si="73">IF(N834=O834,IF(N834="","0","1"),IF(N834=P834,IF(N834="","0","1"),IF(O834=P834,IF(O834="","0","1"),IF(N834="","0","0"))))</f>
        <v>0</v>
      </c>
      <c r="Z834" s="167"/>
      <c r="AL834" s="85"/>
      <c r="AN834"/>
    </row>
    <row r="835" spans="1:40" ht="14.25">
      <c r="A835" s="48" t="s">
        <v>236</v>
      </c>
      <c r="B835" s="48" t="s">
        <v>14</v>
      </c>
      <c r="C835" s="48" t="s">
        <v>165</v>
      </c>
      <c r="D835" s="48" t="s">
        <v>166</v>
      </c>
      <c r="E835" s="48" t="s">
        <v>167</v>
      </c>
      <c r="F835" s="48" t="s">
        <v>168</v>
      </c>
      <c r="G835" s="48" t="s">
        <v>164</v>
      </c>
      <c r="H835" s="48" t="s">
        <v>41</v>
      </c>
      <c r="I835" s="13"/>
      <c r="J835" s="13"/>
      <c r="K835" s="48" t="s">
        <v>120</v>
      </c>
      <c r="L835" s="48" t="s">
        <v>139</v>
      </c>
      <c r="M835" s="48" t="s">
        <v>140</v>
      </c>
      <c r="N835" s="13" t="s">
        <v>141</v>
      </c>
      <c r="O835" s="13"/>
      <c r="P835" s="13"/>
      <c r="Q835" s="13"/>
      <c r="R835" s="13"/>
      <c r="S835" s="48" t="s">
        <v>472</v>
      </c>
      <c r="T835" s="169">
        <v>0</v>
      </c>
      <c r="U835" s="169">
        <v>0</v>
      </c>
      <c r="V835" s="169">
        <v>0</v>
      </c>
      <c r="W835" s="48" t="str">
        <f t="shared" si="71"/>
        <v>BOSD</v>
      </c>
      <c r="X835" s="13" t="str">
        <f t="shared" si="72"/>
        <v>山西移动</v>
      </c>
      <c r="Y835" s="37" t="str">
        <f t="shared" si="73"/>
        <v>0</v>
      </c>
      <c r="Z835" s="167"/>
      <c r="AL835" s="85"/>
      <c r="AN835"/>
    </row>
    <row r="836" spans="1:40" ht="14.25">
      <c r="A836" s="48" t="s">
        <v>236</v>
      </c>
      <c r="B836" s="48" t="s">
        <v>14</v>
      </c>
      <c r="C836" s="48" t="s">
        <v>169</v>
      </c>
      <c r="D836" s="48" t="s">
        <v>145</v>
      </c>
      <c r="E836" s="48" t="s">
        <v>170</v>
      </c>
      <c r="F836" s="48" t="s">
        <v>171</v>
      </c>
      <c r="G836" s="48" t="s">
        <v>15</v>
      </c>
      <c r="H836" s="48" t="s">
        <v>137</v>
      </c>
      <c r="I836" s="13"/>
      <c r="J836" s="13"/>
      <c r="K836" s="48" t="s">
        <v>120</v>
      </c>
      <c r="L836" s="48" t="s">
        <v>139</v>
      </c>
      <c r="M836" s="48" t="s">
        <v>140</v>
      </c>
      <c r="N836" s="13" t="s">
        <v>141</v>
      </c>
      <c r="O836" s="13"/>
      <c r="P836" s="13"/>
      <c r="Q836" s="13"/>
      <c r="R836" s="13"/>
      <c r="S836" s="48" t="s">
        <v>472</v>
      </c>
      <c r="T836" s="169">
        <v>0</v>
      </c>
      <c r="U836" s="169">
        <v>0</v>
      </c>
      <c r="V836" s="169">
        <v>0</v>
      </c>
      <c r="W836" s="48" t="str">
        <f t="shared" si="71"/>
        <v>BOSD</v>
      </c>
      <c r="X836" s="13" t="str">
        <f t="shared" si="72"/>
        <v>山西移动</v>
      </c>
      <c r="Y836" s="37" t="str">
        <f t="shared" si="73"/>
        <v>0</v>
      </c>
      <c r="Z836" s="167"/>
      <c r="AL836" s="85"/>
      <c r="AN836"/>
    </row>
    <row r="837" spans="1:40" ht="14.25">
      <c r="A837" s="48" t="s">
        <v>236</v>
      </c>
      <c r="B837" s="48" t="s">
        <v>14</v>
      </c>
      <c r="C837" s="48" t="s">
        <v>169</v>
      </c>
      <c r="D837" s="48" t="s">
        <v>145</v>
      </c>
      <c r="E837" s="48" t="s">
        <v>204</v>
      </c>
      <c r="F837" s="48" t="s">
        <v>205</v>
      </c>
      <c r="G837" s="48" t="s">
        <v>15</v>
      </c>
      <c r="H837" s="48" t="s">
        <v>98</v>
      </c>
      <c r="I837" s="13"/>
      <c r="J837" s="13"/>
      <c r="K837" s="48" t="s">
        <v>120</v>
      </c>
      <c r="L837" s="48" t="s">
        <v>139</v>
      </c>
      <c r="M837" s="48" t="s">
        <v>140</v>
      </c>
      <c r="N837" s="13" t="s">
        <v>141</v>
      </c>
      <c r="O837" s="13"/>
      <c r="P837" s="13"/>
      <c r="Q837" s="13"/>
      <c r="R837" s="13"/>
      <c r="S837" s="48" t="s">
        <v>472</v>
      </c>
      <c r="T837" s="169">
        <v>0</v>
      </c>
      <c r="U837" s="169">
        <v>0</v>
      </c>
      <c r="V837" s="169">
        <v>0</v>
      </c>
      <c r="W837" s="48" t="str">
        <f t="shared" si="71"/>
        <v>BOSD</v>
      </c>
      <c r="X837" s="13" t="str">
        <f t="shared" si="72"/>
        <v>山西移动</v>
      </c>
      <c r="Y837" s="37" t="str">
        <f t="shared" si="73"/>
        <v>0</v>
      </c>
      <c r="Z837" s="167"/>
      <c r="AL837" s="85"/>
      <c r="AN837"/>
    </row>
    <row r="838" spans="1:40" ht="14.25">
      <c r="A838" s="48" t="s">
        <v>236</v>
      </c>
      <c r="B838" s="48" t="s">
        <v>14</v>
      </c>
      <c r="C838" s="48" t="s">
        <v>169</v>
      </c>
      <c r="D838" s="48" t="s">
        <v>145</v>
      </c>
      <c r="E838" s="48" t="s">
        <v>202</v>
      </c>
      <c r="F838" s="48" t="s">
        <v>203</v>
      </c>
      <c r="G838" s="48" t="s">
        <v>15</v>
      </c>
      <c r="H838" s="48" t="s">
        <v>98</v>
      </c>
      <c r="I838" s="13"/>
      <c r="J838" s="13"/>
      <c r="K838" s="48" t="s">
        <v>120</v>
      </c>
      <c r="L838" s="48" t="s">
        <v>139</v>
      </c>
      <c r="M838" s="48" t="s">
        <v>140</v>
      </c>
      <c r="N838" s="13" t="s">
        <v>141</v>
      </c>
      <c r="O838" s="13"/>
      <c r="P838" s="13"/>
      <c r="Q838" s="13"/>
      <c r="R838" s="13"/>
      <c r="S838" s="48" t="s">
        <v>472</v>
      </c>
      <c r="T838" s="169">
        <v>0</v>
      </c>
      <c r="U838" s="169">
        <v>0</v>
      </c>
      <c r="V838" s="169">
        <v>0</v>
      </c>
      <c r="W838" s="48" t="str">
        <f t="shared" si="71"/>
        <v>BOSD</v>
      </c>
      <c r="X838" s="13" t="str">
        <f t="shared" si="72"/>
        <v>山西移动</v>
      </c>
      <c r="Y838" s="37" t="str">
        <f t="shared" si="73"/>
        <v>0</v>
      </c>
      <c r="Z838" s="167"/>
      <c r="AL838" s="85"/>
      <c r="AN838"/>
    </row>
    <row r="839" spans="1:40" ht="14.25">
      <c r="A839" s="48" t="s">
        <v>236</v>
      </c>
      <c r="B839" s="48" t="s">
        <v>14</v>
      </c>
      <c r="C839" s="48" t="s">
        <v>169</v>
      </c>
      <c r="D839" s="48" t="s">
        <v>145</v>
      </c>
      <c r="E839" s="48" t="s">
        <v>184</v>
      </c>
      <c r="F839" s="48" t="s">
        <v>185</v>
      </c>
      <c r="G839" s="48" t="s">
        <v>15</v>
      </c>
      <c r="H839" s="48" t="s">
        <v>137</v>
      </c>
      <c r="I839" s="13"/>
      <c r="J839" s="13"/>
      <c r="K839" s="48" t="s">
        <v>120</v>
      </c>
      <c r="L839" s="48" t="s">
        <v>139</v>
      </c>
      <c r="M839" s="48" t="s">
        <v>140</v>
      </c>
      <c r="N839" s="13" t="s">
        <v>141</v>
      </c>
      <c r="O839" s="13"/>
      <c r="P839" s="13"/>
      <c r="Q839" s="13"/>
      <c r="R839" s="13"/>
      <c r="S839" s="48" t="s">
        <v>472</v>
      </c>
      <c r="T839" s="169">
        <v>0</v>
      </c>
      <c r="U839" s="169">
        <v>0</v>
      </c>
      <c r="V839" s="169">
        <v>0</v>
      </c>
      <c r="W839" s="48" t="str">
        <f t="shared" si="71"/>
        <v>BOSD</v>
      </c>
      <c r="X839" s="13" t="str">
        <f t="shared" si="72"/>
        <v>山西移动</v>
      </c>
      <c r="Y839" s="37" t="str">
        <f t="shared" si="73"/>
        <v>0</v>
      </c>
      <c r="Z839" s="167"/>
      <c r="AL839" s="85"/>
      <c r="AN839"/>
    </row>
    <row r="840" spans="1:40" ht="14.25">
      <c r="A840" s="48" t="s">
        <v>236</v>
      </c>
      <c r="B840" s="48" t="s">
        <v>14</v>
      </c>
      <c r="C840" s="48" t="s">
        <v>169</v>
      </c>
      <c r="D840" s="48" t="s">
        <v>145</v>
      </c>
      <c r="E840" s="48" t="s">
        <v>206</v>
      </c>
      <c r="F840" s="48" t="s">
        <v>207</v>
      </c>
      <c r="G840" s="48" t="s">
        <v>15</v>
      </c>
      <c r="H840" s="48" t="s">
        <v>98</v>
      </c>
      <c r="I840" s="13"/>
      <c r="J840" s="13"/>
      <c r="K840" s="48" t="s">
        <v>120</v>
      </c>
      <c r="L840" s="48" t="s">
        <v>139</v>
      </c>
      <c r="M840" s="48" t="s">
        <v>140</v>
      </c>
      <c r="N840" s="13" t="s">
        <v>141</v>
      </c>
      <c r="O840" s="13"/>
      <c r="P840" s="13"/>
      <c r="Q840" s="13"/>
      <c r="R840" s="13"/>
      <c r="S840" s="48" t="s">
        <v>472</v>
      </c>
      <c r="T840" s="169">
        <v>0</v>
      </c>
      <c r="U840" s="169">
        <v>0</v>
      </c>
      <c r="V840" s="169">
        <v>0</v>
      </c>
      <c r="W840" s="48" t="str">
        <f t="shared" si="71"/>
        <v>BOSD</v>
      </c>
      <c r="X840" s="13" t="str">
        <f t="shared" si="72"/>
        <v>山西移动</v>
      </c>
      <c r="Y840" s="37" t="str">
        <f t="shared" si="73"/>
        <v>0</v>
      </c>
      <c r="Z840" s="167"/>
      <c r="AL840" s="85"/>
      <c r="AN840"/>
    </row>
    <row r="841" spans="1:40" ht="14.25">
      <c r="A841" s="48" t="s">
        <v>236</v>
      </c>
      <c r="B841" s="48" t="s">
        <v>14</v>
      </c>
      <c r="C841" s="48" t="s">
        <v>169</v>
      </c>
      <c r="D841" s="48" t="s">
        <v>145</v>
      </c>
      <c r="E841" s="48" t="s">
        <v>200</v>
      </c>
      <c r="F841" s="48" t="s">
        <v>201</v>
      </c>
      <c r="G841" s="48" t="s">
        <v>15</v>
      </c>
      <c r="H841" s="48" t="s">
        <v>98</v>
      </c>
      <c r="I841" s="13"/>
      <c r="J841" s="13"/>
      <c r="K841" s="48" t="s">
        <v>120</v>
      </c>
      <c r="L841" s="48" t="s">
        <v>139</v>
      </c>
      <c r="M841" s="48" t="s">
        <v>140</v>
      </c>
      <c r="N841" s="13" t="s">
        <v>141</v>
      </c>
      <c r="O841" s="13"/>
      <c r="P841" s="13"/>
      <c r="Q841" s="13"/>
      <c r="R841" s="13"/>
      <c r="S841" s="48" t="s">
        <v>472</v>
      </c>
      <c r="T841" s="169">
        <v>0</v>
      </c>
      <c r="U841" s="169">
        <v>0</v>
      </c>
      <c r="V841" s="169">
        <v>0</v>
      </c>
      <c r="W841" s="48" t="str">
        <f t="shared" si="71"/>
        <v>BOSD</v>
      </c>
      <c r="X841" s="13" t="str">
        <f t="shared" si="72"/>
        <v>山西移动</v>
      </c>
      <c r="Y841" s="37" t="str">
        <f t="shared" si="73"/>
        <v>0</v>
      </c>
      <c r="Z841" s="167"/>
      <c r="AL841" s="85"/>
      <c r="AN841"/>
    </row>
    <row r="842" spans="1:40" ht="14.25">
      <c r="A842" s="48" t="s">
        <v>236</v>
      </c>
      <c r="B842" s="48" t="s">
        <v>14</v>
      </c>
      <c r="C842" s="48" t="s">
        <v>169</v>
      </c>
      <c r="D842" s="48" t="s">
        <v>145</v>
      </c>
      <c r="E842" s="48" t="s">
        <v>146</v>
      </c>
      <c r="F842" s="48" t="s">
        <v>147</v>
      </c>
      <c r="G842" s="48" t="s">
        <v>15</v>
      </c>
      <c r="H842" s="48" t="s">
        <v>148</v>
      </c>
      <c r="I842" s="13"/>
      <c r="J842" s="13"/>
      <c r="K842" s="48" t="s">
        <v>120</v>
      </c>
      <c r="L842" s="48" t="s">
        <v>139</v>
      </c>
      <c r="M842" s="48" t="s">
        <v>140</v>
      </c>
      <c r="N842" s="13" t="s">
        <v>141</v>
      </c>
      <c r="O842" s="13"/>
      <c r="P842" s="13"/>
      <c r="Q842" s="13"/>
      <c r="R842" s="13"/>
      <c r="S842" s="48" t="s">
        <v>472</v>
      </c>
      <c r="T842" s="169">
        <v>0</v>
      </c>
      <c r="U842" s="169">
        <v>0</v>
      </c>
      <c r="V842" s="169">
        <v>0</v>
      </c>
      <c r="W842" s="48" t="str">
        <f t="shared" si="71"/>
        <v>BOSD</v>
      </c>
      <c r="X842" s="13" t="str">
        <f t="shared" si="72"/>
        <v>山西移动</v>
      </c>
      <c r="Y842" s="37" t="str">
        <f t="shared" si="73"/>
        <v>0</v>
      </c>
      <c r="Z842" s="167"/>
      <c r="AL842" s="85"/>
      <c r="AN842"/>
    </row>
    <row r="843" spans="1:40" ht="14.25">
      <c r="A843" s="48" t="s">
        <v>236</v>
      </c>
      <c r="B843" s="48" t="s">
        <v>14</v>
      </c>
      <c r="C843" s="48" t="s">
        <v>94</v>
      </c>
      <c r="D843" s="48" t="s">
        <v>95</v>
      </c>
      <c r="E843" s="48" t="s">
        <v>179</v>
      </c>
      <c r="F843" s="48" t="s">
        <v>153</v>
      </c>
      <c r="G843" s="48" t="s">
        <v>154</v>
      </c>
      <c r="H843" s="48" t="s">
        <v>173</v>
      </c>
      <c r="I843" s="13"/>
      <c r="J843" s="13"/>
      <c r="K843" s="48" t="s">
        <v>120</v>
      </c>
      <c r="L843" s="48" t="s">
        <v>139</v>
      </c>
      <c r="M843" s="48" t="s">
        <v>140</v>
      </c>
      <c r="N843" s="13" t="s">
        <v>141</v>
      </c>
      <c r="O843" s="13"/>
      <c r="P843" s="13"/>
      <c r="Q843" s="13"/>
      <c r="R843" s="13"/>
      <c r="S843" s="48" t="s">
        <v>472</v>
      </c>
      <c r="T843" s="169">
        <v>0</v>
      </c>
      <c r="U843" s="169">
        <v>0</v>
      </c>
      <c r="V843" s="169">
        <v>0</v>
      </c>
      <c r="W843" s="48" t="str">
        <f t="shared" si="71"/>
        <v>BOSD</v>
      </c>
      <c r="X843" s="13" t="str">
        <f t="shared" si="72"/>
        <v>山西移动</v>
      </c>
      <c r="Y843" s="37" t="str">
        <f t="shared" si="73"/>
        <v>0</v>
      </c>
      <c r="Z843" s="167"/>
      <c r="AL843" s="85"/>
      <c r="AN843"/>
    </row>
    <row r="844" spans="1:40" ht="14.25">
      <c r="A844" s="48" t="s">
        <v>237</v>
      </c>
      <c r="B844" s="48" t="s">
        <v>238</v>
      </c>
      <c r="C844" s="48" t="s">
        <v>195</v>
      </c>
      <c r="D844" s="48" t="s">
        <v>196</v>
      </c>
      <c r="E844" s="48" t="s">
        <v>206</v>
      </c>
      <c r="F844" s="48" t="s">
        <v>207</v>
      </c>
      <c r="G844" s="48" t="s">
        <v>15</v>
      </c>
      <c r="H844" s="48" t="s">
        <v>98</v>
      </c>
      <c r="I844" s="13"/>
      <c r="J844" s="13"/>
      <c r="K844" s="48" t="s">
        <v>120</v>
      </c>
      <c r="L844" s="48" t="s">
        <v>139</v>
      </c>
      <c r="M844" s="48" t="s">
        <v>140</v>
      </c>
      <c r="N844" s="13" t="s">
        <v>141</v>
      </c>
      <c r="O844" s="13"/>
      <c r="P844" s="13"/>
      <c r="Q844" s="13"/>
      <c r="R844" s="13"/>
      <c r="S844" s="48" t="s">
        <v>472</v>
      </c>
      <c r="T844" s="169">
        <v>0</v>
      </c>
      <c r="U844" s="169">
        <v>0</v>
      </c>
      <c r="V844" s="169">
        <v>0</v>
      </c>
      <c r="W844" s="48" t="str">
        <f t="shared" si="71"/>
        <v>BOSD</v>
      </c>
      <c r="X844" s="13" t="str">
        <f t="shared" si="72"/>
        <v>上海电信</v>
      </c>
      <c r="Y844" s="37" t="str">
        <f t="shared" si="73"/>
        <v>0</v>
      </c>
      <c r="Z844" s="167"/>
      <c r="AL844" s="85"/>
      <c r="AN844"/>
    </row>
    <row r="845" spans="1:40" ht="14.25">
      <c r="A845" s="48" t="s">
        <v>237</v>
      </c>
      <c r="B845" s="48" t="s">
        <v>238</v>
      </c>
      <c r="C845" s="48" t="s">
        <v>195</v>
      </c>
      <c r="D845" s="48" t="s">
        <v>196</v>
      </c>
      <c r="E845" s="48" t="s">
        <v>146</v>
      </c>
      <c r="F845" s="48" t="s">
        <v>147</v>
      </c>
      <c r="G845" s="48" t="s">
        <v>15</v>
      </c>
      <c r="H845" s="48" t="s">
        <v>148</v>
      </c>
      <c r="I845" s="13"/>
      <c r="J845" s="13"/>
      <c r="K845" s="48" t="s">
        <v>120</v>
      </c>
      <c r="L845" s="48" t="s">
        <v>139</v>
      </c>
      <c r="M845" s="48" t="s">
        <v>140</v>
      </c>
      <c r="N845" s="13" t="s">
        <v>141</v>
      </c>
      <c r="O845" s="13"/>
      <c r="P845" s="13"/>
      <c r="Q845" s="13"/>
      <c r="R845" s="13"/>
      <c r="S845" s="48" t="s">
        <v>472</v>
      </c>
      <c r="T845" s="169">
        <v>0</v>
      </c>
      <c r="U845" s="169">
        <v>0</v>
      </c>
      <c r="V845" s="169">
        <v>0</v>
      </c>
      <c r="W845" s="48" t="str">
        <f t="shared" si="71"/>
        <v>BOSD</v>
      </c>
      <c r="X845" s="13" t="str">
        <f t="shared" si="72"/>
        <v>上海电信</v>
      </c>
      <c r="Y845" s="37" t="str">
        <f t="shared" si="73"/>
        <v>0</v>
      </c>
      <c r="Z845" s="167"/>
      <c r="AL845" s="85"/>
      <c r="AN845"/>
    </row>
    <row r="846" spans="1:40" ht="14.25">
      <c r="A846" s="48" t="s">
        <v>237</v>
      </c>
      <c r="B846" s="48" t="s">
        <v>238</v>
      </c>
      <c r="C846" s="48" t="s">
        <v>195</v>
      </c>
      <c r="D846" s="48" t="s">
        <v>196</v>
      </c>
      <c r="E846" s="48" t="s">
        <v>184</v>
      </c>
      <c r="F846" s="48" t="s">
        <v>185</v>
      </c>
      <c r="G846" s="48" t="s">
        <v>15</v>
      </c>
      <c r="H846" s="48" t="s">
        <v>137</v>
      </c>
      <c r="I846" s="13"/>
      <c r="J846" s="13"/>
      <c r="K846" s="48" t="s">
        <v>120</v>
      </c>
      <c r="L846" s="48" t="s">
        <v>139</v>
      </c>
      <c r="M846" s="48" t="s">
        <v>140</v>
      </c>
      <c r="N846" s="13" t="s">
        <v>141</v>
      </c>
      <c r="O846" s="13"/>
      <c r="P846" s="13"/>
      <c r="Q846" s="13"/>
      <c r="R846" s="13"/>
      <c r="S846" s="48" t="s">
        <v>472</v>
      </c>
      <c r="T846" s="169">
        <v>0</v>
      </c>
      <c r="U846" s="169">
        <v>0</v>
      </c>
      <c r="V846" s="169">
        <v>0</v>
      </c>
      <c r="W846" s="48" t="str">
        <f t="shared" si="71"/>
        <v>BOSD</v>
      </c>
      <c r="X846" s="13" t="str">
        <f t="shared" si="72"/>
        <v>上海电信</v>
      </c>
      <c r="Y846" s="37" t="str">
        <f t="shared" si="73"/>
        <v>0</v>
      </c>
      <c r="Z846" s="167"/>
      <c r="AL846" s="85"/>
      <c r="AN846"/>
    </row>
    <row r="847" spans="1:40" ht="14.25">
      <c r="A847" s="48" t="s">
        <v>237</v>
      </c>
      <c r="B847" s="48" t="s">
        <v>238</v>
      </c>
      <c r="C847" s="48" t="s">
        <v>195</v>
      </c>
      <c r="D847" s="48" t="s">
        <v>196</v>
      </c>
      <c r="E847" s="48" t="s">
        <v>170</v>
      </c>
      <c r="F847" s="48" t="s">
        <v>171</v>
      </c>
      <c r="G847" s="48" t="s">
        <v>15</v>
      </c>
      <c r="H847" s="48" t="s">
        <v>137</v>
      </c>
      <c r="I847" s="13"/>
      <c r="J847" s="13"/>
      <c r="K847" s="48" t="s">
        <v>120</v>
      </c>
      <c r="L847" s="48" t="s">
        <v>139</v>
      </c>
      <c r="M847" s="48" t="s">
        <v>140</v>
      </c>
      <c r="N847" s="13" t="s">
        <v>141</v>
      </c>
      <c r="O847" s="13"/>
      <c r="P847" s="13"/>
      <c r="Q847" s="13"/>
      <c r="R847" s="13"/>
      <c r="S847" s="48" t="s">
        <v>472</v>
      </c>
      <c r="T847" s="169">
        <v>0</v>
      </c>
      <c r="U847" s="169">
        <v>0</v>
      </c>
      <c r="V847" s="169">
        <v>0</v>
      </c>
      <c r="W847" s="48" t="str">
        <f t="shared" si="71"/>
        <v>BOSD</v>
      </c>
      <c r="X847" s="13" t="str">
        <f t="shared" si="72"/>
        <v>上海电信</v>
      </c>
      <c r="Y847" s="37" t="str">
        <f t="shared" si="73"/>
        <v>0</v>
      </c>
      <c r="Z847" s="167"/>
      <c r="AL847" s="85"/>
      <c r="AN847"/>
    </row>
    <row r="848" spans="1:40" ht="14.25">
      <c r="A848" s="48" t="s">
        <v>237</v>
      </c>
      <c r="B848" s="48" t="s">
        <v>238</v>
      </c>
      <c r="C848" s="48" t="s">
        <v>195</v>
      </c>
      <c r="D848" s="48" t="s">
        <v>196</v>
      </c>
      <c r="E848" s="48" t="s">
        <v>200</v>
      </c>
      <c r="F848" s="48" t="s">
        <v>201</v>
      </c>
      <c r="G848" s="48" t="s">
        <v>15</v>
      </c>
      <c r="H848" s="48" t="s">
        <v>98</v>
      </c>
      <c r="I848" s="13"/>
      <c r="J848" s="13"/>
      <c r="K848" s="48" t="s">
        <v>120</v>
      </c>
      <c r="L848" s="48" t="s">
        <v>139</v>
      </c>
      <c r="M848" s="48" t="s">
        <v>140</v>
      </c>
      <c r="N848" s="13" t="s">
        <v>141</v>
      </c>
      <c r="O848" s="13"/>
      <c r="P848" s="13"/>
      <c r="Q848" s="13"/>
      <c r="R848" s="13"/>
      <c r="S848" s="48" t="s">
        <v>472</v>
      </c>
      <c r="T848" s="169">
        <v>0</v>
      </c>
      <c r="U848" s="169">
        <v>0</v>
      </c>
      <c r="V848" s="169">
        <v>0</v>
      </c>
      <c r="W848" s="48" t="str">
        <f t="shared" si="71"/>
        <v>BOSD</v>
      </c>
      <c r="X848" s="13" t="str">
        <f t="shared" si="72"/>
        <v>上海电信</v>
      </c>
      <c r="Y848" s="37" t="str">
        <f t="shared" si="73"/>
        <v>0</v>
      </c>
      <c r="Z848" s="167"/>
      <c r="AL848" s="85"/>
      <c r="AN848"/>
    </row>
    <row r="849" spans="1:40" ht="14.25">
      <c r="A849" s="48" t="s">
        <v>118</v>
      </c>
      <c r="B849" s="48" t="s">
        <v>119</v>
      </c>
      <c r="C849" s="48" t="s">
        <v>63</v>
      </c>
      <c r="D849" s="48" t="s">
        <v>64</v>
      </c>
      <c r="E849" s="48" t="s">
        <v>149</v>
      </c>
      <c r="F849" s="48" t="s">
        <v>150</v>
      </c>
      <c r="G849" s="48" t="s">
        <v>11</v>
      </c>
      <c r="H849" s="48" t="s">
        <v>151</v>
      </c>
      <c r="I849" s="13"/>
      <c r="J849" s="13"/>
      <c r="K849" s="48" t="s">
        <v>120</v>
      </c>
      <c r="L849" s="48" t="s">
        <v>139</v>
      </c>
      <c r="M849" s="48" t="s">
        <v>140</v>
      </c>
      <c r="N849" s="13" t="s">
        <v>141</v>
      </c>
      <c r="O849" s="13"/>
      <c r="P849" s="13"/>
      <c r="Q849" s="13"/>
      <c r="R849" s="13"/>
      <c r="S849" s="48" t="s">
        <v>472</v>
      </c>
      <c r="T849" s="169">
        <v>0</v>
      </c>
      <c r="U849" s="169">
        <v>0</v>
      </c>
      <c r="V849" s="169">
        <v>0</v>
      </c>
      <c r="W849" s="48" t="str">
        <f t="shared" si="71"/>
        <v>BOSD</v>
      </c>
      <c r="X849" s="13" t="str">
        <f t="shared" si="72"/>
        <v>深港联通</v>
      </c>
      <c r="Y849" s="37" t="str">
        <f t="shared" si="73"/>
        <v>0</v>
      </c>
      <c r="Z849" s="167"/>
      <c r="AL849" s="85"/>
      <c r="AN849"/>
    </row>
    <row r="850" spans="1:40" ht="14.25">
      <c r="A850" s="48" t="s">
        <v>239</v>
      </c>
      <c r="B850" s="48" t="s">
        <v>240</v>
      </c>
      <c r="C850" s="48" t="s">
        <v>63</v>
      </c>
      <c r="D850" s="48" t="s">
        <v>157</v>
      </c>
      <c r="E850" s="48" t="s">
        <v>160</v>
      </c>
      <c r="F850" s="48" t="s">
        <v>161</v>
      </c>
      <c r="G850" s="48" t="s">
        <v>11</v>
      </c>
      <c r="H850" s="48" t="s">
        <v>98</v>
      </c>
      <c r="I850" s="13"/>
      <c r="J850" s="13"/>
      <c r="K850" s="48" t="s">
        <v>120</v>
      </c>
      <c r="L850" s="48" t="s">
        <v>139</v>
      </c>
      <c r="M850" s="48" t="s">
        <v>140</v>
      </c>
      <c r="N850" s="13" t="s">
        <v>141</v>
      </c>
      <c r="O850" s="13"/>
      <c r="P850" s="13"/>
      <c r="Q850" s="13"/>
      <c r="R850" s="13"/>
      <c r="S850" s="48" t="s">
        <v>472</v>
      </c>
      <c r="T850" s="169">
        <v>0</v>
      </c>
      <c r="U850" s="169">
        <v>0</v>
      </c>
      <c r="V850" s="169">
        <v>0</v>
      </c>
      <c r="W850" s="48" t="str">
        <f t="shared" si="71"/>
        <v>BOSD</v>
      </c>
      <c r="X850" s="13" t="str">
        <f t="shared" si="72"/>
        <v>四川移动</v>
      </c>
      <c r="Y850" s="37" t="str">
        <f t="shared" si="73"/>
        <v>0</v>
      </c>
      <c r="Z850" s="167"/>
      <c r="AL850" s="85"/>
      <c r="AN850"/>
    </row>
    <row r="851" spans="1:40" ht="14.25">
      <c r="A851" s="48" t="s">
        <v>239</v>
      </c>
      <c r="B851" s="48" t="s">
        <v>240</v>
      </c>
      <c r="C851" s="48" t="s">
        <v>63</v>
      </c>
      <c r="D851" s="48" t="s">
        <v>157</v>
      </c>
      <c r="E851" s="48" t="s">
        <v>162</v>
      </c>
      <c r="F851" s="48" t="s">
        <v>163</v>
      </c>
      <c r="G851" s="48" t="s">
        <v>164</v>
      </c>
      <c r="H851" s="48" t="s">
        <v>137</v>
      </c>
      <c r="I851" s="13"/>
      <c r="J851" s="13"/>
      <c r="K851" s="48" t="s">
        <v>120</v>
      </c>
      <c r="L851" s="48" t="s">
        <v>139</v>
      </c>
      <c r="M851" s="48" t="s">
        <v>140</v>
      </c>
      <c r="N851" s="13" t="s">
        <v>141</v>
      </c>
      <c r="O851" s="13"/>
      <c r="P851" s="13"/>
      <c r="Q851" s="13"/>
      <c r="R851" s="13"/>
      <c r="S851" s="48" t="s">
        <v>472</v>
      </c>
      <c r="T851" s="169">
        <v>0</v>
      </c>
      <c r="U851" s="169">
        <v>0</v>
      </c>
      <c r="V851" s="169">
        <v>0</v>
      </c>
      <c r="W851" s="48" t="str">
        <f t="shared" si="71"/>
        <v>BOSD</v>
      </c>
      <c r="X851" s="13" t="str">
        <f t="shared" si="72"/>
        <v>四川移动</v>
      </c>
      <c r="Y851" s="37" t="str">
        <f t="shared" si="73"/>
        <v>0</v>
      </c>
      <c r="Z851" s="167"/>
      <c r="AL851" s="85"/>
      <c r="AN851"/>
    </row>
    <row r="852" spans="1:40" ht="14.25">
      <c r="A852" s="48" t="s">
        <v>239</v>
      </c>
      <c r="B852" s="48" t="s">
        <v>240</v>
      </c>
      <c r="C852" s="48" t="s">
        <v>63</v>
      </c>
      <c r="D852" s="48" t="s">
        <v>157</v>
      </c>
      <c r="E852" s="48" t="s">
        <v>158</v>
      </c>
      <c r="F852" s="48" t="s">
        <v>150</v>
      </c>
      <c r="G852" s="48" t="s">
        <v>11</v>
      </c>
      <c r="H852" s="48" t="s">
        <v>159</v>
      </c>
      <c r="I852" s="13"/>
      <c r="J852" s="13"/>
      <c r="K852" s="48" t="s">
        <v>120</v>
      </c>
      <c r="L852" s="48" t="s">
        <v>139</v>
      </c>
      <c r="M852" s="48" t="s">
        <v>140</v>
      </c>
      <c r="N852" s="13" t="s">
        <v>141</v>
      </c>
      <c r="O852" s="13"/>
      <c r="P852" s="13"/>
      <c r="Q852" s="13"/>
      <c r="R852" s="13"/>
      <c r="S852" s="48" t="s">
        <v>472</v>
      </c>
      <c r="T852" s="169">
        <v>0</v>
      </c>
      <c r="U852" s="169">
        <v>0</v>
      </c>
      <c r="V852" s="169">
        <v>0</v>
      </c>
      <c r="W852" s="48" t="str">
        <f t="shared" si="71"/>
        <v>BOSD</v>
      </c>
      <c r="X852" s="13" t="str">
        <f t="shared" si="72"/>
        <v>四川移动</v>
      </c>
      <c r="Y852" s="37" t="str">
        <f t="shared" si="73"/>
        <v>0</v>
      </c>
      <c r="Z852" s="167"/>
      <c r="AL852" s="85"/>
      <c r="AN852"/>
    </row>
    <row r="853" spans="1:40" ht="14.25">
      <c r="A853" s="48" t="s">
        <v>239</v>
      </c>
      <c r="B853" s="48" t="s">
        <v>240</v>
      </c>
      <c r="C853" s="48" t="s">
        <v>176</v>
      </c>
      <c r="D853" s="48" t="s">
        <v>183</v>
      </c>
      <c r="E853" s="48" t="s">
        <v>178</v>
      </c>
      <c r="F853" s="48" t="s">
        <v>177</v>
      </c>
      <c r="G853" s="48" t="s">
        <v>10</v>
      </c>
      <c r="H853" s="48" t="s">
        <v>41</v>
      </c>
      <c r="I853" s="13"/>
      <c r="J853" s="13"/>
      <c r="K853" s="48" t="s">
        <v>120</v>
      </c>
      <c r="L853" s="48" t="s">
        <v>139</v>
      </c>
      <c r="M853" s="48" t="s">
        <v>140</v>
      </c>
      <c r="N853" s="13" t="s">
        <v>141</v>
      </c>
      <c r="O853" s="13"/>
      <c r="P853" s="13"/>
      <c r="Q853" s="13"/>
      <c r="R853" s="13"/>
      <c r="S853" s="48" t="s">
        <v>472</v>
      </c>
      <c r="T853" s="169">
        <v>0</v>
      </c>
      <c r="U853" s="169">
        <v>0</v>
      </c>
      <c r="V853" s="169">
        <v>0</v>
      </c>
      <c r="W853" s="48" t="str">
        <f t="shared" si="71"/>
        <v>BOSD</v>
      </c>
      <c r="X853" s="13" t="str">
        <f t="shared" si="72"/>
        <v>四川移动</v>
      </c>
      <c r="Y853" s="37" t="str">
        <f t="shared" si="73"/>
        <v>0</v>
      </c>
      <c r="Z853" s="167"/>
      <c r="AL853" s="85"/>
      <c r="AN853"/>
    </row>
    <row r="854" spans="1:40" ht="14.25">
      <c r="A854" s="48" t="s">
        <v>239</v>
      </c>
      <c r="B854" s="48" t="s">
        <v>240</v>
      </c>
      <c r="C854" s="48" t="s">
        <v>165</v>
      </c>
      <c r="D854" s="48" t="s">
        <v>166</v>
      </c>
      <c r="E854" s="48" t="s">
        <v>167</v>
      </c>
      <c r="F854" s="48" t="s">
        <v>168</v>
      </c>
      <c r="G854" s="48" t="s">
        <v>164</v>
      </c>
      <c r="H854" s="48" t="s">
        <v>41</v>
      </c>
      <c r="I854" s="13"/>
      <c r="J854" s="13"/>
      <c r="K854" s="48" t="s">
        <v>120</v>
      </c>
      <c r="L854" s="48" t="s">
        <v>139</v>
      </c>
      <c r="M854" s="48" t="s">
        <v>140</v>
      </c>
      <c r="N854" s="13" t="s">
        <v>141</v>
      </c>
      <c r="O854" s="13"/>
      <c r="P854" s="13"/>
      <c r="Q854" s="13"/>
      <c r="R854" s="13"/>
      <c r="S854" s="48" t="s">
        <v>472</v>
      </c>
      <c r="T854" s="169">
        <v>0</v>
      </c>
      <c r="U854" s="169">
        <v>0</v>
      </c>
      <c r="V854" s="169">
        <v>0</v>
      </c>
      <c r="W854" s="48" t="str">
        <f t="shared" si="71"/>
        <v>BOSD</v>
      </c>
      <c r="X854" s="13" t="str">
        <f t="shared" si="72"/>
        <v>四川移动</v>
      </c>
      <c r="Y854" s="37" t="str">
        <f t="shared" si="73"/>
        <v>0</v>
      </c>
      <c r="Z854" s="167"/>
      <c r="AL854" s="85"/>
      <c r="AN854"/>
    </row>
    <row r="855" spans="1:40" ht="14.25">
      <c r="A855" s="48" t="s">
        <v>239</v>
      </c>
      <c r="B855" s="48" t="s">
        <v>240</v>
      </c>
      <c r="C855" s="48" t="s">
        <v>169</v>
      </c>
      <c r="D855" s="48" t="s">
        <v>145</v>
      </c>
      <c r="E855" s="48" t="s">
        <v>170</v>
      </c>
      <c r="F855" s="48" t="s">
        <v>171</v>
      </c>
      <c r="G855" s="48" t="s">
        <v>15</v>
      </c>
      <c r="H855" s="48" t="s">
        <v>137</v>
      </c>
      <c r="I855" s="13"/>
      <c r="J855" s="13"/>
      <c r="K855" s="48" t="s">
        <v>120</v>
      </c>
      <c r="L855" s="48" t="s">
        <v>139</v>
      </c>
      <c r="M855" s="48" t="s">
        <v>140</v>
      </c>
      <c r="N855" s="13" t="s">
        <v>141</v>
      </c>
      <c r="O855" s="13"/>
      <c r="P855" s="13"/>
      <c r="Q855" s="13"/>
      <c r="R855" s="13"/>
      <c r="S855" s="48" t="s">
        <v>472</v>
      </c>
      <c r="T855" s="169">
        <v>0</v>
      </c>
      <c r="U855" s="169">
        <v>0</v>
      </c>
      <c r="V855" s="169">
        <v>0</v>
      </c>
      <c r="W855" s="48" t="str">
        <f t="shared" si="71"/>
        <v>BOSD</v>
      </c>
      <c r="X855" s="13" t="str">
        <f t="shared" si="72"/>
        <v>四川移动</v>
      </c>
      <c r="Y855" s="37" t="str">
        <f t="shared" si="73"/>
        <v>0</v>
      </c>
      <c r="Z855" s="167"/>
      <c r="AL855" s="85"/>
      <c r="AN855"/>
    </row>
    <row r="856" spans="1:40" ht="14.25">
      <c r="A856" s="48" t="s">
        <v>239</v>
      </c>
      <c r="B856" s="48" t="s">
        <v>240</v>
      </c>
      <c r="C856" s="48" t="s">
        <v>169</v>
      </c>
      <c r="D856" s="48" t="s">
        <v>145</v>
      </c>
      <c r="E856" s="48" t="s">
        <v>184</v>
      </c>
      <c r="F856" s="48" t="s">
        <v>185</v>
      </c>
      <c r="G856" s="48" t="s">
        <v>15</v>
      </c>
      <c r="H856" s="48" t="s">
        <v>137</v>
      </c>
      <c r="I856" s="13"/>
      <c r="J856" s="13"/>
      <c r="K856" s="48" t="s">
        <v>120</v>
      </c>
      <c r="L856" s="48" t="s">
        <v>139</v>
      </c>
      <c r="M856" s="48" t="s">
        <v>140</v>
      </c>
      <c r="N856" s="13" t="s">
        <v>141</v>
      </c>
      <c r="O856" s="13"/>
      <c r="P856" s="13"/>
      <c r="Q856" s="13"/>
      <c r="R856" s="13"/>
      <c r="S856" s="48" t="s">
        <v>472</v>
      </c>
      <c r="T856" s="169">
        <v>0</v>
      </c>
      <c r="U856" s="169">
        <v>0</v>
      </c>
      <c r="V856" s="169">
        <v>0</v>
      </c>
      <c r="W856" s="48" t="str">
        <f t="shared" si="71"/>
        <v>BOSD</v>
      </c>
      <c r="X856" s="13" t="str">
        <f t="shared" si="72"/>
        <v>四川移动</v>
      </c>
      <c r="Y856" s="37" t="str">
        <f t="shared" si="73"/>
        <v>0</v>
      </c>
      <c r="Z856" s="167"/>
      <c r="AL856" s="85"/>
      <c r="AN856"/>
    </row>
    <row r="857" spans="1:40" ht="14.25">
      <c r="A857" s="48" t="s">
        <v>239</v>
      </c>
      <c r="B857" s="48" t="s">
        <v>240</v>
      </c>
      <c r="C857" s="48" t="s">
        <v>169</v>
      </c>
      <c r="D857" s="48" t="s">
        <v>145</v>
      </c>
      <c r="E857" s="48" t="s">
        <v>146</v>
      </c>
      <c r="F857" s="48" t="s">
        <v>147</v>
      </c>
      <c r="G857" s="48" t="s">
        <v>15</v>
      </c>
      <c r="H857" s="48" t="s">
        <v>148</v>
      </c>
      <c r="I857" s="13"/>
      <c r="J857" s="13"/>
      <c r="K857" s="48" t="s">
        <v>120</v>
      </c>
      <c r="L857" s="48" t="s">
        <v>139</v>
      </c>
      <c r="M857" s="48" t="s">
        <v>140</v>
      </c>
      <c r="N857" s="13" t="s">
        <v>141</v>
      </c>
      <c r="O857" s="13"/>
      <c r="P857" s="13"/>
      <c r="Q857" s="13"/>
      <c r="R857" s="13"/>
      <c r="S857" s="48" t="s">
        <v>472</v>
      </c>
      <c r="T857" s="169">
        <v>0</v>
      </c>
      <c r="U857" s="169">
        <v>0</v>
      </c>
      <c r="V857" s="169">
        <v>0</v>
      </c>
      <c r="W857" s="48" t="str">
        <f t="shared" si="71"/>
        <v>BOSD</v>
      </c>
      <c r="X857" s="13" t="str">
        <f t="shared" si="72"/>
        <v>四川移动</v>
      </c>
      <c r="Y857" s="37" t="str">
        <f t="shared" si="73"/>
        <v>0</v>
      </c>
      <c r="Z857" s="167"/>
      <c r="AL857" s="85"/>
      <c r="AN857"/>
    </row>
    <row r="858" spans="1:40" ht="14.25">
      <c r="A858" s="48" t="s">
        <v>239</v>
      </c>
      <c r="B858" s="48" t="s">
        <v>240</v>
      </c>
      <c r="C858" s="48" t="s">
        <v>169</v>
      </c>
      <c r="D858" s="48" t="s">
        <v>145</v>
      </c>
      <c r="E858" s="48" t="s">
        <v>200</v>
      </c>
      <c r="F858" s="48" t="s">
        <v>201</v>
      </c>
      <c r="G858" s="48" t="s">
        <v>15</v>
      </c>
      <c r="H858" s="48" t="s">
        <v>98</v>
      </c>
      <c r="I858" s="13"/>
      <c r="J858" s="13"/>
      <c r="K858" s="48" t="s">
        <v>120</v>
      </c>
      <c r="L858" s="48" t="s">
        <v>139</v>
      </c>
      <c r="M858" s="48" t="s">
        <v>140</v>
      </c>
      <c r="N858" s="13" t="s">
        <v>141</v>
      </c>
      <c r="O858" s="13"/>
      <c r="P858" s="13"/>
      <c r="Q858" s="13"/>
      <c r="R858" s="13"/>
      <c r="S858" s="48" t="s">
        <v>472</v>
      </c>
      <c r="T858" s="169">
        <v>0</v>
      </c>
      <c r="U858" s="169">
        <v>0</v>
      </c>
      <c r="V858" s="169">
        <v>0</v>
      </c>
      <c r="W858" s="48" t="str">
        <f t="shared" si="71"/>
        <v>BOSD</v>
      </c>
      <c r="X858" s="13" t="str">
        <f t="shared" si="72"/>
        <v>四川移动</v>
      </c>
      <c r="Y858" s="37" t="str">
        <f t="shared" si="73"/>
        <v>0</v>
      </c>
      <c r="Z858" s="167"/>
      <c r="AL858" s="85"/>
      <c r="AN858"/>
    </row>
    <row r="859" spans="1:40" ht="14.25">
      <c r="A859" s="48" t="s">
        <v>239</v>
      </c>
      <c r="B859" s="48" t="s">
        <v>240</v>
      </c>
      <c r="C859" s="48" t="s">
        <v>94</v>
      </c>
      <c r="D859" s="48" t="s">
        <v>95</v>
      </c>
      <c r="E859" s="48" t="s">
        <v>212</v>
      </c>
      <c r="F859" s="48" t="s">
        <v>153</v>
      </c>
      <c r="G859" s="48" t="s">
        <v>154</v>
      </c>
      <c r="H859" s="48" t="s">
        <v>209</v>
      </c>
      <c r="I859" s="13"/>
      <c r="J859" s="13"/>
      <c r="K859" s="48" t="s">
        <v>120</v>
      </c>
      <c r="L859" s="48" t="s">
        <v>139</v>
      </c>
      <c r="M859" s="48" t="s">
        <v>140</v>
      </c>
      <c r="N859" s="13" t="s">
        <v>141</v>
      </c>
      <c r="O859" s="13"/>
      <c r="P859" s="13"/>
      <c r="Q859" s="13"/>
      <c r="R859" s="13"/>
      <c r="S859" s="48" t="s">
        <v>472</v>
      </c>
      <c r="T859" s="169">
        <v>0</v>
      </c>
      <c r="U859" s="169">
        <v>0</v>
      </c>
      <c r="V859" s="169">
        <v>0</v>
      </c>
      <c r="W859" s="48" t="str">
        <f t="shared" si="71"/>
        <v>BOSD</v>
      </c>
      <c r="X859" s="13" t="str">
        <f t="shared" si="72"/>
        <v>四川移动</v>
      </c>
      <c r="Y859" s="37" t="str">
        <f t="shared" si="73"/>
        <v>0</v>
      </c>
      <c r="Z859" s="167"/>
      <c r="AL859" s="85"/>
      <c r="AN859"/>
    </row>
    <row r="860" spans="1:40" ht="14.25">
      <c r="A860" s="48" t="s">
        <v>241</v>
      </c>
      <c r="B860" s="48" t="s">
        <v>242</v>
      </c>
      <c r="C860" s="48" t="s">
        <v>195</v>
      </c>
      <c r="D860" s="48" t="s">
        <v>196</v>
      </c>
      <c r="E860" s="48" t="s">
        <v>146</v>
      </c>
      <c r="F860" s="48" t="s">
        <v>147</v>
      </c>
      <c r="G860" s="48" t="s">
        <v>15</v>
      </c>
      <c r="H860" s="48" t="s">
        <v>148</v>
      </c>
      <c r="I860" s="13"/>
      <c r="J860" s="13"/>
      <c r="K860" s="48" t="s">
        <v>120</v>
      </c>
      <c r="L860" s="48" t="s">
        <v>139</v>
      </c>
      <c r="M860" s="48" t="s">
        <v>140</v>
      </c>
      <c r="N860" s="13" t="s">
        <v>141</v>
      </c>
      <c r="O860" s="13"/>
      <c r="P860" s="13"/>
      <c r="Q860" s="13"/>
      <c r="R860" s="13"/>
      <c r="S860" s="48" t="s">
        <v>472</v>
      </c>
      <c r="T860" s="169">
        <v>0</v>
      </c>
      <c r="U860" s="169">
        <v>0</v>
      </c>
      <c r="V860" s="169">
        <v>0</v>
      </c>
      <c r="W860" s="48" t="str">
        <f t="shared" si="71"/>
        <v>BOSD</v>
      </c>
      <c r="X860" s="13" t="str">
        <f t="shared" si="72"/>
        <v>天津电信</v>
      </c>
      <c r="Y860" s="37" t="str">
        <f t="shared" si="73"/>
        <v>0</v>
      </c>
      <c r="Z860" s="167"/>
      <c r="AL860" s="85"/>
      <c r="AN860"/>
    </row>
    <row r="861" spans="1:40" ht="14.25">
      <c r="A861" s="48" t="s">
        <v>241</v>
      </c>
      <c r="B861" s="48" t="s">
        <v>242</v>
      </c>
      <c r="C861" s="48" t="s">
        <v>195</v>
      </c>
      <c r="D861" s="48" t="s">
        <v>196</v>
      </c>
      <c r="E861" s="48" t="s">
        <v>204</v>
      </c>
      <c r="F861" s="48" t="s">
        <v>205</v>
      </c>
      <c r="G861" s="48" t="s">
        <v>15</v>
      </c>
      <c r="H861" s="48" t="s">
        <v>98</v>
      </c>
      <c r="I861" s="13"/>
      <c r="J861" s="13"/>
      <c r="K861" s="48" t="s">
        <v>120</v>
      </c>
      <c r="L861" s="48" t="s">
        <v>139</v>
      </c>
      <c r="M861" s="48" t="s">
        <v>140</v>
      </c>
      <c r="N861" s="13" t="s">
        <v>141</v>
      </c>
      <c r="O861" s="13"/>
      <c r="P861" s="13"/>
      <c r="Q861" s="13"/>
      <c r="R861" s="13"/>
      <c r="S861" s="48" t="s">
        <v>472</v>
      </c>
      <c r="T861" s="169">
        <v>0</v>
      </c>
      <c r="U861" s="169">
        <v>0</v>
      </c>
      <c r="V861" s="169">
        <v>0</v>
      </c>
      <c r="W861" s="48" t="str">
        <f t="shared" si="71"/>
        <v>BOSD</v>
      </c>
      <c r="X861" s="13" t="str">
        <f t="shared" si="72"/>
        <v>天津电信</v>
      </c>
      <c r="Y861" s="37" t="str">
        <f t="shared" si="73"/>
        <v>0</v>
      </c>
      <c r="Z861" s="167"/>
      <c r="AL861" s="85"/>
      <c r="AN861"/>
    </row>
    <row r="862" spans="1:40" ht="14.25">
      <c r="A862" s="48" t="s">
        <v>241</v>
      </c>
      <c r="B862" s="48" t="s">
        <v>242</v>
      </c>
      <c r="C862" s="48" t="s">
        <v>195</v>
      </c>
      <c r="D862" s="48" t="s">
        <v>196</v>
      </c>
      <c r="E862" s="48" t="s">
        <v>170</v>
      </c>
      <c r="F862" s="48" t="s">
        <v>171</v>
      </c>
      <c r="G862" s="48" t="s">
        <v>15</v>
      </c>
      <c r="H862" s="48" t="s">
        <v>137</v>
      </c>
      <c r="I862" s="13"/>
      <c r="J862" s="13"/>
      <c r="K862" s="48" t="s">
        <v>120</v>
      </c>
      <c r="L862" s="48" t="s">
        <v>139</v>
      </c>
      <c r="M862" s="48" t="s">
        <v>140</v>
      </c>
      <c r="N862" s="13" t="s">
        <v>141</v>
      </c>
      <c r="O862" s="13"/>
      <c r="P862" s="13"/>
      <c r="Q862" s="13"/>
      <c r="R862" s="13"/>
      <c r="S862" s="48" t="s">
        <v>472</v>
      </c>
      <c r="T862" s="169">
        <v>0</v>
      </c>
      <c r="U862" s="169">
        <v>0</v>
      </c>
      <c r="V862" s="169">
        <v>0</v>
      </c>
      <c r="W862" s="48" t="str">
        <f t="shared" si="71"/>
        <v>BOSD</v>
      </c>
      <c r="X862" s="13" t="str">
        <f t="shared" si="72"/>
        <v>天津电信</v>
      </c>
      <c r="Y862" s="37" t="str">
        <f t="shared" si="73"/>
        <v>0</v>
      </c>
      <c r="Z862" s="167"/>
      <c r="AL862" s="85"/>
      <c r="AN862"/>
    </row>
    <row r="863" spans="1:40" ht="14.25">
      <c r="A863" s="48" t="s">
        <v>241</v>
      </c>
      <c r="B863" s="48" t="s">
        <v>242</v>
      </c>
      <c r="C863" s="48" t="s">
        <v>195</v>
      </c>
      <c r="D863" s="48" t="s">
        <v>196</v>
      </c>
      <c r="E863" s="48" t="s">
        <v>184</v>
      </c>
      <c r="F863" s="48" t="s">
        <v>185</v>
      </c>
      <c r="G863" s="48" t="s">
        <v>15</v>
      </c>
      <c r="H863" s="48" t="s">
        <v>137</v>
      </c>
      <c r="I863" s="13"/>
      <c r="J863" s="13"/>
      <c r="K863" s="48" t="s">
        <v>120</v>
      </c>
      <c r="L863" s="48" t="s">
        <v>139</v>
      </c>
      <c r="M863" s="48" t="s">
        <v>140</v>
      </c>
      <c r="N863" s="13" t="s">
        <v>141</v>
      </c>
      <c r="O863" s="13"/>
      <c r="P863" s="13"/>
      <c r="Q863" s="13"/>
      <c r="R863" s="13"/>
      <c r="S863" s="48" t="s">
        <v>472</v>
      </c>
      <c r="T863" s="169">
        <v>0</v>
      </c>
      <c r="U863" s="169">
        <v>0</v>
      </c>
      <c r="V863" s="169">
        <v>0</v>
      </c>
      <c r="W863" s="48" t="str">
        <f t="shared" si="71"/>
        <v>BOSD</v>
      </c>
      <c r="X863" s="13" t="str">
        <f t="shared" si="72"/>
        <v>天津电信</v>
      </c>
      <c r="Y863" s="37" t="str">
        <f t="shared" si="73"/>
        <v>0</v>
      </c>
      <c r="Z863" s="167"/>
      <c r="AL863" s="85"/>
      <c r="AN863"/>
    </row>
    <row r="864" spans="1:40" ht="14.25">
      <c r="A864" s="48" t="s">
        <v>241</v>
      </c>
      <c r="B864" s="48" t="s">
        <v>242</v>
      </c>
      <c r="C864" s="48" t="s">
        <v>63</v>
      </c>
      <c r="D864" s="48" t="s">
        <v>64</v>
      </c>
      <c r="E864" s="48" t="s">
        <v>135</v>
      </c>
      <c r="F864" s="48" t="s">
        <v>136</v>
      </c>
      <c r="G864" s="48" t="s">
        <v>10</v>
      </c>
      <c r="H864" s="48" t="s">
        <v>137</v>
      </c>
      <c r="I864" s="13"/>
      <c r="J864" s="13"/>
      <c r="K864" s="48" t="s">
        <v>120</v>
      </c>
      <c r="L864" s="48" t="s">
        <v>139</v>
      </c>
      <c r="M864" s="48" t="s">
        <v>140</v>
      </c>
      <c r="N864" s="13" t="s">
        <v>141</v>
      </c>
      <c r="O864" s="13"/>
      <c r="P864" s="13"/>
      <c r="Q864" s="13"/>
      <c r="R864" s="13"/>
      <c r="S864" s="48" t="s">
        <v>472</v>
      </c>
      <c r="T864" s="169">
        <v>0</v>
      </c>
      <c r="U864" s="169">
        <v>0</v>
      </c>
      <c r="V864" s="169">
        <v>0</v>
      </c>
      <c r="W864" s="48" t="str">
        <f t="shared" si="71"/>
        <v>BOSD</v>
      </c>
      <c r="X864" s="13" t="str">
        <f t="shared" si="72"/>
        <v>天津电信</v>
      </c>
      <c r="Y864" s="37" t="str">
        <f t="shared" si="73"/>
        <v>0</v>
      </c>
      <c r="Z864" s="167"/>
      <c r="AL864" s="85"/>
      <c r="AN864"/>
    </row>
    <row r="865" spans="1:40" ht="14.25">
      <c r="A865" s="48" t="s">
        <v>127</v>
      </c>
      <c r="B865" s="48" t="s">
        <v>128</v>
      </c>
      <c r="C865" s="48" t="s">
        <v>63</v>
      </c>
      <c r="D865" s="48" t="s">
        <v>64</v>
      </c>
      <c r="E865" s="48" t="s">
        <v>149</v>
      </c>
      <c r="F865" s="48" t="s">
        <v>150</v>
      </c>
      <c r="G865" s="48" t="s">
        <v>11</v>
      </c>
      <c r="H865" s="48" t="s">
        <v>151</v>
      </c>
      <c r="I865" s="13"/>
      <c r="J865" s="13"/>
      <c r="K865" s="48" t="s">
        <v>120</v>
      </c>
      <c r="L865" s="48" t="s">
        <v>139</v>
      </c>
      <c r="M865" s="48" t="s">
        <v>140</v>
      </c>
      <c r="N865" s="13" t="s">
        <v>141</v>
      </c>
      <c r="O865" s="13"/>
      <c r="P865" s="13"/>
      <c r="Q865" s="13"/>
      <c r="R865" s="13"/>
      <c r="S865" s="48" t="s">
        <v>472</v>
      </c>
      <c r="T865" s="169">
        <v>0</v>
      </c>
      <c r="U865" s="169">
        <v>0</v>
      </c>
      <c r="V865" s="169">
        <v>0</v>
      </c>
      <c r="W865" s="48" t="str">
        <f t="shared" si="71"/>
        <v>BOSD</v>
      </c>
      <c r="X865" s="13" t="str">
        <f t="shared" si="72"/>
        <v>新疆联通</v>
      </c>
      <c r="Y865" s="37" t="str">
        <f t="shared" si="73"/>
        <v>0</v>
      </c>
      <c r="Z865" s="167"/>
      <c r="AL865" s="85"/>
      <c r="AN865"/>
    </row>
    <row r="866" spans="1:40" ht="14.25">
      <c r="A866" s="48" t="s">
        <v>243</v>
      </c>
      <c r="B866" s="48" t="s">
        <v>244</v>
      </c>
      <c r="C866" s="48" t="s">
        <v>245</v>
      </c>
      <c r="D866" s="48" t="s">
        <v>246</v>
      </c>
      <c r="E866" s="48" t="s">
        <v>160</v>
      </c>
      <c r="F866" s="48" t="s">
        <v>161</v>
      </c>
      <c r="G866" s="48" t="s">
        <v>11</v>
      </c>
      <c r="H866" s="48" t="s">
        <v>98</v>
      </c>
      <c r="I866" s="13"/>
      <c r="J866" s="13"/>
      <c r="K866" s="48" t="s">
        <v>120</v>
      </c>
      <c r="L866" s="48" t="s">
        <v>139</v>
      </c>
      <c r="M866" s="48" t="s">
        <v>140</v>
      </c>
      <c r="N866" s="13" t="s">
        <v>141</v>
      </c>
      <c r="O866" s="13"/>
      <c r="P866" s="13"/>
      <c r="Q866" s="13"/>
      <c r="R866" s="13"/>
      <c r="S866" s="48" t="s">
        <v>472</v>
      </c>
      <c r="T866" s="169">
        <v>0</v>
      </c>
      <c r="U866" s="169">
        <v>0</v>
      </c>
      <c r="V866" s="169">
        <v>0</v>
      </c>
      <c r="W866" s="48" t="str">
        <f t="shared" si="71"/>
        <v>BOSD</v>
      </c>
      <c r="X866" s="13" t="str">
        <f t="shared" si="72"/>
        <v>虚拟运营商爱施德</v>
      </c>
      <c r="Y866" s="37" t="str">
        <f t="shared" si="73"/>
        <v>0</v>
      </c>
      <c r="Z866" s="167"/>
      <c r="AL866" s="85"/>
      <c r="AN866"/>
    </row>
    <row r="867" spans="1:40" ht="14.25">
      <c r="A867" s="48" t="s">
        <v>243</v>
      </c>
      <c r="B867" s="48" t="s">
        <v>244</v>
      </c>
      <c r="C867" s="48" t="s">
        <v>245</v>
      </c>
      <c r="D867" s="48" t="s">
        <v>246</v>
      </c>
      <c r="E867" s="48" t="s">
        <v>162</v>
      </c>
      <c r="F867" s="48" t="s">
        <v>163</v>
      </c>
      <c r="G867" s="48" t="s">
        <v>164</v>
      </c>
      <c r="H867" s="48" t="s">
        <v>137</v>
      </c>
      <c r="I867" s="13"/>
      <c r="J867" s="13"/>
      <c r="K867" s="48" t="s">
        <v>120</v>
      </c>
      <c r="L867" s="48" t="s">
        <v>139</v>
      </c>
      <c r="M867" s="48" t="s">
        <v>140</v>
      </c>
      <c r="N867" s="13" t="s">
        <v>141</v>
      </c>
      <c r="O867" s="13"/>
      <c r="P867" s="13"/>
      <c r="Q867" s="13"/>
      <c r="R867" s="13"/>
      <c r="S867" s="48" t="s">
        <v>472</v>
      </c>
      <c r="T867" s="169">
        <v>0</v>
      </c>
      <c r="U867" s="169">
        <v>0</v>
      </c>
      <c r="V867" s="169">
        <v>0</v>
      </c>
      <c r="W867" s="48" t="str">
        <f t="shared" si="71"/>
        <v>BOSD</v>
      </c>
      <c r="X867" s="13" t="str">
        <f t="shared" si="72"/>
        <v>虚拟运营商爱施德</v>
      </c>
      <c r="Y867" s="37" t="str">
        <f t="shared" si="73"/>
        <v>0</v>
      </c>
      <c r="Z867" s="167"/>
      <c r="AL867" s="85"/>
      <c r="AN867"/>
    </row>
    <row r="868" spans="1:40" ht="14.25">
      <c r="A868" s="48" t="s">
        <v>243</v>
      </c>
      <c r="B868" s="48" t="s">
        <v>244</v>
      </c>
      <c r="C868" s="48" t="s">
        <v>245</v>
      </c>
      <c r="D868" s="48" t="s">
        <v>246</v>
      </c>
      <c r="E868" s="48" t="s">
        <v>202</v>
      </c>
      <c r="F868" s="48" t="s">
        <v>203</v>
      </c>
      <c r="G868" s="48" t="s">
        <v>15</v>
      </c>
      <c r="H868" s="48" t="s">
        <v>98</v>
      </c>
      <c r="I868" s="13"/>
      <c r="J868" s="13"/>
      <c r="K868" s="48" t="s">
        <v>120</v>
      </c>
      <c r="L868" s="48" t="s">
        <v>139</v>
      </c>
      <c r="M868" s="48" t="s">
        <v>140</v>
      </c>
      <c r="N868" s="13" t="s">
        <v>141</v>
      </c>
      <c r="O868" s="13"/>
      <c r="P868" s="13"/>
      <c r="Q868" s="13"/>
      <c r="R868" s="13"/>
      <c r="S868" s="48" t="s">
        <v>472</v>
      </c>
      <c r="T868" s="169">
        <v>0</v>
      </c>
      <c r="U868" s="169">
        <v>0</v>
      </c>
      <c r="V868" s="169">
        <v>0</v>
      </c>
      <c r="W868" s="48" t="str">
        <f t="shared" si="71"/>
        <v>BOSD</v>
      </c>
      <c r="X868" s="13" t="str">
        <f t="shared" si="72"/>
        <v>虚拟运营商爱施德</v>
      </c>
      <c r="Y868" s="37" t="str">
        <f t="shared" si="73"/>
        <v>0</v>
      </c>
      <c r="Z868" s="167"/>
      <c r="AL868" s="85"/>
      <c r="AN868"/>
    </row>
    <row r="869" spans="1:40" ht="14.25">
      <c r="A869" s="48" t="s">
        <v>243</v>
      </c>
      <c r="B869" s="48" t="s">
        <v>244</v>
      </c>
      <c r="C869" s="48" t="s">
        <v>245</v>
      </c>
      <c r="D869" s="48" t="s">
        <v>246</v>
      </c>
      <c r="E869" s="48" t="s">
        <v>158</v>
      </c>
      <c r="F869" s="48" t="s">
        <v>150</v>
      </c>
      <c r="G869" s="48" t="s">
        <v>11</v>
      </c>
      <c r="H869" s="48" t="s">
        <v>159</v>
      </c>
      <c r="I869" s="13"/>
      <c r="J869" s="13"/>
      <c r="K869" s="48" t="s">
        <v>120</v>
      </c>
      <c r="L869" s="48" t="s">
        <v>139</v>
      </c>
      <c r="M869" s="48" t="s">
        <v>140</v>
      </c>
      <c r="N869" s="13" t="s">
        <v>141</v>
      </c>
      <c r="O869" s="13"/>
      <c r="P869" s="13"/>
      <c r="Q869" s="13"/>
      <c r="R869" s="13"/>
      <c r="S869" s="48" t="s">
        <v>472</v>
      </c>
      <c r="T869" s="169">
        <v>0</v>
      </c>
      <c r="U869" s="169">
        <v>0</v>
      </c>
      <c r="V869" s="169">
        <v>0</v>
      </c>
      <c r="W869" s="48" t="str">
        <f t="shared" si="71"/>
        <v>BOSD</v>
      </c>
      <c r="X869" s="13" t="str">
        <f t="shared" si="72"/>
        <v>虚拟运营商爱施德</v>
      </c>
      <c r="Y869" s="37" t="str">
        <f t="shared" si="73"/>
        <v>0</v>
      </c>
      <c r="Z869" s="167"/>
      <c r="AL869" s="85"/>
      <c r="AN869"/>
    </row>
    <row r="870" spans="1:40" ht="14.25">
      <c r="A870" s="48" t="s">
        <v>243</v>
      </c>
      <c r="B870" s="48" t="s">
        <v>244</v>
      </c>
      <c r="C870" s="48" t="s">
        <v>245</v>
      </c>
      <c r="D870" s="48" t="s">
        <v>246</v>
      </c>
      <c r="E870" s="48" t="s">
        <v>170</v>
      </c>
      <c r="F870" s="48" t="s">
        <v>171</v>
      </c>
      <c r="G870" s="48" t="s">
        <v>15</v>
      </c>
      <c r="H870" s="48" t="s">
        <v>137</v>
      </c>
      <c r="I870" s="13"/>
      <c r="J870" s="13"/>
      <c r="K870" s="48" t="s">
        <v>120</v>
      </c>
      <c r="L870" s="48" t="s">
        <v>139</v>
      </c>
      <c r="M870" s="48" t="s">
        <v>140</v>
      </c>
      <c r="N870" s="13" t="s">
        <v>141</v>
      </c>
      <c r="O870" s="13"/>
      <c r="P870" s="13"/>
      <c r="Q870" s="13"/>
      <c r="R870" s="13"/>
      <c r="S870" s="48" t="s">
        <v>472</v>
      </c>
      <c r="T870" s="169">
        <v>0</v>
      </c>
      <c r="U870" s="169">
        <v>0</v>
      </c>
      <c r="V870" s="169">
        <v>0</v>
      </c>
      <c r="W870" s="48" t="str">
        <f t="shared" si="71"/>
        <v>BOSD</v>
      </c>
      <c r="X870" s="13" t="str">
        <f t="shared" si="72"/>
        <v>虚拟运营商爱施德</v>
      </c>
      <c r="Y870" s="37" t="str">
        <f t="shared" si="73"/>
        <v>0</v>
      </c>
      <c r="Z870" s="167"/>
      <c r="AL870" s="85"/>
      <c r="AN870"/>
    </row>
    <row r="871" spans="1:40" ht="14.25">
      <c r="A871" s="48" t="s">
        <v>243</v>
      </c>
      <c r="B871" s="48" t="s">
        <v>244</v>
      </c>
      <c r="C871" s="48" t="s">
        <v>245</v>
      </c>
      <c r="D871" s="48" t="s">
        <v>246</v>
      </c>
      <c r="E871" s="48" t="s">
        <v>167</v>
      </c>
      <c r="F871" s="48" t="s">
        <v>168</v>
      </c>
      <c r="G871" s="48" t="s">
        <v>164</v>
      </c>
      <c r="H871" s="48" t="s">
        <v>41</v>
      </c>
      <c r="I871" s="13"/>
      <c r="J871" s="13"/>
      <c r="K871" s="48" t="s">
        <v>120</v>
      </c>
      <c r="L871" s="48" t="s">
        <v>139</v>
      </c>
      <c r="M871" s="48" t="s">
        <v>140</v>
      </c>
      <c r="N871" s="13" t="s">
        <v>141</v>
      </c>
      <c r="O871" s="13"/>
      <c r="P871" s="13"/>
      <c r="Q871" s="13"/>
      <c r="R871" s="13"/>
      <c r="S871" s="48" t="s">
        <v>472</v>
      </c>
      <c r="T871" s="169">
        <v>0</v>
      </c>
      <c r="U871" s="169">
        <v>0</v>
      </c>
      <c r="V871" s="169">
        <v>0</v>
      </c>
      <c r="W871" s="48" t="str">
        <f t="shared" si="71"/>
        <v>BOSD</v>
      </c>
      <c r="X871" s="13" t="str">
        <f t="shared" si="72"/>
        <v>虚拟运营商爱施德</v>
      </c>
      <c r="Y871" s="37" t="str">
        <f t="shared" si="73"/>
        <v>0</v>
      </c>
      <c r="Z871" s="167"/>
      <c r="AL871" s="85"/>
      <c r="AN871"/>
    </row>
    <row r="872" spans="1:40" ht="14.25">
      <c r="A872" s="48" t="s">
        <v>243</v>
      </c>
      <c r="B872" s="48" t="s">
        <v>244</v>
      </c>
      <c r="C872" s="48" t="s">
        <v>245</v>
      </c>
      <c r="D872" s="48" t="s">
        <v>246</v>
      </c>
      <c r="E872" s="48" t="s">
        <v>146</v>
      </c>
      <c r="F872" s="48" t="s">
        <v>147</v>
      </c>
      <c r="G872" s="48" t="s">
        <v>15</v>
      </c>
      <c r="H872" s="48" t="s">
        <v>148</v>
      </c>
      <c r="I872" s="13"/>
      <c r="J872" s="13"/>
      <c r="K872" s="48" t="s">
        <v>120</v>
      </c>
      <c r="L872" s="48" t="s">
        <v>139</v>
      </c>
      <c r="M872" s="48" t="s">
        <v>140</v>
      </c>
      <c r="N872" s="13" t="s">
        <v>141</v>
      </c>
      <c r="O872" s="13"/>
      <c r="P872" s="13"/>
      <c r="Q872" s="13"/>
      <c r="R872" s="13"/>
      <c r="S872" s="48" t="s">
        <v>472</v>
      </c>
      <c r="T872" s="169">
        <v>0</v>
      </c>
      <c r="U872" s="169">
        <v>0</v>
      </c>
      <c r="V872" s="169">
        <v>0</v>
      </c>
      <c r="W872" s="48" t="str">
        <f t="shared" si="71"/>
        <v>BOSD</v>
      </c>
      <c r="X872" s="13" t="str">
        <f t="shared" si="72"/>
        <v>虚拟运营商爱施德</v>
      </c>
      <c r="Y872" s="37" t="str">
        <f t="shared" si="73"/>
        <v>0</v>
      </c>
      <c r="Z872" s="167"/>
      <c r="AL872" s="85"/>
      <c r="AN872"/>
    </row>
    <row r="873" spans="1:40" ht="14.25">
      <c r="A873" s="48" t="s">
        <v>243</v>
      </c>
      <c r="B873" s="48" t="s">
        <v>244</v>
      </c>
      <c r="C873" s="48" t="s">
        <v>245</v>
      </c>
      <c r="D873" s="48" t="s">
        <v>246</v>
      </c>
      <c r="E873" s="48" t="s">
        <v>204</v>
      </c>
      <c r="F873" s="48" t="s">
        <v>205</v>
      </c>
      <c r="G873" s="48" t="s">
        <v>15</v>
      </c>
      <c r="H873" s="48" t="s">
        <v>98</v>
      </c>
      <c r="I873" s="13"/>
      <c r="J873" s="13"/>
      <c r="K873" s="48" t="s">
        <v>120</v>
      </c>
      <c r="L873" s="48" t="s">
        <v>139</v>
      </c>
      <c r="M873" s="48" t="s">
        <v>140</v>
      </c>
      <c r="N873" s="13" t="s">
        <v>141</v>
      </c>
      <c r="O873" s="13"/>
      <c r="P873" s="13"/>
      <c r="Q873" s="13"/>
      <c r="R873" s="13"/>
      <c r="S873" s="48" t="s">
        <v>472</v>
      </c>
      <c r="T873" s="169">
        <v>0</v>
      </c>
      <c r="U873" s="169">
        <v>0</v>
      </c>
      <c r="V873" s="169">
        <v>0</v>
      </c>
      <c r="W873" s="48" t="str">
        <f t="shared" si="71"/>
        <v>BOSD</v>
      </c>
      <c r="X873" s="13" t="str">
        <f t="shared" si="72"/>
        <v>虚拟运营商爱施德</v>
      </c>
      <c r="Y873" s="37" t="str">
        <f t="shared" si="73"/>
        <v>0</v>
      </c>
      <c r="Z873" s="167"/>
      <c r="AL873" s="85"/>
      <c r="AN873"/>
    </row>
    <row r="874" spans="1:40" ht="14.25">
      <c r="A874" s="48" t="s">
        <v>247</v>
      </c>
      <c r="B874" s="48" t="s">
        <v>248</v>
      </c>
      <c r="C874" s="48" t="s">
        <v>245</v>
      </c>
      <c r="D874" s="48" t="s">
        <v>246</v>
      </c>
      <c r="E874" s="48" t="s">
        <v>160</v>
      </c>
      <c r="F874" s="48" t="s">
        <v>161</v>
      </c>
      <c r="G874" s="48" t="s">
        <v>11</v>
      </c>
      <c r="H874" s="48" t="s">
        <v>98</v>
      </c>
      <c r="I874" s="13"/>
      <c r="J874" s="13"/>
      <c r="K874" s="48" t="s">
        <v>120</v>
      </c>
      <c r="L874" s="48" t="s">
        <v>139</v>
      </c>
      <c r="M874" s="48" t="s">
        <v>140</v>
      </c>
      <c r="N874" s="13" t="s">
        <v>141</v>
      </c>
      <c r="O874" s="13"/>
      <c r="P874" s="13"/>
      <c r="Q874" s="13"/>
      <c r="R874" s="13"/>
      <c r="S874" s="48" t="s">
        <v>472</v>
      </c>
      <c r="T874" s="169">
        <v>0</v>
      </c>
      <c r="U874" s="169">
        <v>0</v>
      </c>
      <c r="V874" s="169">
        <v>0</v>
      </c>
      <c r="W874" s="48" t="str">
        <f t="shared" si="71"/>
        <v>BOSD</v>
      </c>
      <c r="X874" s="13" t="str">
        <f t="shared" si="72"/>
        <v>虚拟运营商天音</v>
      </c>
      <c r="Y874" s="37" t="str">
        <f t="shared" si="73"/>
        <v>0</v>
      </c>
      <c r="Z874" s="167"/>
      <c r="AL874" s="85"/>
      <c r="AN874"/>
    </row>
    <row r="875" spans="1:40" ht="14.25">
      <c r="A875" s="48" t="s">
        <v>247</v>
      </c>
      <c r="B875" s="48" t="s">
        <v>248</v>
      </c>
      <c r="C875" s="48" t="s">
        <v>245</v>
      </c>
      <c r="D875" s="48" t="s">
        <v>246</v>
      </c>
      <c r="E875" s="48" t="s">
        <v>162</v>
      </c>
      <c r="F875" s="48" t="s">
        <v>163</v>
      </c>
      <c r="G875" s="48" t="s">
        <v>164</v>
      </c>
      <c r="H875" s="48" t="s">
        <v>137</v>
      </c>
      <c r="I875" s="13"/>
      <c r="J875" s="13"/>
      <c r="K875" s="48" t="s">
        <v>120</v>
      </c>
      <c r="L875" s="48" t="s">
        <v>139</v>
      </c>
      <c r="M875" s="48" t="s">
        <v>140</v>
      </c>
      <c r="N875" s="13" t="s">
        <v>141</v>
      </c>
      <c r="O875" s="13"/>
      <c r="P875" s="13"/>
      <c r="Q875" s="13"/>
      <c r="R875" s="13"/>
      <c r="S875" s="48" t="s">
        <v>472</v>
      </c>
      <c r="T875" s="169">
        <v>0</v>
      </c>
      <c r="U875" s="169">
        <v>0</v>
      </c>
      <c r="V875" s="169">
        <v>0</v>
      </c>
      <c r="W875" s="48" t="str">
        <f t="shared" si="71"/>
        <v>BOSD</v>
      </c>
      <c r="X875" s="13" t="str">
        <f t="shared" si="72"/>
        <v>虚拟运营商天音</v>
      </c>
      <c r="Y875" s="37" t="str">
        <f t="shared" si="73"/>
        <v>0</v>
      </c>
      <c r="Z875" s="167"/>
      <c r="AL875" s="85"/>
      <c r="AN875"/>
    </row>
    <row r="876" spans="1:40" ht="14.25">
      <c r="A876" s="48" t="s">
        <v>247</v>
      </c>
      <c r="B876" s="48" t="s">
        <v>248</v>
      </c>
      <c r="C876" s="48" t="s">
        <v>245</v>
      </c>
      <c r="D876" s="48" t="s">
        <v>246</v>
      </c>
      <c r="E876" s="48" t="s">
        <v>202</v>
      </c>
      <c r="F876" s="48" t="s">
        <v>203</v>
      </c>
      <c r="G876" s="48" t="s">
        <v>15</v>
      </c>
      <c r="H876" s="48" t="s">
        <v>98</v>
      </c>
      <c r="I876" s="13"/>
      <c r="J876" s="13"/>
      <c r="K876" s="48" t="s">
        <v>120</v>
      </c>
      <c r="L876" s="48" t="s">
        <v>139</v>
      </c>
      <c r="M876" s="48" t="s">
        <v>140</v>
      </c>
      <c r="N876" s="13" t="s">
        <v>141</v>
      </c>
      <c r="O876" s="13"/>
      <c r="P876" s="13"/>
      <c r="Q876" s="13"/>
      <c r="R876" s="13"/>
      <c r="S876" s="48" t="s">
        <v>472</v>
      </c>
      <c r="T876" s="169">
        <v>0</v>
      </c>
      <c r="U876" s="169">
        <v>0</v>
      </c>
      <c r="V876" s="169">
        <v>0</v>
      </c>
      <c r="W876" s="48" t="str">
        <f t="shared" si="71"/>
        <v>BOSD</v>
      </c>
      <c r="X876" s="13" t="str">
        <f t="shared" si="72"/>
        <v>虚拟运营商天音</v>
      </c>
      <c r="Y876" s="37" t="str">
        <f t="shared" si="73"/>
        <v>0</v>
      </c>
      <c r="Z876" s="167"/>
      <c r="AL876" s="85"/>
      <c r="AN876"/>
    </row>
    <row r="877" spans="1:40" ht="14.25">
      <c r="A877" s="48" t="s">
        <v>247</v>
      </c>
      <c r="B877" s="48" t="s">
        <v>248</v>
      </c>
      <c r="C877" s="48" t="s">
        <v>245</v>
      </c>
      <c r="D877" s="48" t="s">
        <v>246</v>
      </c>
      <c r="E877" s="48" t="s">
        <v>158</v>
      </c>
      <c r="F877" s="48" t="s">
        <v>150</v>
      </c>
      <c r="G877" s="48" t="s">
        <v>11</v>
      </c>
      <c r="H877" s="48" t="s">
        <v>159</v>
      </c>
      <c r="I877" s="13"/>
      <c r="J877" s="13"/>
      <c r="K877" s="48" t="s">
        <v>120</v>
      </c>
      <c r="L877" s="48" t="s">
        <v>139</v>
      </c>
      <c r="M877" s="48" t="s">
        <v>140</v>
      </c>
      <c r="N877" s="13" t="s">
        <v>141</v>
      </c>
      <c r="O877" s="13"/>
      <c r="P877" s="13"/>
      <c r="Q877" s="13"/>
      <c r="R877" s="13"/>
      <c r="S877" s="48" t="s">
        <v>472</v>
      </c>
      <c r="T877" s="169">
        <v>0</v>
      </c>
      <c r="U877" s="169">
        <v>0</v>
      </c>
      <c r="V877" s="169">
        <v>0</v>
      </c>
      <c r="W877" s="48" t="str">
        <f t="shared" si="71"/>
        <v>BOSD</v>
      </c>
      <c r="X877" s="13" t="str">
        <f t="shared" si="72"/>
        <v>虚拟运营商天音</v>
      </c>
      <c r="Y877" s="37" t="str">
        <f t="shared" si="73"/>
        <v>0</v>
      </c>
      <c r="Z877" s="167"/>
      <c r="AL877" s="85"/>
      <c r="AN877"/>
    </row>
    <row r="878" spans="1:40" ht="14.25">
      <c r="A878" s="48" t="s">
        <v>247</v>
      </c>
      <c r="B878" s="48" t="s">
        <v>248</v>
      </c>
      <c r="C878" s="48" t="s">
        <v>245</v>
      </c>
      <c r="D878" s="48" t="s">
        <v>246</v>
      </c>
      <c r="E878" s="48" t="s">
        <v>170</v>
      </c>
      <c r="F878" s="48" t="s">
        <v>171</v>
      </c>
      <c r="G878" s="48" t="s">
        <v>15</v>
      </c>
      <c r="H878" s="48" t="s">
        <v>137</v>
      </c>
      <c r="I878" s="13"/>
      <c r="J878" s="13"/>
      <c r="K878" s="48" t="s">
        <v>120</v>
      </c>
      <c r="L878" s="48" t="s">
        <v>139</v>
      </c>
      <c r="M878" s="48" t="s">
        <v>140</v>
      </c>
      <c r="N878" s="13" t="s">
        <v>141</v>
      </c>
      <c r="O878" s="13"/>
      <c r="P878" s="13"/>
      <c r="Q878" s="13"/>
      <c r="R878" s="13"/>
      <c r="S878" s="48" t="s">
        <v>472</v>
      </c>
      <c r="T878" s="169">
        <v>0</v>
      </c>
      <c r="U878" s="169">
        <v>0</v>
      </c>
      <c r="V878" s="169">
        <v>0</v>
      </c>
      <c r="W878" s="48" t="str">
        <f t="shared" si="71"/>
        <v>BOSD</v>
      </c>
      <c r="X878" s="13" t="str">
        <f t="shared" si="72"/>
        <v>虚拟运营商天音</v>
      </c>
      <c r="Y878" s="37" t="str">
        <f t="shared" si="73"/>
        <v>0</v>
      </c>
      <c r="Z878" s="167"/>
      <c r="AL878" s="85"/>
      <c r="AN878"/>
    </row>
    <row r="879" spans="1:40" ht="14.25">
      <c r="A879" s="48" t="s">
        <v>247</v>
      </c>
      <c r="B879" s="48" t="s">
        <v>248</v>
      </c>
      <c r="C879" s="48" t="s">
        <v>245</v>
      </c>
      <c r="D879" s="48" t="s">
        <v>246</v>
      </c>
      <c r="E879" s="48" t="s">
        <v>167</v>
      </c>
      <c r="F879" s="48" t="s">
        <v>168</v>
      </c>
      <c r="G879" s="48" t="s">
        <v>164</v>
      </c>
      <c r="H879" s="48" t="s">
        <v>41</v>
      </c>
      <c r="I879" s="13"/>
      <c r="J879" s="13"/>
      <c r="K879" s="48" t="s">
        <v>120</v>
      </c>
      <c r="L879" s="48" t="s">
        <v>139</v>
      </c>
      <c r="M879" s="48" t="s">
        <v>140</v>
      </c>
      <c r="N879" s="13" t="s">
        <v>141</v>
      </c>
      <c r="O879" s="13"/>
      <c r="P879" s="13"/>
      <c r="Q879" s="13"/>
      <c r="R879" s="13"/>
      <c r="S879" s="48" t="s">
        <v>472</v>
      </c>
      <c r="T879" s="169">
        <v>0</v>
      </c>
      <c r="U879" s="169">
        <v>0</v>
      </c>
      <c r="V879" s="169">
        <v>0</v>
      </c>
      <c r="W879" s="48" t="str">
        <f t="shared" si="71"/>
        <v>BOSD</v>
      </c>
      <c r="X879" s="13" t="str">
        <f t="shared" si="72"/>
        <v>虚拟运营商天音</v>
      </c>
      <c r="Y879" s="37" t="str">
        <f t="shared" si="73"/>
        <v>0</v>
      </c>
      <c r="Z879" s="167"/>
      <c r="AL879" s="85"/>
      <c r="AN879"/>
    </row>
    <row r="880" spans="1:40" ht="14.25">
      <c r="A880" s="48" t="s">
        <v>247</v>
      </c>
      <c r="B880" s="48" t="s">
        <v>248</v>
      </c>
      <c r="C880" s="48" t="s">
        <v>245</v>
      </c>
      <c r="D880" s="48" t="s">
        <v>246</v>
      </c>
      <c r="E880" s="48" t="s">
        <v>146</v>
      </c>
      <c r="F880" s="48" t="s">
        <v>147</v>
      </c>
      <c r="G880" s="48" t="s">
        <v>15</v>
      </c>
      <c r="H880" s="48" t="s">
        <v>148</v>
      </c>
      <c r="I880" s="13"/>
      <c r="J880" s="13"/>
      <c r="K880" s="48" t="s">
        <v>120</v>
      </c>
      <c r="L880" s="48" t="s">
        <v>139</v>
      </c>
      <c r="M880" s="48" t="s">
        <v>140</v>
      </c>
      <c r="N880" s="13" t="s">
        <v>141</v>
      </c>
      <c r="O880" s="13"/>
      <c r="P880" s="13"/>
      <c r="Q880" s="13"/>
      <c r="R880" s="13"/>
      <c r="S880" s="48" t="s">
        <v>472</v>
      </c>
      <c r="T880" s="169">
        <v>0</v>
      </c>
      <c r="U880" s="169">
        <v>0</v>
      </c>
      <c r="V880" s="169">
        <v>0</v>
      </c>
      <c r="W880" s="48" t="str">
        <f t="shared" si="71"/>
        <v>BOSD</v>
      </c>
      <c r="X880" s="13" t="str">
        <f t="shared" si="72"/>
        <v>虚拟运营商天音</v>
      </c>
      <c r="Y880" s="37" t="str">
        <f t="shared" si="73"/>
        <v>0</v>
      </c>
      <c r="Z880" s="167"/>
      <c r="AL880" s="85"/>
      <c r="AN880"/>
    </row>
    <row r="881" spans="1:40" ht="14.25">
      <c r="A881" s="48" t="s">
        <v>247</v>
      </c>
      <c r="B881" s="48" t="s">
        <v>248</v>
      </c>
      <c r="C881" s="48" t="s">
        <v>245</v>
      </c>
      <c r="D881" s="48" t="s">
        <v>246</v>
      </c>
      <c r="E881" s="48" t="s">
        <v>204</v>
      </c>
      <c r="F881" s="48" t="s">
        <v>205</v>
      </c>
      <c r="G881" s="48" t="s">
        <v>15</v>
      </c>
      <c r="H881" s="48" t="s">
        <v>98</v>
      </c>
      <c r="I881" s="13"/>
      <c r="J881" s="13"/>
      <c r="K881" s="48" t="s">
        <v>120</v>
      </c>
      <c r="L881" s="48" t="s">
        <v>139</v>
      </c>
      <c r="M881" s="48" t="s">
        <v>140</v>
      </c>
      <c r="N881" s="13" t="s">
        <v>141</v>
      </c>
      <c r="O881" s="13"/>
      <c r="P881" s="13"/>
      <c r="Q881" s="13"/>
      <c r="R881" s="13"/>
      <c r="S881" s="48" t="s">
        <v>472</v>
      </c>
      <c r="T881" s="169">
        <v>0</v>
      </c>
      <c r="U881" s="169">
        <v>0</v>
      </c>
      <c r="V881" s="169">
        <v>0</v>
      </c>
      <c r="W881" s="48" t="str">
        <f t="shared" si="71"/>
        <v>BOSD</v>
      </c>
      <c r="X881" s="13" t="str">
        <f t="shared" si="72"/>
        <v>虚拟运营商天音</v>
      </c>
      <c r="Y881" s="37" t="str">
        <f t="shared" si="73"/>
        <v>0</v>
      </c>
      <c r="Z881" s="167"/>
      <c r="AL881" s="85"/>
      <c r="AN881"/>
    </row>
    <row r="882" spans="1:40" ht="14.25">
      <c r="A882" s="48" t="s">
        <v>249</v>
      </c>
      <c r="B882" s="48" t="s">
        <v>250</v>
      </c>
      <c r="C882" s="48" t="s">
        <v>63</v>
      </c>
      <c r="D882" s="48" t="s">
        <v>157</v>
      </c>
      <c r="E882" s="48" t="s">
        <v>218</v>
      </c>
      <c r="F882" s="48" t="s">
        <v>163</v>
      </c>
      <c r="G882" s="48" t="s">
        <v>164</v>
      </c>
      <c r="H882" s="48" t="s">
        <v>219</v>
      </c>
      <c r="I882" s="13"/>
      <c r="J882" s="13"/>
      <c r="K882" s="48" t="s">
        <v>120</v>
      </c>
      <c r="L882" s="48" t="s">
        <v>139</v>
      </c>
      <c r="M882" s="48" t="s">
        <v>140</v>
      </c>
      <c r="N882" s="13" t="s">
        <v>141</v>
      </c>
      <c r="O882" s="13"/>
      <c r="P882" s="13"/>
      <c r="Q882" s="13"/>
      <c r="R882" s="13"/>
      <c r="S882" s="48" t="s">
        <v>472</v>
      </c>
      <c r="T882" s="169">
        <v>0</v>
      </c>
      <c r="U882" s="169">
        <v>0</v>
      </c>
      <c r="V882" s="169">
        <v>0</v>
      </c>
      <c r="W882" s="48" t="str">
        <f t="shared" si="71"/>
        <v>BOSD</v>
      </c>
      <c r="X882" s="13" t="str">
        <f t="shared" si="72"/>
        <v>云南移动</v>
      </c>
      <c r="Y882" s="37" t="str">
        <f t="shared" si="73"/>
        <v>0</v>
      </c>
      <c r="Z882" s="167"/>
      <c r="AL882" s="85"/>
      <c r="AN882"/>
    </row>
    <row r="883" spans="1:40" ht="14.25">
      <c r="A883" s="48" t="s">
        <v>249</v>
      </c>
      <c r="B883" s="48" t="s">
        <v>250</v>
      </c>
      <c r="C883" s="48" t="s">
        <v>63</v>
      </c>
      <c r="D883" s="48" t="s">
        <v>157</v>
      </c>
      <c r="E883" s="48" t="s">
        <v>162</v>
      </c>
      <c r="F883" s="48" t="s">
        <v>163</v>
      </c>
      <c r="G883" s="48" t="s">
        <v>164</v>
      </c>
      <c r="H883" s="48" t="s">
        <v>137</v>
      </c>
      <c r="I883" s="13"/>
      <c r="J883" s="13"/>
      <c r="K883" s="48" t="s">
        <v>120</v>
      </c>
      <c r="L883" s="48" t="s">
        <v>139</v>
      </c>
      <c r="M883" s="48" t="s">
        <v>140</v>
      </c>
      <c r="N883" s="13" t="s">
        <v>141</v>
      </c>
      <c r="O883" s="13"/>
      <c r="P883" s="13"/>
      <c r="Q883" s="13"/>
      <c r="R883" s="13"/>
      <c r="S883" s="48" t="s">
        <v>472</v>
      </c>
      <c r="T883" s="169">
        <v>0</v>
      </c>
      <c r="U883" s="169">
        <v>0</v>
      </c>
      <c r="V883" s="169">
        <v>0</v>
      </c>
      <c r="W883" s="48" t="str">
        <f t="shared" si="71"/>
        <v>BOSD</v>
      </c>
      <c r="X883" s="13" t="str">
        <f t="shared" si="72"/>
        <v>云南移动</v>
      </c>
      <c r="Y883" s="37" t="str">
        <f t="shared" si="73"/>
        <v>0</v>
      </c>
      <c r="Z883" s="167"/>
      <c r="AL883" s="85"/>
      <c r="AN883"/>
    </row>
    <row r="884" spans="1:40" ht="14.25">
      <c r="A884" s="48" t="s">
        <v>249</v>
      </c>
      <c r="B884" s="48" t="s">
        <v>250</v>
      </c>
      <c r="C884" s="48" t="s">
        <v>165</v>
      </c>
      <c r="D884" s="48" t="s">
        <v>166</v>
      </c>
      <c r="E884" s="48" t="s">
        <v>167</v>
      </c>
      <c r="F884" s="48" t="s">
        <v>168</v>
      </c>
      <c r="G884" s="48" t="s">
        <v>164</v>
      </c>
      <c r="H884" s="48" t="s">
        <v>41</v>
      </c>
      <c r="I884" s="13"/>
      <c r="J884" s="13"/>
      <c r="K884" s="48" t="s">
        <v>120</v>
      </c>
      <c r="L884" s="48" t="s">
        <v>139</v>
      </c>
      <c r="M884" s="48" t="s">
        <v>140</v>
      </c>
      <c r="N884" s="13" t="s">
        <v>141</v>
      </c>
      <c r="O884" s="13"/>
      <c r="P884" s="13"/>
      <c r="Q884" s="13"/>
      <c r="R884" s="13"/>
      <c r="S884" s="48" t="s">
        <v>472</v>
      </c>
      <c r="T884" s="169">
        <v>0</v>
      </c>
      <c r="U884" s="169">
        <v>0</v>
      </c>
      <c r="V884" s="169">
        <v>0</v>
      </c>
      <c r="W884" s="48" t="str">
        <f t="shared" si="71"/>
        <v>BOSD</v>
      </c>
      <c r="X884" s="13" t="str">
        <f t="shared" si="72"/>
        <v>云南移动</v>
      </c>
      <c r="Y884" s="37" t="str">
        <f t="shared" si="73"/>
        <v>0</v>
      </c>
      <c r="Z884" s="167"/>
      <c r="AL884" s="85"/>
      <c r="AN884"/>
    </row>
    <row r="885" spans="1:40" ht="14.25">
      <c r="A885" s="48" t="s">
        <v>251</v>
      </c>
      <c r="B885" s="48" t="s">
        <v>252</v>
      </c>
      <c r="C885" s="48" t="s">
        <v>63</v>
      </c>
      <c r="D885" s="48" t="s">
        <v>64</v>
      </c>
      <c r="E885" s="48" t="s">
        <v>135</v>
      </c>
      <c r="F885" s="48" t="s">
        <v>136</v>
      </c>
      <c r="G885" s="48" t="s">
        <v>10</v>
      </c>
      <c r="H885" s="48" t="s">
        <v>137</v>
      </c>
      <c r="I885" s="13"/>
      <c r="J885" s="13"/>
      <c r="K885" s="48" t="s">
        <v>120</v>
      </c>
      <c r="L885" s="48" t="s">
        <v>139</v>
      </c>
      <c r="M885" s="48" t="s">
        <v>140</v>
      </c>
      <c r="N885" s="13" t="s">
        <v>141</v>
      </c>
      <c r="O885" s="13"/>
      <c r="P885" s="13"/>
      <c r="Q885" s="13"/>
      <c r="R885" s="13"/>
      <c r="S885" s="48" t="s">
        <v>472</v>
      </c>
      <c r="T885" s="169">
        <v>0</v>
      </c>
      <c r="U885" s="169">
        <v>0</v>
      </c>
      <c r="V885" s="169">
        <v>0</v>
      </c>
      <c r="W885" s="48" t="str">
        <f t="shared" si="71"/>
        <v>BOSD</v>
      </c>
      <c r="X885" s="13" t="str">
        <f t="shared" si="72"/>
        <v>浙江电信</v>
      </c>
      <c r="Y885" s="37" t="str">
        <f t="shared" si="73"/>
        <v>0</v>
      </c>
      <c r="Z885" s="167"/>
      <c r="AL885" s="85"/>
      <c r="AN885"/>
    </row>
    <row r="886" spans="1:40" ht="14.25">
      <c r="A886" s="48" t="s">
        <v>253</v>
      </c>
      <c r="B886" s="48" t="s">
        <v>254</v>
      </c>
      <c r="C886" s="48" t="s">
        <v>169</v>
      </c>
      <c r="D886" s="48" t="s">
        <v>145</v>
      </c>
      <c r="E886" s="48" t="s">
        <v>255</v>
      </c>
      <c r="F886" s="48" t="s">
        <v>256</v>
      </c>
      <c r="G886" s="48" t="s">
        <v>15</v>
      </c>
      <c r="H886" s="48" t="s">
        <v>41</v>
      </c>
      <c r="I886" s="13"/>
      <c r="J886" s="13"/>
      <c r="K886" s="48" t="s">
        <v>120</v>
      </c>
      <c r="L886" s="48" t="s">
        <v>139</v>
      </c>
      <c r="M886" s="48" t="s">
        <v>140</v>
      </c>
      <c r="N886" s="13" t="s">
        <v>141</v>
      </c>
      <c r="O886" s="13"/>
      <c r="P886" s="13"/>
      <c r="Q886" s="13"/>
      <c r="R886" s="13"/>
      <c r="S886" s="48" t="s">
        <v>472</v>
      </c>
      <c r="T886" s="169">
        <v>0</v>
      </c>
      <c r="U886" s="169">
        <v>0</v>
      </c>
      <c r="V886" s="169">
        <v>0</v>
      </c>
      <c r="W886" s="48" t="str">
        <f t="shared" si="71"/>
        <v>BOSD</v>
      </c>
      <c r="X886" s="13" t="str">
        <f t="shared" si="72"/>
        <v>浙江移动</v>
      </c>
      <c r="Y886" s="37" t="str">
        <f t="shared" si="73"/>
        <v>0</v>
      </c>
      <c r="Z886" s="167"/>
      <c r="AL886" s="85"/>
      <c r="AN886"/>
    </row>
    <row r="887" spans="1:40" ht="14.25">
      <c r="A887" s="48" t="s">
        <v>257</v>
      </c>
      <c r="B887" s="48" t="s">
        <v>8</v>
      </c>
      <c r="C887" s="48" t="s">
        <v>195</v>
      </c>
      <c r="D887" s="48" t="s">
        <v>196</v>
      </c>
      <c r="E887" s="48" t="s">
        <v>146</v>
      </c>
      <c r="F887" s="48" t="s">
        <v>147</v>
      </c>
      <c r="G887" s="48" t="s">
        <v>15</v>
      </c>
      <c r="H887" s="48" t="s">
        <v>148</v>
      </c>
      <c r="I887" s="13"/>
      <c r="J887" s="13"/>
      <c r="K887" s="48" t="s">
        <v>120</v>
      </c>
      <c r="L887" s="48" t="s">
        <v>139</v>
      </c>
      <c r="M887" s="48" t="s">
        <v>140</v>
      </c>
      <c r="N887" s="13" t="s">
        <v>141</v>
      </c>
      <c r="O887" s="13"/>
      <c r="P887" s="13"/>
      <c r="Q887" s="13"/>
      <c r="R887" s="13"/>
      <c r="S887" s="48" t="s">
        <v>472</v>
      </c>
      <c r="T887" s="169">
        <v>0</v>
      </c>
      <c r="U887" s="169">
        <v>0</v>
      </c>
      <c r="V887" s="169">
        <v>0</v>
      </c>
      <c r="W887" s="48" t="str">
        <f t="shared" si="71"/>
        <v>BOSD</v>
      </c>
      <c r="X887" s="13" t="str">
        <f t="shared" si="72"/>
        <v>重庆电信</v>
      </c>
      <c r="Y887" s="37" t="str">
        <f t="shared" si="73"/>
        <v>0</v>
      </c>
      <c r="Z887" s="167"/>
      <c r="AL887" s="85"/>
      <c r="AN887"/>
    </row>
    <row r="888" spans="1:40" ht="14.25">
      <c r="A888" s="48" t="s">
        <v>257</v>
      </c>
      <c r="B888" s="48" t="s">
        <v>8</v>
      </c>
      <c r="C888" s="48" t="s">
        <v>195</v>
      </c>
      <c r="D888" s="48" t="s">
        <v>196</v>
      </c>
      <c r="E888" s="48" t="s">
        <v>170</v>
      </c>
      <c r="F888" s="48" t="s">
        <v>171</v>
      </c>
      <c r="G888" s="48" t="s">
        <v>15</v>
      </c>
      <c r="H888" s="48" t="s">
        <v>137</v>
      </c>
      <c r="I888" s="13"/>
      <c r="J888" s="13"/>
      <c r="K888" s="48" t="s">
        <v>120</v>
      </c>
      <c r="L888" s="48" t="s">
        <v>139</v>
      </c>
      <c r="M888" s="48" t="s">
        <v>140</v>
      </c>
      <c r="N888" s="13" t="s">
        <v>141</v>
      </c>
      <c r="O888" s="13"/>
      <c r="P888" s="13"/>
      <c r="Q888" s="13"/>
      <c r="R888" s="13"/>
      <c r="S888" s="48" t="s">
        <v>472</v>
      </c>
      <c r="T888" s="169">
        <v>0</v>
      </c>
      <c r="U888" s="169">
        <v>0</v>
      </c>
      <c r="V888" s="169">
        <v>0</v>
      </c>
      <c r="W888" s="48" t="str">
        <f t="shared" si="71"/>
        <v>BOSD</v>
      </c>
      <c r="X888" s="13" t="str">
        <f t="shared" si="72"/>
        <v>重庆电信</v>
      </c>
      <c r="Y888" s="37" t="str">
        <f t="shared" si="73"/>
        <v>0</v>
      </c>
      <c r="Z888" s="167"/>
      <c r="AL888" s="85"/>
      <c r="AN888"/>
    </row>
    <row r="889" spans="1:40" ht="14.25">
      <c r="A889" s="48" t="s">
        <v>258</v>
      </c>
      <c r="B889" s="48" t="s">
        <v>259</v>
      </c>
      <c r="C889" s="48" t="s">
        <v>63</v>
      </c>
      <c r="D889" s="48" t="s">
        <v>64</v>
      </c>
      <c r="E889" s="48" t="s">
        <v>167</v>
      </c>
      <c r="F889" s="48" t="s">
        <v>168</v>
      </c>
      <c r="G889" s="48" t="s">
        <v>164</v>
      </c>
      <c r="H889" s="48" t="s">
        <v>41</v>
      </c>
      <c r="I889" s="13"/>
      <c r="J889" s="13"/>
      <c r="K889" s="48" t="s">
        <v>120</v>
      </c>
      <c r="L889" s="48" t="s">
        <v>139</v>
      </c>
      <c r="M889" s="48" t="s">
        <v>140</v>
      </c>
      <c r="N889" s="13" t="s">
        <v>141</v>
      </c>
      <c r="O889" s="13"/>
      <c r="P889" s="13"/>
      <c r="Q889" s="13"/>
      <c r="R889" s="13"/>
      <c r="S889" s="48" t="s">
        <v>472</v>
      </c>
      <c r="T889" s="169">
        <v>0</v>
      </c>
      <c r="U889" s="169">
        <v>0</v>
      </c>
      <c r="V889" s="169">
        <v>0</v>
      </c>
      <c r="W889" s="48" t="str">
        <f t="shared" si="71"/>
        <v>BOSD</v>
      </c>
      <c r="X889" s="13" t="str">
        <f t="shared" si="72"/>
        <v>重庆联通</v>
      </c>
      <c r="Y889" s="37" t="str">
        <f t="shared" si="73"/>
        <v>0</v>
      </c>
      <c r="Z889" s="167"/>
      <c r="AL889" s="85"/>
      <c r="AN889"/>
    </row>
    <row r="890" spans="1:40" ht="14.25">
      <c r="A890" s="48" t="s">
        <v>260</v>
      </c>
      <c r="B890" s="48" t="s">
        <v>261</v>
      </c>
      <c r="C890" s="48" t="s">
        <v>169</v>
      </c>
      <c r="D890" s="48" t="s">
        <v>145</v>
      </c>
      <c r="E890" s="48" t="s">
        <v>146</v>
      </c>
      <c r="F890" s="48" t="s">
        <v>147</v>
      </c>
      <c r="G890" s="48" t="s">
        <v>15</v>
      </c>
      <c r="H890" s="48" t="s">
        <v>148</v>
      </c>
      <c r="I890" s="13"/>
      <c r="J890" s="13"/>
      <c r="K890" s="48" t="s">
        <v>120</v>
      </c>
      <c r="L890" s="48" t="s">
        <v>139</v>
      </c>
      <c r="M890" s="48" t="s">
        <v>140</v>
      </c>
      <c r="N890" s="13" t="s">
        <v>141</v>
      </c>
      <c r="O890" s="13"/>
      <c r="P890" s="13"/>
      <c r="Q890" s="13"/>
      <c r="R890" s="13"/>
      <c r="S890" s="48" t="s">
        <v>472</v>
      </c>
      <c r="T890" s="169">
        <v>0</v>
      </c>
      <c r="U890" s="169">
        <v>0</v>
      </c>
      <c r="V890" s="169">
        <v>0</v>
      </c>
      <c r="W890" s="48" t="str">
        <f t="shared" si="71"/>
        <v>BOSD</v>
      </c>
      <c r="X890" s="13" t="str">
        <f t="shared" si="72"/>
        <v>重庆移动</v>
      </c>
      <c r="Y890" s="37" t="str">
        <f t="shared" si="73"/>
        <v>0</v>
      </c>
      <c r="Z890" s="167"/>
      <c r="AL890" s="85"/>
      <c r="AN890"/>
    </row>
    <row r="891" spans="1:40" ht="14.25">
      <c r="A891" s="48" t="s">
        <v>260</v>
      </c>
      <c r="B891" s="48" t="s">
        <v>261</v>
      </c>
      <c r="C891" s="48" t="s">
        <v>169</v>
      </c>
      <c r="D891" s="48" t="s">
        <v>145</v>
      </c>
      <c r="E891" s="48" t="s">
        <v>170</v>
      </c>
      <c r="F891" s="48" t="s">
        <v>171</v>
      </c>
      <c r="G891" s="48" t="s">
        <v>15</v>
      </c>
      <c r="H891" s="48" t="s">
        <v>137</v>
      </c>
      <c r="I891" s="13"/>
      <c r="J891" s="13"/>
      <c r="K891" s="48" t="s">
        <v>120</v>
      </c>
      <c r="L891" s="48" t="s">
        <v>139</v>
      </c>
      <c r="M891" s="48" t="s">
        <v>140</v>
      </c>
      <c r="N891" s="13" t="s">
        <v>141</v>
      </c>
      <c r="O891" s="13"/>
      <c r="P891" s="13"/>
      <c r="Q891" s="13"/>
      <c r="R891" s="13"/>
      <c r="S891" s="48" t="s">
        <v>472</v>
      </c>
      <c r="T891" s="169">
        <v>0</v>
      </c>
      <c r="U891" s="169">
        <v>0</v>
      </c>
      <c r="V891" s="169">
        <v>0</v>
      </c>
      <c r="W891" s="48" t="str">
        <f t="shared" si="71"/>
        <v>BOSD</v>
      </c>
      <c r="X891" s="13" t="str">
        <f t="shared" si="72"/>
        <v>重庆移动</v>
      </c>
      <c r="Y891" s="37" t="str">
        <f t="shared" si="73"/>
        <v>0</v>
      </c>
      <c r="Z891" s="167"/>
      <c r="AL891" s="85"/>
      <c r="AN891"/>
    </row>
    <row r="892" spans="1:40" ht="14.25">
      <c r="A892" s="48" t="s">
        <v>260</v>
      </c>
      <c r="B892" s="48" t="s">
        <v>261</v>
      </c>
      <c r="C892" s="48" t="s">
        <v>169</v>
      </c>
      <c r="D892" s="48" t="s">
        <v>145</v>
      </c>
      <c r="E892" s="48" t="s">
        <v>200</v>
      </c>
      <c r="F892" s="48" t="s">
        <v>201</v>
      </c>
      <c r="G892" s="48" t="s">
        <v>15</v>
      </c>
      <c r="H892" s="48" t="s">
        <v>98</v>
      </c>
      <c r="I892" s="13"/>
      <c r="J892" s="13"/>
      <c r="K892" s="48" t="s">
        <v>120</v>
      </c>
      <c r="L892" s="48" t="s">
        <v>139</v>
      </c>
      <c r="M892" s="48" t="s">
        <v>140</v>
      </c>
      <c r="N892" s="13" t="s">
        <v>141</v>
      </c>
      <c r="O892" s="13"/>
      <c r="P892" s="13"/>
      <c r="Q892" s="13"/>
      <c r="R892" s="13"/>
      <c r="S892" s="48" t="s">
        <v>472</v>
      </c>
      <c r="T892" s="169">
        <v>0</v>
      </c>
      <c r="U892" s="169">
        <v>0</v>
      </c>
      <c r="V892" s="169">
        <v>0</v>
      </c>
      <c r="W892" s="48" t="str">
        <f t="shared" si="71"/>
        <v>BOSD</v>
      </c>
      <c r="X892" s="13" t="str">
        <f t="shared" si="72"/>
        <v>重庆移动</v>
      </c>
      <c r="Y892" s="37" t="str">
        <f t="shared" si="73"/>
        <v>0</v>
      </c>
      <c r="Z892" s="167"/>
      <c r="AL892" s="85"/>
      <c r="AN892"/>
    </row>
    <row r="893" spans="1:40" ht="14.25">
      <c r="A893" s="48" t="s">
        <v>260</v>
      </c>
      <c r="B893" s="48" t="s">
        <v>261</v>
      </c>
      <c r="C893" s="48" t="s">
        <v>169</v>
      </c>
      <c r="D893" s="48" t="s">
        <v>145</v>
      </c>
      <c r="E893" s="48" t="s">
        <v>184</v>
      </c>
      <c r="F893" s="48" t="s">
        <v>185</v>
      </c>
      <c r="G893" s="48" t="s">
        <v>15</v>
      </c>
      <c r="H893" s="48" t="s">
        <v>137</v>
      </c>
      <c r="I893" s="13"/>
      <c r="J893" s="13"/>
      <c r="K893" s="48" t="s">
        <v>120</v>
      </c>
      <c r="L893" s="48" t="s">
        <v>139</v>
      </c>
      <c r="M893" s="48" t="s">
        <v>140</v>
      </c>
      <c r="N893" s="13" t="s">
        <v>141</v>
      </c>
      <c r="O893" s="13"/>
      <c r="P893" s="13"/>
      <c r="Q893" s="13"/>
      <c r="R893" s="13"/>
      <c r="S893" s="48" t="s">
        <v>472</v>
      </c>
      <c r="T893" s="169">
        <v>0</v>
      </c>
      <c r="U893" s="169">
        <v>0</v>
      </c>
      <c r="V893" s="169">
        <v>0</v>
      </c>
      <c r="W893" s="48" t="str">
        <f t="shared" si="71"/>
        <v>BOSD</v>
      </c>
      <c r="X893" s="13" t="str">
        <f t="shared" si="72"/>
        <v>重庆移动</v>
      </c>
      <c r="Y893" s="37" t="str">
        <f t="shared" si="73"/>
        <v>0</v>
      </c>
      <c r="Z893" s="167"/>
      <c r="AL893" s="85"/>
      <c r="AN893"/>
    </row>
    <row r="894" spans="1:40" ht="60">
      <c r="A894" s="151" t="s">
        <v>624</v>
      </c>
      <c r="B894" s="151" t="s">
        <v>190</v>
      </c>
      <c r="C894" s="151" t="s">
        <v>165</v>
      </c>
      <c r="D894" s="151" t="s">
        <v>166</v>
      </c>
      <c r="E894" s="151" t="s">
        <v>614</v>
      </c>
      <c r="F894" s="151" t="s">
        <v>615</v>
      </c>
      <c r="G894" s="151" t="s">
        <v>3</v>
      </c>
      <c r="H894" s="151" t="s">
        <v>546</v>
      </c>
      <c r="I894" s="151" t="s">
        <v>48</v>
      </c>
      <c r="J894" s="151" t="s">
        <v>674</v>
      </c>
      <c r="K894" s="151"/>
      <c r="L894" s="151"/>
      <c r="M894" s="151"/>
      <c r="N894" s="151" t="s">
        <v>86</v>
      </c>
      <c r="O894" s="151" t="s">
        <v>617</v>
      </c>
      <c r="P894" s="151" t="s">
        <v>618</v>
      </c>
      <c r="Q894" s="151" t="s">
        <v>86</v>
      </c>
      <c r="R894" s="13"/>
      <c r="S894" s="146" t="s">
        <v>1183</v>
      </c>
      <c r="T894" s="169">
        <v>0</v>
      </c>
      <c r="U894" s="169">
        <v>0</v>
      </c>
      <c r="V894" s="169">
        <v>0</v>
      </c>
      <c r="W894" s="48" t="str">
        <f t="shared" si="71"/>
        <v>PRM</v>
      </c>
      <c r="X894" s="13" t="str">
        <f t="shared" si="72"/>
        <v>福建移动</v>
      </c>
      <c r="Y894" s="37" t="str">
        <f t="shared" si="73"/>
        <v>0</v>
      </c>
      <c r="Z894" s="167"/>
      <c r="AL894" s="85"/>
      <c r="AN894"/>
    </row>
    <row r="895" spans="1:40" ht="60">
      <c r="A895" s="151" t="s">
        <v>236</v>
      </c>
      <c r="B895" s="151" t="s">
        <v>14</v>
      </c>
      <c r="C895" s="151" t="s">
        <v>63</v>
      </c>
      <c r="D895" s="151" t="s">
        <v>157</v>
      </c>
      <c r="E895" s="151" t="s">
        <v>626</v>
      </c>
      <c r="F895" s="151" t="s">
        <v>627</v>
      </c>
      <c r="G895" s="151" t="s">
        <v>3</v>
      </c>
      <c r="H895" s="151" t="s">
        <v>98</v>
      </c>
      <c r="I895" s="151" t="s">
        <v>48</v>
      </c>
      <c r="J895" s="151" t="s">
        <v>1256</v>
      </c>
      <c r="K895" s="151"/>
      <c r="L895" s="151"/>
      <c r="M895" s="151"/>
      <c r="N895" s="151" t="s">
        <v>86</v>
      </c>
      <c r="O895" s="153" t="s">
        <v>629</v>
      </c>
      <c r="P895" s="153" t="s">
        <v>630</v>
      </c>
      <c r="Q895" s="151" t="s">
        <v>674</v>
      </c>
      <c r="R895" s="13"/>
      <c r="S895" s="146" t="s">
        <v>1183</v>
      </c>
      <c r="T895" s="169">
        <v>0</v>
      </c>
      <c r="U895" s="169">
        <v>104</v>
      </c>
      <c r="V895" s="169">
        <v>0</v>
      </c>
      <c r="W895" s="48" t="str">
        <f t="shared" si="71"/>
        <v>PRM</v>
      </c>
      <c r="X895" s="13" t="str">
        <f t="shared" si="72"/>
        <v>山西移动</v>
      </c>
      <c r="Y895" s="37" t="str">
        <f t="shared" si="73"/>
        <v>0</v>
      </c>
      <c r="Z895" s="167"/>
      <c r="AL895" s="85"/>
      <c r="AN895"/>
    </row>
    <row r="896" spans="1:40" ht="14.25">
      <c r="A896" s="94" t="s">
        <v>215</v>
      </c>
      <c r="B896" s="94" t="s">
        <v>214</v>
      </c>
      <c r="C896" s="94" t="s">
        <v>63</v>
      </c>
      <c r="D896" s="94" t="s">
        <v>157</v>
      </c>
      <c r="E896" s="94" t="s">
        <v>1281</v>
      </c>
      <c r="F896" s="94" t="s">
        <v>558</v>
      </c>
      <c r="G896" s="94" t="s">
        <v>495</v>
      </c>
      <c r="H896" s="94" t="s">
        <v>520</v>
      </c>
      <c r="I896" s="95" t="s">
        <v>48</v>
      </c>
      <c r="J896" s="95" t="s">
        <v>591</v>
      </c>
      <c r="K896" s="95" t="s">
        <v>591</v>
      </c>
      <c r="L896" s="95" t="s">
        <v>591</v>
      </c>
      <c r="M896" s="95"/>
      <c r="N896" s="95" t="s">
        <v>591</v>
      </c>
      <c r="O896" s="95" t="s">
        <v>591</v>
      </c>
      <c r="P896" s="95" t="s">
        <v>591</v>
      </c>
      <c r="Q896" s="95" t="s">
        <v>48</v>
      </c>
      <c r="R896" s="13"/>
      <c r="S896" s="146" t="s">
        <v>1183</v>
      </c>
      <c r="T896" s="169">
        <v>0</v>
      </c>
      <c r="U896" s="169">
        <v>0</v>
      </c>
      <c r="V896" s="169">
        <v>0</v>
      </c>
      <c r="W896" s="48" t="str">
        <f t="shared" si="71"/>
        <v>CRM_CMI</v>
      </c>
      <c r="X896" s="13" t="str">
        <f t="shared" si="72"/>
        <v>湖北移动</v>
      </c>
      <c r="Y896" s="37" t="str">
        <f t="shared" si="73"/>
        <v>1</v>
      </c>
      <c r="Z896" s="167"/>
      <c r="AL896" s="85"/>
      <c r="AN896"/>
    </row>
    <row r="897" spans="1:40" ht="276.75">
      <c r="A897" s="89" t="s">
        <v>114</v>
      </c>
      <c r="B897" s="89" t="s">
        <v>115</v>
      </c>
      <c r="C897" s="89" t="s">
        <v>864</v>
      </c>
      <c r="D897" s="89" t="s">
        <v>1</v>
      </c>
      <c r="E897" s="89" t="s">
        <v>910</v>
      </c>
      <c r="F897" s="89" t="s">
        <v>911</v>
      </c>
      <c r="G897" s="89" t="s">
        <v>1</v>
      </c>
      <c r="H897" s="89" t="s">
        <v>72</v>
      </c>
      <c r="I897" s="89" t="s">
        <v>86</v>
      </c>
      <c r="J897" s="104" t="s">
        <v>1314</v>
      </c>
      <c r="K897" s="89" t="s">
        <v>50</v>
      </c>
      <c r="L897" s="89" t="s">
        <v>1315</v>
      </c>
      <c r="M897" s="104" t="s">
        <v>1316</v>
      </c>
      <c r="N897" s="102" t="s">
        <v>1317</v>
      </c>
      <c r="O897" s="104" t="s">
        <v>1318</v>
      </c>
      <c r="P897" s="104" t="s">
        <v>1318</v>
      </c>
      <c r="Q897" s="104" t="s">
        <v>86</v>
      </c>
      <c r="R897" s="89"/>
      <c r="S897" s="13" t="s">
        <v>1000</v>
      </c>
      <c r="T897" s="169">
        <v>0</v>
      </c>
      <c r="U897" s="169">
        <v>0</v>
      </c>
      <c r="V897" s="169">
        <v>0</v>
      </c>
      <c r="W897" s="48" t="str">
        <f t="shared" si="71"/>
        <v>BILLING</v>
      </c>
      <c r="X897" s="13" t="str">
        <f t="shared" si="72"/>
        <v>山东联通</v>
      </c>
      <c r="Y897" s="37" t="str">
        <f t="shared" si="73"/>
        <v>1</v>
      </c>
      <c r="Z897" s="167"/>
      <c r="AL897" s="85"/>
      <c r="AN897"/>
    </row>
    <row r="898" spans="1:40" ht="60">
      <c r="A898" s="154" t="s">
        <v>215</v>
      </c>
      <c r="B898" s="154" t="s">
        <v>214</v>
      </c>
      <c r="C898" s="154" t="s">
        <v>63</v>
      </c>
      <c r="D898" s="154" t="s">
        <v>157</v>
      </c>
      <c r="E898" s="154" t="s">
        <v>604</v>
      </c>
      <c r="F898" s="154" t="s">
        <v>605</v>
      </c>
      <c r="G898" s="154" t="s">
        <v>3</v>
      </c>
      <c r="H898" s="154" t="s">
        <v>599</v>
      </c>
      <c r="I898" s="154" t="s">
        <v>48</v>
      </c>
      <c r="J898" s="151" t="s">
        <v>674</v>
      </c>
      <c r="K898" s="151"/>
      <c r="L898" s="151"/>
      <c r="M898" s="151"/>
      <c r="N898" s="151" t="s">
        <v>48</v>
      </c>
      <c r="O898" s="154" t="s">
        <v>607</v>
      </c>
      <c r="P898" s="154" t="s">
        <v>608</v>
      </c>
      <c r="Q898" s="151" t="s">
        <v>666</v>
      </c>
      <c r="R898" s="13"/>
      <c r="S898" s="146" t="s">
        <v>1183</v>
      </c>
      <c r="T898" s="169">
        <v>0</v>
      </c>
      <c r="U898" s="169">
        <v>0</v>
      </c>
      <c r="V898" s="169">
        <v>0</v>
      </c>
      <c r="W898" s="48" t="str">
        <f t="shared" ref="W898:W961" si="74">IFERROR(IF(G898="CRM_CUI",G898,(IF(G898="CRM_CMI",G898,MID(G898,1,FIND("_",G898)-1)))),G898)</f>
        <v>PRM</v>
      </c>
      <c r="X898" s="13" t="str">
        <f t="shared" ref="X898:X961" si="75">MID(A898,5,LEN(A898)-4)</f>
        <v>湖北移动</v>
      </c>
      <c r="Y898" s="37" t="str">
        <f t="shared" ref="Y898:Y961" si="76">IF(N898=O898,IF(N898="","0","1"),IF(N898=P898,IF(N898="","0","1"),IF(O898=P898,IF(O898="","0","1"),IF(N898="","0","0"))))</f>
        <v>0</v>
      </c>
      <c r="Z898" s="167"/>
      <c r="AL898" s="85"/>
      <c r="AN898"/>
    </row>
    <row r="899" spans="1:40" ht="60">
      <c r="A899" s="151" t="s">
        <v>234</v>
      </c>
      <c r="B899" s="151" t="s">
        <v>235</v>
      </c>
      <c r="C899" s="151" t="s">
        <v>63</v>
      </c>
      <c r="D899" s="151" t="s">
        <v>64</v>
      </c>
      <c r="E899" s="151" t="s">
        <v>619</v>
      </c>
      <c r="F899" s="151" t="s">
        <v>605</v>
      </c>
      <c r="G899" s="151" t="s">
        <v>3</v>
      </c>
      <c r="H899" s="151" t="s">
        <v>620</v>
      </c>
      <c r="I899" s="151" t="s">
        <v>48</v>
      </c>
      <c r="J899" s="151" t="s">
        <v>674</v>
      </c>
      <c r="K899" s="151"/>
      <c r="L899" s="151"/>
      <c r="M899" s="151"/>
      <c r="N899" s="151" t="s">
        <v>48</v>
      </c>
      <c r="O899" s="154" t="s">
        <v>607</v>
      </c>
      <c r="P899" s="154" t="s">
        <v>608</v>
      </c>
      <c r="Q899" s="151" t="s">
        <v>48</v>
      </c>
      <c r="R899" s="13"/>
      <c r="S899" s="146" t="s">
        <v>1183</v>
      </c>
      <c r="T899" s="169">
        <v>0</v>
      </c>
      <c r="U899" s="169">
        <v>0</v>
      </c>
      <c r="V899" s="169">
        <v>0</v>
      </c>
      <c r="W899" s="48" t="str">
        <f t="shared" si="74"/>
        <v>PRM</v>
      </c>
      <c r="X899" s="13" t="str">
        <f t="shared" si="75"/>
        <v>山西电信</v>
      </c>
      <c r="Y899" s="37" t="str">
        <f t="shared" si="76"/>
        <v>0</v>
      </c>
      <c r="Z899" s="167"/>
      <c r="AL899" s="85"/>
      <c r="AN899"/>
    </row>
    <row r="900" spans="1:40" ht="60">
      <c r="A900" s="151" t="s">
        <v>247</v>
      </c>
      <c r="B900" s="151" t="s">
        <v>248</v>
      </c>
      <c r="C900" s="151" t="s">
        <v>245</v>
      </c>
      <c r="D900" s="151" t="s">
        <v>246</v>
      </c>
      <c r="E900" s="151" t="s">
        <v>619</v>
      </c>
      <c r="F900" s="151" t="s">
        <v>605</v>
      </c>
      <c r="G900" s="151" t="s">
        <v>3</v>
      </c>
      <c r="H900" s="151" t="s">
        <v>620</v>
      </c>
      <c r="I900" s="151" t="s">
        <v>48</v>
      </c>
      <c r="J900" s="160" t="s">
        <v>48</v>
      </c>
      <c r="K900" s="160" t="s">
        <v>120</v>
      </c>
      <c r="L900" s="160" t="s">
        <v>1261</v>
      </c>
      <c r="M900" s="160" t="s">
        <v>521</v>
      </c>
      <c r="N900" s="151" t="s">
        <v>666</v>
      </c>
      <c r="O900" s="154" t="s">
        <v>607</v>
      </c>
      <c r="P900" s="154" t="s">
        <v>608</v>
      </c>
      <c r="Q900" s="151" t="s">
        <v>666</v>
      </c>
      <c r="R900" s="13"/>
      <c r="S900" s="146" t="s">
        <v>1183</v>
      </c>
      <c r="T900" s="169">
        <v>0</v>
      </c>
      <c r="U900" s="169">
        <v>0</v>
      </c>
      <c r="V900" s="169">
        <v>0</v>
      </c>
      <c r="W900" s="48" t="str">
        <f t="shared" si="74"/>
        <v>PRM</v>
      </c>
      <c r="X900" s="13" t="str">
        <f t="shared" si="75"/>
        <v>虚拟运营商天音</v>
      </c>
      <c r="Y900" s="37" t="str">
        <f t="shared" si="76"/>
        <v>0</v>
      </c>
      <c r="Z900" s="167"/>
      <c r="AL900" s="85"/>
      <c r="AN900"/>
    </row>
    <row r="901" spans="1:40" ht="60">
      <c r="A901" s="151" t="s">
        <v>243</v>
      </c>
      <c r="B901" s="151" t="s">
        <v>244</v>
      </c>
      <c r="C901" s="151" t="s">
        <v>245</v>
      </c>
      <c r="D901" s="151" t="s">
        <v>246</v>
      </c>
      <c r="E901" s="151" t="s">
        <v>609</v>
      </c>
      <c r="F901" s="151" t="s">
        <v>610</v>
      </c>
      <c r="G901" s="151" t="s">
        <v>3</v>
      </c>
      <c r="H901" s="151" t="s">
        <v>173</v>
      </c>
      <c r="I901" s="151" t="s">
        <v>48</v>
      </c>
      <c r="J901" s="160" t="s">
        <v>48</v>
      </c>
      <c r="K901" s="160" t="s">
        <v>120</v>
      </c>
      <c r="L901" s="160" t="s">
        <v>1261</v>
      </c>
      <c r="M901" s="160" t="s">
        <v>521</v>
      </c>
      <c r="N901" s="160" t="s">
        <v>48</v>
      </c>
      <c r="O901" s="153" t="s">
        <v>612</v>
      </c>
      <c r="P901" s="153" t="s">
        <v>613</v>
      </c>
      <c r="Q901" s="151" t="s">
        <v>666</v>
      </c>
      <c r="R901" s="13"/>
      <c r="S901" s="146" t="s">
        <v>1183</v>
      </c>
      <c r="T901" s="169">
        <v>0</v>
      </c>
      <c r="U901" s="169">
        <v>0</v>
      </c>
      <c r="V901" s="169">
        <v>0</v>
      </c>
      <c r="W901" s="48" t="str">
        <f t="shared" si="74"/>
        <v>PRM</v>
      </c>
      <c r="X901" s="13" t="str">
        <f t="shared" si="75"/>
        <v>虚拟运营商爱施德</v>
      </c>
      <c r="Y901" s="37" t="str">
        <f t="shared" si="76"/>
        <v>0</v>
      </c>
      <c r="Z901" s="167"/>
      <c r="AL901" s="85"/>
      <c r="AN901"/>
    </row>
    <row r="902" spans="1:40" ht="60">
      <c r="A902" s="151" t="s">
        <v>247</v>
      </c>
      <c r="B902" s="151" t="s">
        <v>248</v>
      </c>
      <c r="C902" s="151" t="s">
        <v>245</v>
      </c>
      <c r="D902" s="151" t="s">
        <v>246</v>
      </c>
      <c r="E902" s="151" t="s">
        <v>609</v>
      </c>
      <c r="F902" s="151" t="s">
        <v>610</v>
      </c>
      <c r="G902" s="151" t="s">
        <v>3</v>
      </c>
      <c r="H902" s="151" t="s">
        <v>173</v>
      </c>
      <c r="I902" s="151" t="s">
        <v>48</v>
      </c>
      <c r="J902" s="160" t="s">
        <v>48</v>
      </c>
      <c r="K902" s="160" t="s">
        <v>120</v>
      </c>
      <c r="L902" s="160" t="s">
        <v>1261</v>
      </c>
      <c r="M902" s="160" t="s">
        <v>521</v>
      </c>
      <c r="N902" s="151" t="s">
        <v>666</v>
      </c>
      <c r="O902" s="153" t="s">
        <v>612</v>
      </c>
      <c r="P902" s="153" t="s">
        <v>613</v>
      </c>
      <c r="Q902" s="151" t="s">
        <v>666</v>
      </c>
      <c r="R902" s="13"/>
      <c r="S902" s="146" t="s">
        <v>1183</v>
      </c>
      <c r="T902" s="169">
        <v>0</v>
      </c>
      <c r="U902" s="169">
        <v>0</v>
      </c>
      <c r="V902" s="169">
        <v>0</v>
      </c>
      <c r="W902" s="48" t="str">
        <f t="shared" si="74"/>
        <v>PRM</v>
      </c>
      <c r="X902" s="13" t="str">
        <f t="shared" si="75"/>
        <v>虚拟运营商天音</v>
      </c>
      <c r="Y902" s="37" t="str">
        <f t="shared" si="76"/>
        <v>0</v>
      </c>
      <c r="Z902" s="167"/>
      <c r="AL902" s="85"/>
      <c r="AN902"/>
    </row>
    <row r="903" spans="1:40" ht="60">
      <c r="A903" s="151" t="s">
        <v>234</v>
      </c>
      <c r="B903" s="151" t="s">
        <v>235</v>
      </c>
      <c r="C903" s="151" t="s">
        <v>646</v>
      </c>
      <c r="D903" s="151" t="s">
        <v>647</v>
      </c>
      <c r="E903" s="151" t="s">
        <v>648</v>
      </c>
      <c r="F903" s="151" t="s">
        <v>615</v>
      </c>
      <c r="G903" s="151" t="s">
        <v>3</v>
      </c>
      <c r="H903" s="151" t="s">
        <v>649</v>
      </c>
      <c r="I903" s="151" t="s">
        <v>48</v>
      </c>
      <c r="J903" s="151" t="s">
        <v>674</v>
      </c>
      <c r="K903" s="151"/>
      <c r="L903" s="151"/>
      <c r="M903" s="151"/>
      <c r="N903" s="151" t="s">
        <v>48</v>
      </c>
      <c r="O903" s="151" t="s">
        <v>617</v>
      </c>
      <c r="P903" s="151" t="s">
        <v>618</v>
      </c>
      <c r="Q903" s="151" t="s">
        <v>48</v>
      </c>
      <c r="R903" s="13"/>
      <c r="S903" s="146" t="s">
        <v>1183</v>
      </c>
      <c r="T903" s="169">
        <v>0</v>
      </c>
      <c r="U903" s="169">
        <v>0</v>
      </c>
      <c r="V903" s="169">
        <v>0</v>
      </c>
      <c r="W903" s="48" t="str">
        <f t="shared" si="74"/>
        <v>PRM</v>
      </c>
      <c r="X903" s="13" t="str">
        <f t="shared" si="75"/>
        <v>山西电信</v>
      </c>
      <c r="Y903" s="37" t="str">
        <f t="shared" si="76"/>
        <v>0</v>
      </c>
      <c r="Z903" s="167"/>
      <c r="AL903" s="85"/>
      <c r="AN903"/>
    </row>
    <row r="904" spans="1:40" ht="60">
      <c r="A904" s="151" t="s">
        <v>215</v>
      </c>
      <c r="B904" s="151" t="s">
        <v>214</v>
      </c>
      <c r="C904" s="151" t="s">
        <v>63</v>
      </c>
      <c r="D904" s="151" t="s">
        <v>157</v>
      </c>
      <c r="E904" s="151" t="s">
        <v>631</v>
      </c>
      <c r="F904" s="151" t="s">
        <v>632</v>
      </c>
      <c r="G904" s="151" t="s">
        <v>3</v>
      </c>
      <c r="H904" s="151" t="s">
        <v>98</v>
      </c>
      <c r="I904" s="151" t="s">
        <v>48</v>
      </c>
      <c r="J904" s="151" t="s">
        <v>674</v>
      </c>
      <c r="K904" s="151"/>
      <c r="L904" s="151"/>
      <c r="M904" s="151"/>
      <c r="N904" s="151" t="s">
        <v>48</v>
      </c>
      <c r="O904" s="153" t="s">
        <v>633</v>
      </c>
      <c r="P904" s="153" t="s">
        <v>634</v>
      </c>
      <c r="Q904" s="151" t="s">
        <v>666</v>
      </c>
      <c r="R904" s="13"/>
      <c r="S904" s="146" t="s">
        <v>1183</v>
      </c>
      <c r="T904" s="169">
        <v>0</v>
      </c>
      <c r="U904" s="169">
        <v>0</v>
      </c>
      <c r="V904" s="169">
        <v>0</v>
      </c>
      <c r="W904" s="48" t="str">
        <f t="shared" si="74"/>
        <v>PRM</v>
      </c>
      <c r="X904" s="13" t="str">
        <f t="shared" si="75"/>
        <v>湖北移动</v>
      </c>
      <c r="Y904" s="37" t="str">
        <f t="shared" si="76"/>
        <v>0</v>
      </c>
      <c r="Z904" s="167"/>
      <c r="AL904" s="85"/>
      <c r="AN904"/>
    </row>
    <row r="905" spans="1:40" ht="60">
      <c r="A905" s="151" t="s">
        <v>215</v>
      </c>
      <c r="B905" s="151" t="s">
        <v>214</v>
      </c>
      <c r="C905" s="151" t="s">
        <v>63</v>
      </c>
      <c r="D905" s="151" t="s">
        <v>157</v>
      </c>
      <c r="E905" s="151" t="s">
        <v>603</v>
      </c>
      <c r="F905" s="151" t="s">
        <v>593</v>
      </c>
      <c r="G905" s="151" t="s">
        <v>3</v>
      </c>
      <c r="H905" s="151" t="s">
        <v>546</v>
      </c>
      <c r="I905" s="151" t="s">
        <v>48</v>
      </c>
      <c r="J905" s="151" t="s">
        <v>674</v>
      </c>
      <c r="K905" s="151"/>
      <c r="L905" s="151"/>
      <c r="M905" s="151"/>
      <c r="N905" s="151" t="s">
        <v>48</v>
      </c>
      <c r="O905" s="153" t="s">
        <v>595</v>
      </c>
      <c r="P905" s="153" t="s">
        <v>596</v>
      </c>
      <c r="Q905" s="151" t="s">
        <v>666</v>
      </c>
      <c r="R905" s="13"/>
      <c r="S905" s="146" t="s">
        <v>1183</v>
      </c>
      <c r="T905" s="169">
        <v>0</v>
      </c>
      <c r="U905" s="169">
        <v>6</v>
      </c>
      <c r="V905" s="169">
        <v>0</v>
      </c>
      <c r="W905" s="48" t="str">
        <f t="shared" si="74"/>
        <v>PRM</v>
      </c>
      <c r="X905" s="13" t="str">
        <f t="shared" si="75"/>
        <v>湖北移动</v>
      </c>
      <c r="Y905" s="37" t="str">
        <f t="shared" si="76"/>
        <v>0</v>
      </c>
      <c r="Z905" s="167"/>
      <c r="AL905" s="85"/>
      <c r="AN905"/>
    </row>
    <row r="906" spans="1:40" ht="60">
      <c r="A906" s="151" t="s">
        <v>234</v>
      </c>
      <c r="B906" s="151" t="s">
        <v>235</v>
      </c>
      <c r="C906" s="151" t="s">
        <v>63</v>
      </c>
      <c r="D906" s="151" t="s">
        <v>64</v>
      </c>
      <c r="E906" s="151" t="s">
        <v>622</v>
      </c>
      <c r="F906" s="151" t="s">
        <v>593</v>
      </c>
      <c r="G906" s="151" t="s">
        <v>3</v>
      </c>
      <c r="H906" s="151" t="s">
        <v>623</v>
      </c>
      <c r="I906" s="151" t="s">
        <v>48</v>
      </c>
      <c r="J906" s="151" t="s">
        <v>674</v>
      </c>
      <c r="K906" s="151"/>
      <c r="L906" s="151"/>
      <c r="M906" s="151"/>
      <c r="N906" s="151" t="s">
        <v>48</v>
      </c>
      <c r="O906" s="153" t="s">
        <v>595</v>
      </c>
      <c r="P906" s="153" t="s">
        <v>596</v>
      </c>
      <c r="Q906" s="151" t="s">
        <v>48</v>
      </c>
      <c r="R906" s="13"/>
      <c r="S906" s="146" t="s">
        <v>1183</v>
      </c>
      <c r="T906" s="169">
        <v>0</v>
      </c>
      <c r="U906" s="169">
        <v>6</v>
      </c>
      <c r="V906" s="169">
        <v>0</v>
      </c>
      <c r="W906" s="48" t="str">
        <f t="shared" si="74"/>
        <v>PRM</v>
      </c>
      <c r="X906" s="13" t="str">
        <f t="shared" si="75"/>
        <v>山西电信</v>
      </c>
      <c r="Y906" s="37" t="str">
        <f t="shared" si="76"/>
        <v>0</v>
      </c>
      <c r="Z906" s="167"/>
      <c r="AL906" s="85"/>
      <c r="AN906"/>
    </row>
    <row r="907" spans="1:40" ht="60">
      <c r="A907" s="151" t="s">
        <v>241</v>
      </c>
      <c r="B907" s="151" t="s">
        <v>242</v>
      </c>
      <c r="C907" s="151" t="s">
        <v>63</v>
      </c>
      <c r="D907" s="151" t="s">
        <v>64</v>
      </c>
      <c r="E907" s="151" t="s">
        <v>622</v>
      </c>
      <c r="F907" s="151" t="s">
        <v>593</v>
      </c>
      <c r="G907" s="151" t="s">
        <v>3</v>
      </c>
      <c r="H907" s="151" t="s">
        <v>623</v>
      </c>
      <c r="I907" s="151" t="s">
        <v>48</v>
      </c>
      <c r="J907" s="151" t="s">
        <v>666</v>
      </c>
      <c r="K907" s="151" t="s">
        <v>120</v>
      </c>
      <c r="L907" s="151" t="s">
        <v>1260</v>
      </c>
      <c r="M907" s="151" t="s">
        <v>140</v>
      </c>
      <c r="N907" s="151" t="s">
        <v>48</v>
      </c>
      <c r="O907" s="153" t="s">
        <v>595</v>
      </c>
      <c r="P907" s="153" t="s">
        <v>596</v>
      </c>
      <c r="Q907" s="151" t="s">
        <v>666</v>
      </c>
      <c r="R907" s="13"/>
      <c r="S907" s="146" t="s">
        <v>1183</v>
      </c>
      <c r="T907" s="169">
        <v>0</v>
      </c>
      <c r="U907" s="169">
        <v>6</v>
      </c>
      <c r="V907" s="169">
        <v>0</v>
      </c>
      <c r="W907" s="48" t="str">
        <f t="shared" si="74"/>
        <v>PRM</v>
      </c>
      <c r="X907" s="13" t="str">
        <f t="shared" si="75"/>
        <v>天津电信</v>
      </c>
      <c r="Y907" s="37" t="str">
        <f t="shared" si="76"/>
        <v>0</v>
      </c>
      <c r="Z907" s="167"/>
      <c r="AL907" s="85"/>
      <c r="AN907"/>
    </row>
    <row r="908" spans="1:40" ht="60">
      <c r="A908" s="151" t="s">
        <v>243</v>
      </c>
      <c r="B908" s="151" t="s">
        <v>244</v>
      </c>
      <c r="C908" s="151" t="s">
        <v>245</v>
      </c>
      <c r="D908" s="151" t="s">
        <v>246</v>
      </c>
      <c r="E908" s="151" t="s">
        <v>622</v>
      </c>
      <c r="F908" s="151" t="s">
        <v>593</v>
      </c>
      <c r="G908" s="151" t="s">
        <v>3</v>
      </c>
      <c r="H908" s="151" t="s">
        <v>623</v>
      </c>
      <c r="I908" s="151" t="s">
        <v>48</v>
      </c>
      <c r="J908" s="160" t="s">
        <v>48</v>
      </c>
      <c r="K908" s="160" t="s">
        <v>120</v>
      </c>
      <c r="L908" s="160" t="s">
        <v>1261</v>
      </c>
      <c r="M908" s="160" t="s">
        <v>521</v>
      </c>
      <c r="N908" s="151" t="s">
        <v>666</v>
      </c>
      <c r="O908" s="153" t="s">
        <v>595</v>
      </c>
      <c r="P908" s="153" t="s">
        <v>596</v>
      </c>
      <c r="Q908" s="151" t="s">
        <v>666</v>
      </c>
      <c r="R908" s="13"/>
      <c r="S908" s="146" t="s">
        <v>1183</v>
      </c>
      <c r="T908" s="169">
        <v>0</v>
      </c>
      <c r="U908" s="169">
        <v>6</v>
      </c>
      <c r="V908" s="169">
        <v>0</v>
      </c>
      <c r="W908" s="48" t="str">
        <f t="shared" si="74"/>
        <v>PRM</v>
      </c>
      <c r="X908" s="13" t="str">
        <f t="shared" si="75"/>
        <v>虚拟运营商爱施德</v>
      </c>
      <c r="Y908" s="37" t="str">
        <f t="shared" si="76"/>
        <v>0</v>
      </c>
      <c r="Z908" s="167"/>
      <c r="AL908" s="85"/>
      <c r="AN908"/>
    </row>
    <row r="909" spans="1:40" ht="60">
      <c r="A909" s="151" t="s">
        <v>247</v>
      </c>
      <c r="B909" s="151" t="s">
        <v>248</v>
      </c>
      <c r="C909" s="151" t="s">
        <v>245</v>
      </c>
      <c r="D909" s="151" t="s">
        <v>246</v>
      </c>
      <c r="E909" s="151" t="s">
        <v>622</v>
      </c>
      <c r="F909" s="151" t="s">
        <v>593</v>
      </c>
      <c r="G909" s="151" t="s">
        <v>3</v>
      </c>
      <c r="H909" s="151" t="s">
        <v>623</v>
      </c>
      <c r="I909" s="151" t="s">
        <v>48</v>
      </c>
      <c r="J909" s="160" t="s">
        <v>48</v>
      </c>
      <c r="K909" s="160" t="s">
        <v>120</v>
      </c>
      <c r="L909" s="160" t="s">
        <v>1261</v>
      </c>
      <c r="M909" s="160" t="s">
        <v>521</v>
      </c>
      <c r="N909" s="151" t="s">
        <v>666</v>
      </c>
      <c r="O909" s="153" t="s">
        <v>595</v>
      </c>
      <c r="P909" s="153" t="s">
        <v>596</v>
      </c>
      <c r="Q909" s="151" t="s">
        <v>666</v>
      </c>
      <c r="R909" s="13"/>
      <c r="S909" s="146" t="s">
        <v>1183</v>
      </c>
      <c r="T909" s="169">
        <v>0</v>
      </c>
      <c r="U909" s="169">
        <v>6</v>
      </c>
      <c r="V909" s="169">
        <v>0</v>
      </c>
      <c r="W909" s="48" t="str">
        <f t="shared" si="74"/>
        <v>PRM</v>
      </c>
      <c r="X909" s="13" t="str">
        <f t="shared" si="75"/>
        <v>虚拟运营商天音</v>
      </c>
      <c r="Y909" s="37" t="str">
        <f t="shared" si="76"/>
        <v>0</v>
      </c>
      <c r="Z909" s="167"/>
      <c r="AL909" s="85"/>
      <c r="AN909"/>
    </row>
    <row r="910" spans="1:40" ht="60">
      <c r="A910" s="151" t="s">
        <v>226</v>
      </c>
      <c r="B910" s="151" t="s">
        <v>227</v>
      </c>
      <c r="C910" s="151" t="s">
        <v>63</v>
      </c>
      <c r="D910" s="151" t="s">
        <v>64</v>
      </c>
      <c r="E910" s="151" t="s">
        <v>636</v>
      </c>
      <c r="F910" s="151" t="s">
        <v>637</v>
      </c>
      <c r="G910" s="151" t="s">
        <v>3</v>
      </c>
      <c r="H910" s="151" t="s">
        <v>638</v>
      </c>
      <c r="I910" s="151" t="s">
        <v>48</v>
      </c>
      <c r="J910" s="151" t="s">
        <v>666</v>
      </c>
      <c r="K910" s="151" t="s">
        <v>50</v>
      </c>
      <c r="L910" s="151" t="s">
        <v>1251</v>
      </c>
      <c r="M910" s="151" t="s">
        <v>140</v>
      </c>
      <c r="N910" s="151" t="s">
        <v>48</v>
      </c>
      <c r="O910" s="153" t="s">
        <v>640</v>
      </c>
      <c r="P910" s="153" t="s">
        <v>641</v>
      </c>
      <c r="Q910" s="151" t="s">
        <v>666</v>
      </c>
      <c r="R910" s="13"/>
      <c r="S910" s="146" t="s">
        <v>1183</v>
      </c>
      <c r="T910" s="169">
        <v>0</v>
      </c>
      <c r="U910" s="169">
        <v>0</v>
      </c>
      <c r="V910" s="169">
        <v>0</v>
      </c>
      <c r="W910" s="48" t="str">
        <f t="shared" si="74"/>
        <v>PRM</v>
      </c>
      <c r="X910" s="13" t="str">
        <f t="shared" si="75"/>
        <v>江西联通</v>
      </c>
      <c r="Y910" s="37" t="str">
        <f t="shared" si="76"/>
        <v>0</v>
      </c>
      <c r="Z910" s="167"/>
      <c r="AL910" s="85"/>
      <c r="AN910"/>
    </row>
    <row r="911" spans="1:40" ht="60">
      <c r="A911" s="151" t="s">
        <v>226</v>
      </c>
      <c r="B911" s="151" t="s">
        <v>227</v>
      </c>
      <c r="C911" s="151" t="s">
        <v>63</v>
      </c>
      <c r="D911" s="151" t="s">
        <v>64</v>
      </c>
      <c r="E911" s="151" t="s">
        <v>626</v>
      </c>
      <c r="F911" s="151" t="s">
        <v>627</v>
      </c>
      <c r="G911" s="151" t="s">
        <v>3</v>
      </c>
      <c r="H911" s="151" t="s">
        <v>98</v>
      </c>
      <c r="I911" s="151" t="s">
        <v>48</v>
      </c>
      <c r="J911" s="151" t="s">
        <v>666</v>
      </c>
      <c r="K911" s="151" t="s">
        <v>50</v>
      </c>
      <c r="L911" s="151" t="s">
        <v>1251</v>
      </c>
      <c r="M911" s="151" t="s">
        <v>140</v>
      </c>
      <c r="N911" s="151" t="s">
        <v>48</v>
      </c>
      <c r="O911" s="153" t="s">
        <v>629</v>
      </c>
      <c r="P911" s="153" t="s">
        <v>630</v>
      </c>
      <c r="Q911" s="151" t="s">
        <v>48</v>
      </c>
      <c r="R911" s="13"/>
      <c r="S911" s="146" t="s">
        <v>1183</v>
      </c>
      <c r="T911" s="169">
        <v>0</v>
      </c>
      <c r="U911" s="169">
        <v>104</v>
      </c>
      <c r="V911" s="169">
        <v>0</v>
      </c>
      <c r="W911" s="48" t="str">
        <f t="shared" si="74"/>
        <v>PRM</v>
      </c>
      <c r="X911" s="13" t="str">
        <f t="shared" si="75"/>
        <v>江西联通</v>
      </c>
      <c r="Y911" s="37" t="str">
        <f t="shared" si="76"/>
        <v>0</v>
      </c>
      <c r="Z911" s="167"/>
      <c r="AL911" s="85"/>
      <c r="AN911"/>
    </row>
    <row r="912" spans="1:40" ht="36">
      <c r="A912" s="154" t="s">
        <v>239</v>
      </c>
      <c r="B912" s="154" t="s">
        <v>240</v>
      </c>
      <c r="C912" s="154" t="s">
        <v>63</v>
      </c>
      <c r="D912" s="154" t="s">
        <v>157</v>
      </c>
      <c r="E912" s="154" t="s">
        <v>604</v>
      </c>
      <c r="F912" s="154" t="s">
        <v>605</v>
      </c>
      <c r="G912" s="154" t="s">
        <v>3</v>
      </c>
      <c r="H912" s="154" t="s">
        <v>599</v>
      </c>
      <c r="I912" s="154" t="s">
        <v>48</v>
      </c>
      <c r="J912" s="151" t="s">
        <v>666</v>
      </c>
      <c r="K912" s="154" t="s">
        <v>120</v>
      </c>
      <c r="L912" s="154" t="s">
        <v>1259</v>
      </c>
      <c r="M912" s="154" t="s">
        <v>56</v>
      </c>
      <c r="N912" s="151" t="s">
        <v>48</v>
      </c>
      <c r="O912" s="151"/>
      <c r="P912" s="154" t="s">
        <v>608</v>
      </c>
      <c r="Q912" s="154" t="s">
        <v>48</v>
      </c>
      <c r="R912" s="13"/>
      <c r="S912" s="146" t="s">
        <v>1183</v>
      </c>
      <c r="T912" s="169">
        <v>0</v>
      </c>
      <c r="U912" s="169">
        <v>0</v>
      </c>
      <c r="V912" s="169">
        <v>0</v>
      </c>
      <c r="W912" s="48" t="str">
        <f t="shared" si="74"/>
        <v>PRM</v>
      </c>
      <c r="X912" s="13" t="str">
        <f t="shared" si="75"/>
        <v>四川移动</v>
      </c>
      <c r="Y912" s="37" t="str">
        <f t="shared" si="76"/>
        <v>0</v>
      </c>
      <c r="Z912" s="167"/>
      <c r="AL912" s="85"/>
      <c r="AN912"/>
    </row>
    <row r="913" spans="1:40" ht="36">
      <c r="A913" s="151" t="s">
        <v>239</v>
      </c>
      <c r="B913" s="151" t="s">
        <v>240</v>
      </c>
      <c r="C913" s="151" t="s">
        <v>63</v>
      </c>
      <c r="D913" s="151" t="s">
        <v>157</v>
      </c>
      <c r="E913" s="151" t="s">
        <v>609</v>
      </c>
      <c r="F913" s="151" t="s">
        <v>610</v>
      </c>
      <c r="G913" s="151" t="s">
        <v>3</v>
      </c>
      <c r="H913" s="151" t="s">
        <v>173</v>
      </c>
      <c r="I913" s="151" t="s">
        <v>48</v>
      </c>
      <c r="J913" s="151" t="s">
        <v>666</v>
      </c>
      <c r="K913" s="151" t="s">
        <v>120</v>
      </c>
      <c r="L913" s="151" t="s">
        <v>1258</v>
      </c>
      <c r="M913" s="151" t="s">
        <v>140</v>
      </c>
      <c r="N913" s="151" t="s">
        <v>48</v>
      </c>
      <c r="O913" s="151"/>
      <c r="P913" s="153" t="s">
        <v>613</v>
      </c>
      <c r="Q913" s="151" t="s">
        <v>48</v>
      </c>
      <c r="R913" s="13"/>
      <c r="S913" s="146" t="s">
        <v>1183</v>
      </c>
      <c r="T913" s="169">
        <v>0</v>
      </c>
      <c r="U913" s="169">
        <v>0</v>
      </c>
      <c r="V913" s="169">
        <v>0</v>
      </c>
      <c r="W913" s="48" t="str">
        <f t="shared" si="74"/>
        <v>PRM</v>
      </c>
      <c r="X913" s="13" t="str">
        <f t="shared" si="75"/>
        <v>四川移动</v>
      </c>
      <c r="Y913" s="37" t="str">
        <f t="shared" si="76"/>
        <v>0</v>
      </c>
      <c r="Z913" s="167"/>
      <c r="AL913" s="85"/>
      <c r="AN913"/>
    </row>
    <row r="914" spans="1:40" ht="36">
      <c r="A914" s="151" t="s">
        <v>239</v>
      </c>
      <c r="B914" s="151" t="s">
        <v>240</v>
      </c>
      <c r="C914" s="151" t="s">
        <v>165</v>
      </c>
      <c r="D914" s="151" t="s">
        <v>166</v>
      </c>
      <c r="E914" s="151" t="s">
        <v>614</v>
      </c>
      <c r="F914" s="151" t="s">
        <v>615</v>
      </c>
      <c r="G914" s="151" t="s">
        <v>3</v>
      </c>
      <c r="H914" s="151" t="s">
        <v>546</v>
      </c>
      <c r="I914" s="151" t="s">
        <v>48</v>
      </c>
      <c r="J914" s="151" t="s">
        <v>666</v>
      </c>
      <c r="K914" s="151" t="s">
        <v>50</v>
      </c>
      <c r="L914" s="151" t="s">
        <v>1258</v>
      </c>
      <c r="M914" s="151" t="s">
        <v>56</v>
      </c>
      <c r="N914" s="151" t="s">
        <v>48</v>
      </c>
      <c r="O914" s="151"/>
      <c r="P914" s="151" t="s">
        <v>618</v>
      </c>
      <c r="Q914" s="151" t="s">
        <v>674</v>
      </c>
      <c r="R914" s="13"/>
      <c r="S914" s="146" t="s">
        <v>1183</v>
      </c>
      <c r="T914" s="169">
        <v>0</v>
      </c>
      <c r="U914" s="169">
        <v>0</v>
      </c>
      <c r="V914" s="169">
        <v>0</v>
      </c>
      <c r="W914" s="48" t="str">
        <f t="shared" si="74"/>
        <v>PRM</v>
      </c>
      <c r="X914" s="13" t="str">
        <f t="shared" si="75"/>
        <v>四川移动</v>
      </c>
      <c r="Y914" s="37" t="str">
        <f t="shared" si="76"/>
        <v>0</v>
      </c>
      <c r="Z914" s="167"/>
      <c r="AL914" s="85"/>
      <c r="AN914"/>
    </row>
    <row r="915" spans="1:40" ht="36">
      <c r="A915" s="151" t="s">
        <v>239</v>
      </c>
      <c r="B915" s="151" t="s">
        <v>240</v>
      </c>
      <c r="C915" s="151" t="s">
        <v>63</v>
      </c>
      <c r="D915" s="151" t="s">
        <v>157</v>
      </c>
      <c r="E915" s="151" t="s">
        <v>603</v>
      </c>
      <c r="F915" s="151" t="s">
        <v>593</v>
      </c>
      <c r="G915" s="151" t="s">
        <v>3</v>
      </c>
      <c r="H915" s="151" t="s">
        <v>546</v>
      </c>
      <c r="I915" s="151" t="s">
        <v>48</v>
      </c>
      <c r="J915" s="151" t="s">
        <v>666</v>
      </c>
      <c r="K915" s="151" t="s">
        <v>120</v>
      </c>
      <c r="L915" s="151" t="s">
        <v>1258</v>
      </c>
      <c r="M915" s="151" t="s">
        <v>140</v>
      </c>
      <c r="N915" s="151" t="s">
        <v>48</v>
      </c>
      <c r="O915" s="151"/>
      <c r="P915" s="153" t="s">
        <v>596</v>
      </c>
      <c r="Q915" s="151" t="s">
        <v>48</v>
      </c>
      <c r="R915" s="13"/>
      <c r="S915" s="146" t="s">
        <v>1183</v>
      </c>
      <c r="T915" s="169">
        <v>0</v>
      </c>
      <c r="U915" s="169">
        <v>0</v>
      </c>
      <c r="V915" s="169">
        <v>0</v>
      </c>
      <c r="W915" s="48" t="str">
        <f t="shared" si="74"/>
        <v>PRM</v>
      </c>
      <c r="X915" s="13" t="str">
        <f t="shared" si="75"/>
        <v>四川移动</v>
      </c>
      <c r="Y915" s="37" t="str">
        <f t="shared" si="76"/>
        <v>0</v>
      </c>
      <c r="Z915" s="167"/>
      <c r="AL915" s="85"/>
      <c r="AN915"/>
    </row>
    <row r="916" spans="1:40" ht="14.25">
      <c r="A916" s="48" t="s">
        <v>114</v>
      </c>
      <c r="B916" s="48" t="s">
        <v>115</v>
      </c>
      <c r="C916" s="48" t="s">
        <v>38</v>
      </c>
      <c r="D916" s="48" t="s">
        <v>39</v>
      </c>
      <c r="E916" s="48" t="s">
        <v>104</v>
      </c>
      <c r="F916" s="48" t="s">
        <v>39</v>
      </c>
      <c r="G916" s="48" t="s">
        <v>6</v>
      </c>
      <c r="H916" s="48" t="s">
        <v>72</v>
      </c>
      <c r="I916" s="13" t="s">
        <v>48</v>
      </c>
      <c r="J916" s="13" t="s">
        <v>86</v>
      </c>
      <c r="K916" s="13"/>
      <c r="L916" s="13"/>
      <c r="M916" s="13"/>
      <c r="N916" s="13" t="s">
        <v>116</v>
      </c>
      <c r="O916" s="14" t="s">
        <v>117</v>
      </c>
      <c r="P916" s="13" t="s">
        <v>116</v>
      </c>
      <c r="Q916" s="13" t="s">
        <v>48</v>
      </c>
      <c r="R916" s="13"/>
      <c r="S916" s="48" t="s">
        <v>472</v>
      </c>
      <c r="T916" s="169">
        <v>0</v>
      </c>
      <c r="U916" s="169">
        <v>0</v>
      </c>
      <c r="V916" s="169">
        <v>0</v>
      </c>
      <c r="W916" s="48" t="str">
        <f t="shared" si="74"/>
        <v>CRM_CUI</v>
      </c>
      <c r="X916" s="13" t="str">
        <f t="shared" si="75"/>
        <v>山东联通</v>
      </c>
      <c r="Y916" s="37" t="str">
        <f t="shared" si="76"/>
        <v>1</v>
      </c>
      <c r="Z916" s="167"/>
      <c r="AL916" s="85"/>
      <c r="AN916"/>
    </row>
    <row r="917" spans="1:40" ht="14.25">
      <c r="A917" s="48" t="s">
        <v>296</v>
      </c>
      <c r="B917" s="48" t="s">
        <v>297</v>
      </c>
      <c r="C917" s="48" t="s">
        <v>63</v>
      </c>
      <c r="D917" s="48" t="s">
        <v>64</v>
      </c>
      <c r="E917" s="48" t="s">
        <v>375</v>
      </c>
      <c r="F917" s="48" t="s">
        <v>272</v>
      </c>
      <c r="G917" s="48" t="s">
        <v>265</v>
      </c>
      <c r="H917" s="48" t="s">
        <v>388</v>
      </c>
      <c r="I917" s="48" t="s">
        <v>48</v>
      </c>
      <c r="J917" s="48" t="s">
        <v>48</v>
      </c>
      <c r="K917" s="48" t="s">
        <v>120</v>
      </c>
      <c r="L917" s="48" t="s">
        <v>389</v>
      </c>
      <c r="M917" s="48" t="s">
        <v>56</v>
      </c>
      <c r="N917" s="32" t="s">
        <v>301</v>
      </c>
      <c r="O917" s="34" t="s">
        <v>302</v>
      </c>
      <c r="P917" s="34" t="s">
        <v>303</v>
      </c>
      <c r="Q917" s="36" t="s">
        <v>304</v>
      </c>
      <c r="R917" s="13" t="s">
        <v>300</v>
      </c>
      <c r="S917" s="48" t="s">
        <v>472</v>
      </c>
      <c r="T917" s="169">
        <v>0</v>
      </c>
      <c r="U917" s="169">
        <v>0</v>
      </c>
      <c r="V917" s="169">
        <v>0</v>
      </c>
      <c r="W917" s="48" t="str">
        <f t="shared" si="74"/>
        <v>TRTD</v>
      </c>
      <c r="X917" s="13" t="str">
        <f t="shared" si="75"/>
        <v>广东广电</v>
      </c>
      <c r="Y917" s="37" t="str">
        <f t="shared" si="76"/>
        <v>0</v>
      </c>
      <c r="Z917" s="167"/>
      <c r="AL917" s="85"/>
      <c r="AN917"/>
    </row>
    <row r="918" spans="1:40" ht="14.25">
      <c r="A918" s="94" t="s">
        <v>239</v>
      </c>
      <c r="B918" s="94" t="s">
        <v>240</v>
      </c>
      <c r="C918" s="94" t="s">
        <v>517</v>
      </c>
      <c r="D918" s="94" t="s">
        <v>518</v>
      </c>
      <c r="E918" s="94" t="s">
        <v>519</v>
      </c>
      <c r="F918" s="94" t="s">
        <v>518</v>
      </c>
      <c r="G918" s="94" t="s">
        <v>495</v>
      </c>
      <c r="H918" s="94" t="s">
        <v>520</v>
      </c>
      <c r="I918" s="95" t="s">
        <v>86</v>
      </c>
      <c r="J918" s="95" t="s">
        <v>1001</v>
      </c>
      <c r="K918" s="95" t="s">
        <v>1001</v>
      </c>
      <c r="L918" s="95" t="s">
        <v>1001</v>
      </c>
      <c r="M918" s="95"/>
      <c r="N918" s="95" t="s">
        <v>1001</v>
      </c>
      <c r="O918" s="95" t="s">
        <v>1001</v>
      </c>
      <c r="P918" s="95" t="s">
        <v>1001</v>
      </c>
      <c r="Q918" s="95"/>
      <c r="R918" s="13"/>
      <c r="S918" s="146" t="s">
        <v>1190</v>
      </c>
      <c r="T918" s="169">
        <v>0</v>
      </c>
      <c r="U918" s="169">
        <v>0</v>
      </c>
      <c r="V918" s="169">
        <v>0</v>
      </c>
      <c r="W918" s="48" t="str">
        <f t="shared" si="74"/>
        <v>CRM_CMI</v>
      </c>
      <c r="X918" s="13" t="str">
        <f t="shared" si="75"/>
        <v>四川移动</v>
      </c>
      <c r="Y918" s="37" t="str">
        <f t="shared" si="76"/>
        <v>1</v>
      </c>
      <c r="Z918" s="167"/>
      <c r="AL918" s="85"/>
      <c r="AN918"/>
    </row>
    <row r="919" spans="1:40" ht="14.25">
      <c r="A919" s="94" t="s">
        <v>93</v>
      </c>
      <c r="B919" s="94" t="s">
        <v>12</v>
      </c>
      <c r="C919" s="94" t="s">
        <v>165</v>
      </c>
      <c r="D919" s="94" t="s">
        <v>166</v>
      </c>
      <c r="E919" s="94" t="s">
        <v>1003</v>
      </c>
      <c r="F919" s="94" t="s">
        <v>537</v>
      </c>
      <c r="G919" s="94" t="s">
        <v>495</v>
      </c>
      <c r="H919" s="94" t="s">
        <v>599</v>
      </c>
      <c r="I919" s="95" t="s">
        <v>86</v>
      </c>
      <c r="J919" s="95" t="s">
        <v>1004</v>
      </c>
      <c r="K919" s="95" t="s">
        <v>1004</v>
      </c>
      <c r="L919" s="95" t="s">
        <v>1004</v>
      </c>
      <c r="M919" s="95"/>
      <c r="N919" s="95" t="s">
        <v>1004</v>
      </c>
      <c r="O919" s="95" t="s">
        <v>1004</v>
      </c>
      <c r="P919" s="95" t="s">
        <v>1004</v>
      </c>
      <c r="Q919" s="95"/>
      <c r="R919" s="13"/>
      <c r="S919" s="146" t="s">
        <v>1190</v>
      </c>
      <c r="T919" s="169">
        <v>0</v>
      </c>
      <c r="U919" s="169">
        <v>0</v>
      </c>
      <c r="V919" s="169">
        <v>0</v>
      </c>
      <c r="W919" s="48" t="str">
        <f t="shared" si="74"/>
        <v>CRM_CMI</v>
      </c>
      <c r="X919" s="13" t="str">
        <f t="shared" si="75"/>
        <v>黑龙江移动</v>
      </c>
      <c r="Y919" s="37" t="str">
        <f t="shared" si="76"/>
        <v>1</v>
      </c>
      <c r="Z919" s="167"/>
      <c r="AL919" s="85"/>
      <c r="AN919"/>
    </row>
    <row r="920" spans="1:40" ht="14.25">
      <c r="A920" s="48" t="s">
        <v>93</v>
      </c>
      <c r="B920" s="48" t="s">
        <v>12</v>
      </c>
      <c r="C920" s="48" t="s">
        <v>63</v>
      </c>
      <c r="D920" s="48" t="s">
        <v>157</v>
      </c>
      <c r="E920" s="48" t="s">
        <v>1097</v>
      </c>
      <c r="F920" s="48" t="s">
        <v>1061</v>
      </c>
      <c r="G920" s="48" t="s">
        <v>494</v>
      </c>
      <c r="H920" s="48" t="s">
        <v>1062</v>
      </c>
      <c r="I920" s="48" t="s">
        <v>48</v>
      </c>
      <c r="J920" s="48" t="s">
        <v>48</v>
      </c>
      <c r="K920" s="48" t="s">
        <v>120</v>
      </c>
      <c r="L920" s="48" t="s">
        <v>1093</v>
      </c>
      <c r="M920" s="48" t="s">
        <v>521</v>
      </c>
      <c r="N920" s="13"/>
      <c r="O920" s="13"/>
      <c r="P920" s="13" t="s">
        <v>1056</v>
      </c>
      <c r="Q920" s="13" t="s">
        <v>48</v>
      </c>
      <c r="R920" s="13"/>
      <c r="S920" s="146" t="s">
        <v>1183</v>
      </c>
      <c r="T920" s="169">
        <v>0</v>
      </c>
      <c r="U920" s="169">
        <v>0</v>
      </c>
      <c r="V920" s="169">
        <v>29</v>
      </c>
      <c r="W920" s="48" t="str">
        <f t="shared" si="74"/>
        <v>CRMPD</v>
      </c>
      <c r="X920" s="13" t="str">
        <f t="shared" si="75"/>
        <v>黑龙江移动</v>
      </c>
      <c r="Y920" s="37" t="str">
        <f t="shared" si="76"/>
        <v>0</v>
      </c>
      <c r="Z920" s="167"/>
      <c r="AL920" s="85"/>
      <c r="AN920"/>
    </row>
    <row r="921" spans="1:40" ht="14.25">
      <c r="A921" s="48" t="s">
        <v>93</v>
      </c>
      <c r="B921" s="48" t="s">
        <v>12</v>
      </c>
      <c r="C921" s="48" t="s">
        <v>63</v>
      </c>
      <c r="D921" s="48" t="s">
        <v>157</v>
      </c>
      <c r="E921" s="48" t="s">
        <v>1098</v>
      </c>
      <c r="F921" s="48" t="s">
        <v>1064</v>
      </c>
      <c r="G921" s="48" t="s">
        <v>494</v>
      </c>
      <c r="H921" s="48" t="s">
        <v>1062</v>
      </c>
      <c r="I921" s="48" t="s">
        <v>48</v>
      </c>
      <c r="J921" s="48" t="s">
        <v>48</v>
      </c>
      <c r="K921" s="48" t="s">
        <v>120</v>
      </c>
      <c r="L921" s="48" t="s">
        <v>1093</v>
      </c>
      <c r="M921" s="48" t="s">
        <v>521</v>
      </c>
      <c r="N921" s="13"/>
      <c r="O921" s="13"/>
      <c r="P921" s="13" t="s">
        <v>1065</v>
      </c>
      <c r="Q921" s="13" t="s">
        <v>48</v>
      </c>
      <c r="R921" s="13"/>
      <c r="S921" s="146" t="s">
        <v>1183</v>
      </c>
      <c r="T921" s="169">
        <v>0</v>
      </c>
      <c r="U921" s="169">
        <v>0</v>
      </c>
      <c r="V921" s="169">
        <v>0</v>
      </c>
      <c r="W921" s="48" t="str">
        <f t="shared" si="74"/>
        <v>CRMPD</v>
      </c>
      <c r="X921" s="13" t="str">
        <f t="shared" si="75"/>
        <v>黑龙江移动</v>
      </c>
      <c r="Y921" s="37" t="str">
        <f t="shared" si="76"/>
        <v>0</v>
      </c>
      <c r="Z921" s="167"/>
      <c r="AL921" s="85"/>
      <c r="AN921"/>
    </row>
    <row r="922" spans="1:40" ht="14.25">
      <c r="A922" s="48" t="s">
        <v>93</v>
      </c>
      <c r="B922" s="48" t="s">
        <v>12</v>
      </c>
      <c r="C922" s="48" t="s">
        <v>63</v>
      </c>
      <c r="D922" s="48" t="s">
        <v>157</v>
      </c>
      <c r="E922" s="48" t="s">
        <v>1100</v>
      </c>
      <c r="F922" s="48" t="s">
        <v>1101</v>
      </c>
      <c r="G922" s="48" t="s">
        <v>494</v>
      </c>
      <c r="H922" s="48" t="s">
        <v>1062</v>
      </c>
      <c r="I922" s="48" t="s">
        <v>48</v>
      </c>
      <c r="J922" s="48" t="s">
        <v>48</v>
      </c>
      <c r="K922" s="48" t="s">
        <v>120</v>
      </c>
      <c r="L922" s="48" t="s">
        <v>1093</v>
      </c>
      <c r="M922" s="48" t="s">
        <v>521</v>
      </c>
      <c r="N922" s="13"/>
      <c r="O922" s="13"/>
      <c r="P922" s="13" t="s">
        <v>1102</v>
      </c>
      <c r="Q922" s="13" t="s">
        <v>48</v>
      </c>
      <c r="R922" s="13"/>
      <c r="S922" s="146" t="s">
        <v>1183</v>
      </c>
      <c r="T922" s="169">
        <v>0</v>
      </c>
      <c r="U922" s="169">
        <v>0</v>
      </c>
      <c r="V922" s="169">
        <v>0</v>
      </c>
      <c r="W922" s="48" t="str">
        <f t="shared" si="74"/>
        <v>CRMPD</v>
      </c>
      <c r="X922" s="13" t="str">
        <f t="shared" si="75"/>
        <v>黑龙江移动</v>
      </c>
      <c r="Y922" s="37" t="str">
        <f t="shared" si="76"/>
        <v>0</v>
      </c>
      <c r="Z922" s="167"/>
      <c r="AL922" s="85"/>
      <c r="AN922"/>
    </row>
    <row r="923" spans="1:40" ht="14.25">
      <c r="A923" s="134" t="s">
        <v>36</v>
      </c>
      <c r="B923" s="134" t="s">
        <v>37</v>
      </c>
      <c r="C923" s="134" t="s">
        <v>57</v>
      </c>
      <c r="D923" s="134" t="s">
        <v>16</v>
      </c>
      <c r="E923" s="134" t="s">
        <v>58</v>
      </c>
      <c r="F923" s="134" t="s">
        <v>59</v>
      </c>
      <c r="G923" s="134" t="s">
        <v>6</v>
      </c>
      <c r="H923" s="134" t="s">
        <v>60</v>
      </c>
      <c r="I923" s="134" t="s">
        <v>48</v>
      </c>
      <c r="J923" s="134" t="s">
        <v>42</v>
      </c>
      <c r="K923" s="134" t="s">
        <v>43</v>
      </c>
      <c r="L923" s="134" t="s">
        <v>44</v>
      </c>
      <c r="M923" s="134" t="s">
        <v>17</v>
      </c>
      <c r="N923" s="10"/>
      <c r="O923" s="135"/>
      <c r="P923" s="135" t="s">
        <v>61</v>
      </c>
      <c r="Q923" s="10" t="s">
        <v>48</v>
      </c>
      <c r="R923" s="13"/>
      <c r="S923" s="48" t="s">
        <v>472</v>
      </c>
      <c r="T923" s="169">
        <v>0</v>
      </c>
      <c r="U923" s="169">
        <v>0</v>
      </c>
      <c r="V923" s="169">
        <v>0</v>
      </c>
      <c r="W923" s="48" t="str">
        <f t="shared" si="74"/>
        <v>CRM_CUI</v>
      </c>
      <c r="X923" s="13" t="str">
        <f t="shared" si="75"/>
        <v>安徽联通</v>
      </c>
      <c r="Y923" s="37" t="str">
        <f t="shared" si="76"/>
        <v>0</v>
      </c>
      <c r="Z923" s="167"/>
      <c r="AL923" s="85"/>
      <c r="AN923"/>
    </row>
    <row r="924" spans="1:40" ht="14.25">
      <c r="A924" s="134" t="s">
        <v>36</v>
      </c>
      <c r="B924" s="134" t="s">
        <v>37</v>
      </c>
      <c r="C924" s="134" t="s">
        <v>57</v>
      </c>
      <c r="D924" s="134" t="s">
        <v>16</v>
      </c>
      <c r="E924" s="134" t="s">
        <v>62</v>
      </c>
      <c r="F924" s="134" t="s">
        <v>59</v>
      </c>
      <c r="G924" s="134" t="s">
        <v>6</v>
      </c>
      <c r="H924" s="134" t="s">
        <v>60</v>
      </c>
      <c r="I924" s="134" t="s">
        <v>48</v>
      </c>
      <c r="J924" s="134" t="s">
        <v>42</v>
      </c>
      <c r="K924" s="134" t="s">
        <v>50</v>
      </c>
      <c r="L924" s="134" t="s">
        <v>51</v>
      </c>
      <c r="M924" s="134" t="s">
        <v>56</v>
      </c>
      <c r="N924" s="10"/>
      <c r="O924" s="135"/>
      <c r="P924" s="135" t="s">
        <v>61</v>
      </c>
      <c r="Q924" s="10" t="s">
        <v>48</v>
      </c>
      <c r="R924" s="13"/>
      <c r="S924" s="48" t="s">
        <v>472</v>
      </c>
      <c r="T924" s="169">
        <v>0</v>
      </c>
      <c r="U924" s="169">
        <v>0</v>
      </c>
      <c r="V924" s="169">
        <v>0</v>
      </c>
      <c r="W924" s="48" t="str">
        <f t="shared" si="74"/>
        <v>CRM_CUI</v>
      </c>
      <c r="X924" s="13" t="str">
        <f t="shared" si="75"/>
        <v>安徽联通</v>
      </c>
      <c r="Y924" s="37" t="str">
        <f t="shared" si="76"/>
        <v>0</v>
      </c>
      <c r="Z924" s="167"/>
      <c r="AL924" s="85"/>
      <c r="AN924"/>
    </row>
    <row r="925" spans="1:40" ht="14.25">
      <c r="A925" s="134" t="s">
        <v>36</v>
      </c>
      <c r="B925" s="134" t="s">
        <v>37</v>
      </c>
      <c r="C925" s="134" t="s">
        <v>63</v>
      </c>
      <c r="D925" s="134" t="s">
        <v>64</v>
      </c>
      <c r="E925" s="134" t="s">
        <v>65</v>
      </c>
      <c r="F925" s="134" t="s">
        <v>66</v>
      </c>
      <c r="G925" s="134" t="s">
        <v>6</v>
      </c>
      <c r="H925" s="134" t="s">
        <v>60</v>
      </c>
      <c r="I925" s="134" t="s">
        <v>48</v>
      </c>
      <c r="J925" s="134" t="s">
        <v>42</v>
      </c>
      <c r="K925" s="134" t="s">
        <v>43</v>
      </c>
      <c r="L925" s="134" t="s">
        <v>44</v>
      </c>
      <c r="M925" s="134" t="s">
        <v>17</v>
      </c>
      <c r="N925" s="10"/>
      <c r="O925" s="135"/>
      <c r="P925" s="135" t="s">
        <v>61</v>
      </c>
      <c r="Q925" s="10" t="s">
        <v>48</v>
      </c>
      <c r="R925" s="13"/>
      <c r="S925" s="48" t="s">
        <v>472</v>
      </c>
      <c r="T925" s="169">
        <v>0</v>
      </c>
      <c r="U925" s="169">
        <v>0</v>
      </c>
      <c r="V925" s="169">
        <v>0</v>
      </c>
      <c r="W925" s="48" t="str">
        <f t="shared" si="74"/>
        <v>CRM_CUI</v>
      </c>
      <c r="X925" s="13" t="str">
        <f t="shared" si="75"/>
        <v>安徽联通</v>
      </c>
      <c r="Y925" s="37" t="str">
        <f t="shared" si="76"/>
        <v>0</v>
      </c>
      <c r="Z925" s="167"/>
      <c r="AL925" s="85"/>
      <c r="AN925"/>
    </row>
    <row r="926" spans="1:40" ht="14.25">
      <c r="A926" s="134" t="s">
        <v>36</v>
      </c>
      <c r="B926" s="134" t="s">
        <v>37</v>
      </c>
      <c r="C926" s="134" t="s">
        <v>63</v>
      </c>
      <c r="D926" s="134" t="s">
        <v>64</v>
      </c>
      <c r="E926" s="134" t="s">
        <v>65</v>
      </c>
      <c r="F926" s="134" t="s">
        <v>66</v>
      </c>
      <c r="G926" s="134" t="s">
        <v>6</v>
      </c>
      <c r="H926" s="134" t="s">
        <v>60</v>
      </c>
      <c r="I926" s="134" t="s">
        <v>48</v>
      </c>
      <c r="J926" s="134" t="s">
        <v>42</v>
      </c>
      <c r="K926" s="134" t="s">
        <v>50</v>
      </c>
      <c r="L926" s="134" t="s">
        <v>51</v>
      </c>
      <c r="M926" s="134" t="s">
        <v>56</v>
      </c>
      <c r="N926" s="10"/>
      <c r="O926" s="135"/>
      <c r="P926" s="135" t="s">
        <v>61</v>
      </c>
      <c r="Q926" s="10" t="s">
        <v>48</v>
      </c>
      <c r="R926" s="13"/>
      <c r="S926" s="48" t="s">
        <v>472</v>
      </c>
      <c r="T926" s="169">
        <v>0</v>
      </c>
      <c r="U926" s="169">
        <v>0</v>
      </c>
      <c r="V926" s="169">
        <v>0</v>
      </c>
      <c r="W926" s="48" t="str">
        <f t="shared" si="74"/>
        <v>CRM_CUI</v>
      </c>
      <c r="X926" s="13" t="str">
        <f t="shared" si="75"/>
        <v>安徽联通</v>
      </c>
      <c r="Y926" s="37" t="str">
        <f t="shared" si="76"/>
        <v>0</v>
      </c>
      <c r="Z926" s="167"/>
      <c r="AL926" s="85"/>
      <c r="AN926"/>
    </row>
    <row r="927" spans="1:40" ht="14.25">
      <c r="A927" s="134" t="s">
        <v>36</v>
      </c>
      <c r="B927" s="134" t="s">
        <v>37</v>
      </c>
      <c r="C927" s="134" t="s">
        <v>63</v>
      </c>
      <c r="D927" s="134" t="s">
        <v>64</v>
      </c>
      <c r="E927" s="134" t="s">
        <v>67</v>
      </c>
      <c r="F927" s="134" t="s">
        <v>68</v>
      </c>
      <c r="G927" s="134" t="s">
        <v>6</v>
      </c>
      <c r="H927" s="134" t="s">
        <v>69</v>
      </c>
      <c r="I927" s="134" t="s">
        <v>48</v>
      </c>
      <c r="J927" s="134" t="s">
        <v>42</v>
      </c>
      <c r="K927" s="134" t="s">
        <v>43</v>
      </c>
      <c r="L927" s="134" t="s">
        <v>44</v>
      </c>
      <c r="M927" s="134" t="s">
        <v>17</v>
      </c>
      <c r="N927" s="10"/>
      <c r="O927" s="135"/>
      <c r="P927" s="135" t="s">
        <v>61</v>
      </c>
      <c r="Q927" s="10" t="s">
        <v>48</v>
      </c>
      <c r="R927" s="13"/>
      <c r="S927" s="48" t="s">
        <v>472</v>
      </c>
      <c r="T927" s="169">
        <v>0</v>
      </c>
      <c r="U927" s="169">
        <v>0</v>
      </c>
      <c r="V927" s="169">
        <v>0</v>
      </c>
      <c r="W927" s="48" t="str">
        <f t="shared" si="74"/>
        <v>CRM_CUI</v>
      </c>
      <c r="X927" s="13" t="str">
        <f t="shared" si="75"/>
        <v>安徽联通</v>
      </c>
      <c r="Y927" s="37" t="str">
        <f t="shared" si="76"/>
        <v>0</v>
      </c>
      <c r="Z927" s="167"/>
      <c r="AL927" s="85"/>
      <c r="AN927"/>
    </row>
    <row r="928" spans="1:40" ht="14.25">
      <c r="A928" s="134" t="s">
        <v>36</v>
      </c>
      <c r="B928" s="134" t="s">
        <v>37</v>
      </c>
      <c r="C928" s="134" t="s">
        <v>63</v>
      </c>
      <c r="D928" s="134" t="s">
        <v>64</v>
      </c>
      <c r="E928" s="134" t="s">
        <v>67</v>
      </c>
      <c r="F928" s="134" t="s">
        <v>68</v>
      </c>
      <c r="G928" s="134" t="s">
        <v>6</v>
      </c>
      <c r="H928" s="134" t="s">
        <v>69</v>
      </c>
      <c r="I928" s="134" t="s">
        <v>48</v>
      </c>
      <c r="J928" s="134" t="s">
        <v>42</v>
      </c>
      <c r="K928" s="134" t="s">
        <v>50</v>
      </c>
      <c r="L928" s="134" t="s">
        <v>51</v>
      </c>
      <c r="M928" s="134" t="s">
        <v>56</v>
      </c>
      <c r="N928" s="10"/>
      <c r="O928" s="135"/>
      <c r="P928" s="135" t="s">
        <v>61</v>
      </c>
      <c r="Q928" s="10" t="s">
        <v>48</v>
      </c>
      <c r="R928" s="13"/>
      <c r="S928" s="48" t="s">
        <v>472</v>
      </c>
      <c r="T928" s="169">
        <v>0</v>
      </c>
      <c r="U928" s="169">
        <v>0</v>
      </c>
      <c r="V928" s="169">
        <v>0</v>
      </c>
      <c r="W928" s="48" t="str">
        <f t="shared" si="74"/>
        <v>CRM_CUI</v>
      </c>
      <c r="X928" s="13" t="str">
        <f t="shared" si="75"/>
        <v>安徽联通</v>
      </c>
      <c r="Y928" s="37" t="str">
        <f t="shared" si="76"/>
        <v>0</v>
      </c>
      <c r="Z928" s="167"/>
      <c r="AL928" s="85"/>
      <c r="AN928"/>
    </row>
    <row r="929" spans="1:40" ht="14.25">
      <c r="A929" s="134" t="s">
        <v>36</v>
      </c>
      <c r="B929" s="134" t="s">
        <v>37</v>
      </c>
      <c r="C929" s="134" t="s">
        <v>63</v>
      </c>
      <c r="D929" s="134" t="s">
        <v>64</v>
      </c>
      <c r="E929" s="134" t="s">
        <v>70</v>
      </c>
      <c r="F929" s="134" t="s">
        <v>71</v>
      </c>
      <c r="G929" s="134" t="s">
        <v>6</v>
      </c>
      <c r="H929" s="134" t="s">
        <v>72</v>
      </c>
      <c r="I929" s="134" t="s">
        <v>48</v>
      </c>
      <c r="J929" s="134" t="s">
        <v>42</v>
      </c>
      <c r="K929" s="134" t="s">
        <v>43</v>
      </c>
      <c r="L929" s="134" t="s">
        <v>44</v>
      </c>
      <c r="M929" s="134" t="s">
        <v>17</v>
      </c>
      <c r="N929" s="10"/>
      <c r="O929" s="135"/>
      <c r="P929" s="135" t="s">
        <v>61</v>
      </c>
      <c r="Q929" s="10" t="s">
        <v>48</v>
      </c>
      <c r="R929" s="13"/>
      <c r="S929" s="48" t="s">
        <v>472</v>
      </c>
      <c r="T929" s="169">
        <v>0</v>
      </c>
      <c r="U929" s="169">
        <v>0</v>
      </c>
      <c r="V929" s="169">
        <v>0</v>
      </c>
      <c r="W929" s="48" t="str">
        <f t="shared" si="74"/>
        <v>CRM_CUI</v>
      </c>
      <c r="X929" s="13" t="str">
        <f t="shared" si="75"/>
        <v>安徽联通</v>
      </c>
      <c r="Y929" s="37" t="str">
        <f t="shared" si="76"/>
        <v>0</v>
      </c>
      <c r="Z929" s="167"/>
      <c r="AL929" s="85"/>
      <c r="AN929"/>
    </row>
    <row r="930" spans="1:40" ht="14.25">
      <c r="A930" s="134" t="s">
        <v>36</v>
      </c>
      <c r="B930" s="134" t="s">
        <v>37</v>
      </c>
      <c r="C930" s="134" t="s">
        <v>63</v>
      </c>
      <c r="D930" s="134" t="s">
        <v>64</v>
      </c>
      <c r="E930" s="134" t="s">
        <v>70</v>
      </c>
      <c r="F930" s="134" t="s">
        <v>71</v>
      </c>
      <c r="G930" s="134" t="s">
        <v>6</v>
      </c>
      <c r="H930" s="134" t="s">
        <v>72</v>
      </c>
      <c r="I930" s="134" t="s">
        <v>48</v>
      </c>
      <c r="J930" s="134" t="s">
        <v>42</v>
      </c>
      <c r="K930" s="134" t="s">
        <v>50</v>
      </c>
      <c r="L930" s="134" t="s">
        <v>51</v>
      </c>
      <c r="M930" s="134" t="s">
        <v>56</v>
      </c>
      <c r="N930" s="10"/>
      <c r="O930" s="135"/>
      <c r="P930" s="135" t="s">
        <v>61</v>
      </c>
      <c r="Q930" s="10" t="s">
        <v>48</v>
      </c>
      <c r="R930" s="13"/>
      <c r="S930" s="48" t="s">
        <v>472</v>
      </c>
      <c r="T930" s="169">
        <v>0</v>
      </c>
      <c r="U930" s="169">
        <v>0</v>
      </c>
      <c r="V930" s="169">
        <v>0</v>
      </c>
      <c r="W930" s="48" t="str">
        <f t="shared" si="74"/>
        <v>CRM_CUI</v>
      </c>
      <c r="X930" s="13" t="str">
        <f t="shared" si="75"/>
        <v>安徽联通</v>
      </c>
      <c r="Y930" s="37" t="str">
        <f t="shared" si="76"/>
        <v>0</v>
      </c>
      <c r="Z930" s="167"/>
      <c r="AL930" s="85"/>
      <c r="AN930"/>
    </row>
    <row r="931" spans="1:40" ht="14.25">
      <c r="A931" s="134" t="s">
        <v>36</v>
      </c>
      <c r="B931" s="134" t="s">
        <v>37</v>
      </c>
      <c r="C931" s="134" t="s">
        <v>63</v>
      </c>
      <c r="D931" s="134" t="s">
        <v>64</v>
      </c>
      <c r="E931" s="134" t="s">
        <v>73</v>
      </c>
      <c r="F931" s="134" t="s">
        <v>68</v>
      </c>
      <c r="G931" s="134" t="s">
        <v>6</v>
      </c>
      <c r="H931" s="134" t="s">
        <v>72</v>
      </c>
      <c r="I931" s="134" t="s">
        <v>48</v>
      </c>
      <c r="J931" s="134" t="s">
        <v>42</v>
      </c>
      <c r="K931" s="134" t="s">
        <v>43</v>
      </c>
      <c r="L931" s="134" t="s">
        <v>44</v>
      </c>
      <c r="M931" s="134" t="s">
        <v>17</v>
      </c>
      <c r="N931" s="10"/>
      <c r="O931" s="135"/>
      <c r="P931" s="135" t="s">
        <v>61</v>
      </c>
      <c r="Q931" s="10" t="s">
        <v>48</v>
      </c>
      <c r="R931" s="13"/>
      <c r="S931" s="48" t="s">
        <v>472</v>
      </c>
      <c r="T931" s="169">
        <v>0</v>
      </c>
      <c r="U931" s="169">
        <v>0</v>
      </c>
      <c r="V931" s="169">
        <v>0</v>
      </c>
      <c r="W931" s="48" t="str">
        <f t="shared" si="74"/>
        <v>CRM_CUI</v>
      </c>
      <c r="X931" s="13" t="str">
        <f t="shared" si="75"/>
        <v>安徽联通</v>
      </c>
      <c r="Y931" s="37" t="str">
        <f t="shared" si="76"/>
        <v>0</v>
      </c>
      <c r="Z931" s="167"/>
      <c r="AL931" s="85"/>
      <c r="AN931"/>
    </row>
    <row r="932" spans="1:40" ht="14.25">
      <c r="A932" s="134" t="s">
        <v>36</v>
      </c>
      <c r="B932" s="134" t="s">
        <v>37</v>
      </c>
      <c r="C932" s="134" t="s">
        <v>63</v>
      </c>
      <c r="D932" s="134" t="s">
        <v>64</v>
      </c>
      <c r="E932" s="134" t="s">
        <v>73</v>
      </c>
      <c r="F932" s="134" t="s">
        <v>68</v>
      </c>
      <c r="G932" s="134" t="s">
        <v>6</v>
      </c>
      <c r="H932" s="134" t="s">
        <v>72</v>
      </c>
      <c r="I932" s="134" t="s">
        <v>48</v>
      </c>
      <c r="J932" s="134" t="s">
        <v>42</v>
      </c>
      <c r="K932" s="134" t="s">
        <v>50</v>
      </c>
      <c r="L932" s="134" t="s">
        <v>51</v>
      </c>
      <c r="M932" s="134" t="s">
        <v>56</v>
      </c>
      <c r="N932" s="10"/>
      <c r="O932" s="135"/>
      <c r="P932" s="135" t="s">
        <v>61</v>
      </c>
      <c r="Q932" s="10" t="s">
        <v>48</v>
      </c>
      <c r="R932" s="13"/>
      <c r="S932" s="48" t="s">
        <v>472</v>
      </c>
      <c r="T932" s="169">
        <v>0</v>
      </c>
      <c r="U932" s="169">
        <v>0</v>
      </c>
      <c r="V932" s="169">
        <v>0</v>
      </c>
      <c r="W932" s="48" t="str">
        <f t="shared" si="74"/>
        <v>CRM_CUI</v>
      </c>
      <c r="X932" s="13" t="str">
        <f t="shared" si="75"/>
        <v>安徽联通</v>
      </c>
      <c r="Y932" s="37" t="str">
        <f t="shared" si="76"/>
        <v>0</v>
      </c>
      <c r="Z932" s="167"/>
      <c r="AL932" s="85"/>
      <c r="AN932"/>
    </row>
    <row r="933" spans="1:40" ht="14.25">
      <c r="A933" s="48" t="s">
        <v>74</v>
      </c>
      <c r="B933" s="48" t="s">
        <v>75</v>
      </c>
      <c r="C933" s="48" t="s">
        <v>1364</v>
      </c>
      <c r="D933" s="48" t="s">
        <v>39</v>
      </c>
      <c r="E933" s="48" t="s">
        <v>40</v>
      </c>
      <c r="F933" s="48" t="s">
        <v>39</v>
      </c>
      <c r="G933" s="48" t="s">
        <v>6</v>
      </c>
      <c r="H933" s="48" t="s">
        <v>41</v>
      </c>
      <c r="I933" s="48"/>
      <c r="J933" s="48"/>
      <c r="K933" s="48"/>
      <c r="L933" s="48"/>
      <c r="M933" s="48"/>
      <c r="N933" s="13"/>
      <c r="O933" s="135"/>
      <c r="P933" s="135"/>
      <c r="Q933" s="13"/>
      <c r="R933" s="13" t="s">
        <v>1360</v>
      </c>
      <c r="S933" s="13" t="s">
        <v>471</v>
      </c>
      <c r="T933" s="169">
        <v>0</v>
      </c>
      <c r="U933" s="169">
        <v>0</v>
      </c>
      <c r="V933" s="169">
        <v>0</v>
      </c>
      <c r="W933" s="48" t="str">
        <f t="shared" si="74"/>
        <v>CRM_CUI</v>
      </c>
      <c r="X933" s="13" t="str">
        <f t="shared" si="75"/>
        <v>北京联通</v>
      </c>
      <c r="Y933" s="37" t="str">
        <f t="shared" si="76"/>
        <v>0</v>
      </c>
      <c r="Z933" s="167"/>
      <c r="AL933" s="85"/>
      <c r="AN933"/>
    </row>
    <row r="934" spans="1:40" ht="14.25">
      <c r="A934" s="48" t="s">
        <v>1363</v>
      </c>
      <c r="B934" s="48" t="s">
        <v>1362</v>
      </c>
      <c r="C934" s="48" t="s">
        <v>1361</v>
      </c>
      <c r="D934" s="48" t="s">
        <v>16</v>
      </c>
      <c r="E934" s="48" t="s">
        <v>58</v>
      </c>
      <c r="F934" s="48" t="s">
        <v>59</v>
      </c>
      <c r="G934" s="48" t="s">
        <v>6</v>
      </c>
      <c r="H934" s="48" t="s">
        <v>60</v>
      </c>
      <c r="I934" s="48"/>
      <c r="J934" s="48"/>
      <c r="K934" s="48"/>
      <c r="L934" s="48"/>
      <c r="M934" s="48"/>
      <c r="N934" s="13"/>
      <c r="O934" s="135"/>
      <c r="P934" s="135"/>
      <c r="Q934" s="13"/>
      <c r="R934" s="13" t="s">
        <v>1360</v>
      </c>
      <c r="S934" s="13" t="s">
        <v>471</v>
      </c>
      <c r="T934" s="169">
        <v>0</v>
      </c>
      <c r="U934" s="169">
        <v>0</v>
      </c>
      <c r="V934" s="169">
        <v>0</v>
      </c>
      <c r="W934" s="48" t="str">
        <f t="shared" si="74"/>
        <v>CRM_CUI</v>
      </c>
      <c r="X934" s="13" t="str">
        <f t="shared" si="75"/>
        <v>北京联通</v>
      </c>
      <c r="Y934" s="37" t="str">
        <f t="shared" si="76"/>
        <v>0</v>
      </c>
      <c r="Z934" s="167"/>
      <c r="AL934" s="85"/>
      <c r="AN934"/>
    </row>
    <row r="935" spans="1:40" ht="15" customHeight="1">
      <c r="A935" s="48" t="s">
        <v>74</v>
      </c>
      <c r="B935" s="48" t="s">
        <v>75</v>
      </c>
      <c r="C935" s="48" t="s">
        <v>63</v>
      </c>
      <c r="D935" s="48" t="s">
        <v>64</v>
      </c>
      <c r="E935" s="48" t="s">
        <v>70</v>
      </c>
      <c r="F935" s="48" t="s">
        <v>71</v>
      </c>
      <c r="G935" s="48" t="s">
        <v>6</v>
      </c>
      <c r="H935" s="48" t="s">
        <v>72</v>
      </c>
      <c r="I935" s="48"/>
      <c r="J935" s="48"/>
      <c r="K935" s="48"/>
      <c r="L935" s="48"/>
      <c r="M935" s="48"/>
      <c r="N935" s="13"/>
      <c r="O935" s="135"/>
      <c r="P935" s="135"/>
      <c r="Q935" s="13"/>
      <c r="R935" s="13" t="s">
        <v>82</v>
      </c>
      <c r="S935" s="13" t="s">
        <v>471</v>
      </c>
      <c r="T935" s="169">
        <v>0</v>
      </c>
      <c r="U935" s="169">
        <v>0</v>
      </c>
      <c r="V935" s="169">
        <v>0</v>
      </c>
      <c r="W935" s="48" t="str">
        <f t="shared" si="74"/>
        <v>CRM_CUI</v>
      </c>
      <c r="X935" s="13" t="str">
        <f t="shared" si="75"/>
        <v>北京联通</v>
      </c>
      <c r="Y935" s="37" t="str">
        <f t="shared" si="76"/>
        <v>0</v>
      </c>
      <c r="Z935" s="167"/>
      <c r="AL935" s="85"/>
      <c r="AN935"/>
    </row>
    <row r="936" spans="1:40" ht="15" customHeight="1">
      <c r="A936" s="48" t="s">
        <v>93</v>
      </c>
      <c r="B936" s="48" t="s">
        <v>12</v>
      </c>
      <c r="C936" s="48" t="s">
        <v>94</v>
      </c>
      <c r="D936" s="48" t="s">
        <v>95</v>
      </c>
      <c r="E936" s="48" t="s">
        <v>53</v>
      </c>
      <c r="F936" s="48" t="s">
        <v>54</v>
      </c>
      <c r="G936" s="48" t="s">
        <v>6</v>
      </c>
      <c r="H936" s="48" t="s">
        <v>41</v>
      </c>
      <c r="I936" s="48"/>
      <c r="J936" s="48"/>
      <c r="K936" s="48"/>
      <c r="L936" s="48"/>
      <c r="M936" s="48"/>
      <c r="N936" s="13"/>
      <c r="O936" s="135"/>
      <c r="P936" s="135"/>
      <c r="Q936" s="13"/>
      <c r="R936" s="13" t="s">
        <v>1370</v>
      </c>
      <c r="S936" s="48" t="s">
        <v>1369</v>
      </c>
      <c r="T936" s="169">
        <v>0</v>
      </c>
      <c r="U936" s="169">
        <v>0</v>
      </c>
      <c r="V936" s="169">
        <v>0</v>
      </c>
      <c r="W936" s="48" t="str">
        <f t="shared" si="74"/>
        <v>CRM_CUI</v>
      </c>
      <c r="X936" s="13" t="str">
        <f t="shared" si="75"/>
        <v>黑龙江移动</v>
      </c>
      <c r="Y936" s="37" t="str">
        <f t="shared" si="76"/>
        <v>0</v>
      </c>
      <c r="Z936" s="167"/>
      <c r="AL936" s="85"/>
      <c r="AN936"/>
    </row>
    <row r="937" spans="1:40" ht="15" customHeight="1">
      <c r="A937" s="48" t="s">
        <v>101</v>
      </c>
      <c r="B937" s="48" t="s">
        <v>102</v>
      </c>
      <c r="C937" s="48" t="s">
        <v>103</v>
      </c>
      <c r="D937" s="48" t="s">
        <v>3</v>
      </c>
      <c r="E937" s="48" t="s">
        <v>16</v>
      </c>
      <c r="F937" s="48" t="s">
        <v>16</v>
      </c>
      <c r="G937" s="48" t="s">
        <v>16</v>
      </c>
      <c r="H937" s="48" t="s">
        <v>16</v>
      </c>
      <c r="I937" s="48"/>
      <c r="J937" s="48"/>
      <c r="K937" s="48"/>
      <c r="L937" s="48"/>
      <c r="M937" s="48"/>
      <c r="N937" s="13"/>
      <c r="O937" s="13"/>
      <c r="P937" s="13"/>
      <c r="Q937" s="13"/>
      <c r="R937" s="13"/>
      <c r="S937" s="48" t="s">
        <v>472</v>
      </c>
      <c r="T937" s="169">
        <v>0</v>
      </c>
      <c r="U937" s="169">
        <v>0</v>
      </c>
      <c r="V937" s="169">
        <v>0</v>
      </c>
      <c r="W937" s="48" t="str">
        <f t="shared" si="74"/>
        <v/>
      </c>
      <c r="X937" s="13" t="str">
        <f t="shared" si="75"/>
        <v>联通总部</v>
      </c>
      <c r="Y937" s="37" t="str">
        <f t="shared" si="76"/>
        <v>0</v>
      </c>
      <c r="Z937" s="167"/>
      <c r="AL937" s="85"/>
      <c r="AN937"/>
    </row>
    <row r="938" spans="1:40" ht="15" customHeight="1">
      <c r="A938" s="48" t="s">
        <v>101</v>
      </c>
      <c r="B938" s="48" t="s">
        <v>102</v>
      </c>
      <c r="C938" s="48" t="s">
        <v>1364</v>
      </c>
      <c r="D938" s="48" t="s">
        <v>39</v>
      </c>
      <c r="E938" s="48" t="s">
        <v>1368</v>
      </c>
      <c r="F938" s="48" t="s">
        <v>39</v>
      </c>
      <c r="G938" s="48" t="s">
        <v>6</v>
      </c>
      <c r="H938" s="48" t="s">
        <v>72</v>
      </c>
      <c r="I938" s="48"/>
      <c r="J938" s="48"/>
      <c r="K938" s="48"/>
      <c r="L938" s="48"/>
      <c r="M938" s="48"/>
      <c r="N938" s="13"/>
      <c r="O938" s="13"/>
      <c r="P938" s="13"/>
      <c r="Q938" s="13"/>
      <c r="R938" s="13" t="s">
        <v>1366</v>
      </c>
      <c r="S938" s="48" t="s">
        <v>1190</v>
      </c>
      <c r="T938" s="169">
        <v>0</v>
      </c>
      <c r="U938" s="169">
        <v>0</v>
      </c>
      <c r="V938" s="169">
        <v>0</v>
      </c>
      <c r="W938" s="48" t="str">
        <f t="shared" si="74"/>
        <v>CRM_CUI</v>
      </c>
      <c r="X938" s="13" t="str">
        <f t="shared" si="75"/>
        <v>联通总部</v>
      </c>
      <c r="Y938" s="37" t="str">
        <f t="shared" si="76"/>
        <v>0</v>
      </c>
      <c r="Z938" s="167"/>
      <c r="AL938" s="85"/>
      <c r="AN938"/>
    </row>
    <row r="939" spans="1:40" ht="15" customHeight="1">
      <c r="A939" s="48" t="s">
        <v>101</v>
      </c>
      <c r="B939" s="48" t="s">
        <v>102</v>
      </c>
      <c r="C939" s="48" t="s">
        <v>1365</v>
      </c>
      <c r="D939" s="48" t="s">
        <v>64</v>
      </c>
      <c r="E939" s="48" t="s">
        <v>73</v>
      </c>
      <c r="F939" s="48" t="s">
        <v>68</v>
      </c>
      <c r="G939" s="48" t="s">
        <v>6</v>
      </c>
      <c r="H939" s="48" t="s">
        <v>72</v>
      </c>
      <c r="I939" s="48"/>
      <c r="J939" s="48"/>
      <c r="K939" s="48"/>
      <c r="L939" s="48"/>
      <c r="M939" s="48"/>
      <c r="N939" s="13"/>
      <c r="O939" s="13"/>
      <c r="P939" s="13"/>
      <c r="Q939" s="13"/>
      <c r="R939" s="13" t="s">
        <v>1366</v>
      </c>
      <c r="S939" s="13" t="s">
        <v>471</v>
      </c>
      <c r="T939" s="169">
        <v>0</v>
      </c>
      <c r="U939" s="169">
        <v>0</v>
      </c>
      <c r="V939" s="169">
        <v>0</v>
      </c>
      <c r="W939" s="48" t="str">
        <f t="shared" si="74"/>
        <v>CRM_CUI</v>
      </c>
      <c r="X939" s="13" t="str">
        <f t="shared" si="75"/>
        <v>联通总部</v>
      </c>
      <c r="Y939" s="37" t="str">
        <f t="shared" si="76"/>
        <v>0</v>
      </c>
      <c r="Z939" s="167"/>
      <c r="AL939" s="85"/>
      <c r="AN939"/>
    </row>
    <row r="940" spans="1:40" ht="15" customHeight="1">
      <c r="A940" s="48" t="s">
        <v>101</v>
      </c>
      <c r="B940" s="48" t="s">
        <v>102</v>
      </c>
      <c r="C940" s="48" t="s">
        <v>1365</v>
      </c>
      <c r="D940" s="48" t="s">
        <v>64</v>
      </c>
      <c r="E940" s="48" t="s">
        <v>65</v>
      </c>
      <c r="F940" s="48" t="s">
        <v>66</v>
      </c>
      <c r="G940" s="48" t="s">
        <v>6</v>
      </c>
      <c r="H940" s="48" t="s">
        <v>60</v>
      </c>
      <c r="I940" s="48"/>
      <c r="J940" s="48"/>
      <c r="K940" s="48"/>
      <c r="L940" s="48"/>
      <c r="M940" s="48"/>
      <c r="N940" s="13"/>
      <c r="O940" s="13"/>
      <c r="P940" s="13"/>
      <c r="Q940" s="13"/>
      <c r="R940" s="13" t="s">
        <v>1366</v>
      </c>
      <c r="S940" s="13" t="s">
        <v>471</v>
      </c>
      <c r="T940" s="169">
        <v>0</v>
      </c>
      <c r="U940" s="169">
        <v>0</v>
      </c>
      <c r="V940" s="169">
        <v>0</v>
      </c>
      <c r="W940" s="48" t="str">
        <f t="shared" si="74"/>
        <v>CRM_CUI</v>
      </c>
      <c r="X940" s="13" t="str">
        <f t="shared" si="75"/>
        <v>联通总部</v>
      </c>
      <c r="Y940" s="37" t="str">
        <f t="shared" si="76"/>
        <v>0</v>
      </c>
      <c r="Z940" s="167"/>
      <c r="AL940" s="85"/>
      <c r="AN940"/>
    </row>
    <row r="941" spans="1:40" ht="15" customHeight="1">
      <c r="A941" s="48" t="s">
        <v>101</v>
      </c>
      <c r="B941" s="48" t="s">
        <v>102</v>
      </c>
      <c r="C941" s="48" t="s">
        <v>1365</v>
      </c>
      <c r="D941" s="48" t="s">
        <v>64</v>
      </c>
      <c r="E941" s="48" t="s">
        <v>70</v>
      </c>
      <c r="F941" s="48" t="s">
        <v>71</v>
      </c>
      <c r="G941" s="48" t="s">
        <v>6</v>
      </c>
      <c r="H941" s="48" t="s">
        <v>72</v>
      </c>
      <c r="I941" s="48"/>
      <c r="J941" s="48"/>
      <c r="K941" s="48"/>
      <c r="L941" s="48"/>
      <c r="M941" s="48"/>
      <c r="N941" s="13"/>
      <c r="O941" s="13"/>
      <c r="P941" s="13"/>
      <c r="Q941" s="13"/>
      <c r="R941" s="13" t="s">
        <v>82</v>
      </c>
      <c r="S941" s="13" t="s">
        <v>471</v>
      </c>
      <c r="T941" s="169">
        <v>0</v>
      </c>
      <c r="U941" s="169">
        <v>0</v>
      </c>
      <c r="V941" s="169">
        <v>0</v>
      </c>
      <c r="W941" s="48" t="str">
        <f t="shared" si="74"/>
        <v>CRM_CUI</v>
      </c>
      <c r="X941" s="13" t="str">
        <f t="shared" si="75"/>
        <v>联通总部</v>
      </c>
      <c r="Y941" s="37" t="str">
        <f t="shared" si="76"/>
        <v>0</v>
      </c>
      <c r="Z941" s="167"/>
      <c r="AL941" s="85"/>
      <c r="AN941"/>
    </row>
    <row r="942" spans="1:40" ht="15" customHeight="1">
      <c r="A942" s="48" t="s">
        <v>101</v>
      </c>
      <c r="B942" s="48" t="s">
        <v>102</v>
      </c>
      <c r="C942" s="48" t="s">
        <v>1365</v>
      </c>
      <c r="D942" s="48" t="s">
        <v>64</v>
      </c>
      <c r="E942" s="48" t="s">
        <v>109</v>
      </c>
      <c r="F942" s="48" t="s">
        <v>66</v>
      </c>
      <c r="G942" s="48" t="s">
        <v>6</v>
      </c>
      <c r="H942" s="48" t="s">
        <v>72</v>
      </c>
      <c r="I942" s="48"/>
      <c r="J942" s="48"/>
      <c r="K942" s="48"/>
      <c r="L942" s="48"/>
      <c r="M942" s="48"/>
      <c r="N942" s="13"/>
      <c r="O942" s="13"/>
      <c r="P942" s="13"/>
      <c r="Q942" s="13"/>
      <c r="R942" s="13" t="s">
        <v>82</v>
      </c>
      <c r="S942" s="13" t="s">
        <v>471</v>
      </c>
      <c r="T942" s="169">
        <v>0</v>
      </c>
      <c r="U942" s="169">
        <v>0</v>
      </c>
      <c r="V942" s="169">
        <v>0</v>
      </c>
      <c r="W942" s="48" t="str">
        <f t="shared" si="74"/>
        <v>CRM_CUI</v>
      </c>
      <c r="X942" s="13" t="str">
        <f t="shared" si="75"/>
        <v>联通总部</v>
      </c>
      <c r="Y942" s="37" t="str">
        <f t="shared" si="76"/>
        <v>0</v>
      </c>
      <c r="Z942" s="167"/>
      <c r="AL942" s="85"/>
      <c r="AN942"/>
    </row>
    <row r="943" spans="1:40" ht="15" customHeight="1">
      <c r="A943" s="48" t="s">
        <v>101</v>
      </c>
      <c r="B943" s="48" t="s">
        <v>102</v>
      </c>
      <c r="C943" s="48" t="s">
        <v>63</v>
      </c>
      <c r="D943" s="48" t="s">
        <v>64</v>
      </c>
      <c r="E943" s="48" t="s">
        <v>110</v>
      </c>
      <c r="F943" s="48" t="s">
        <v>111</v>
      </c>
      <c r="G943" s="48" t="s">
        <v>6</v>
      </c>
      <c r="H943" s="48" t="s">
        <v>72</v>
      </c>
      <c r="I943" s="48"/>
      <c r="J943" s="48"/>
      <c r="K943" s="48"/>
      <c r="L943" s="48"/>
      <c r="M943" s="48"/>
      <c r="N943" s="13"/>
      <c r="O943" s="13"/>
      <c r="P943" s="13"/>
      <c r="Q943" s="13"/>
      <c r="R943" s="13" t="s">
        <v>82</v>
      </c>
      <c r="S943" s="13" t="s">
        <v>471</v>
      </c>
      <c r="T943" s="169">
        <v>0</v>
      </c>
      <c r="U943" s="169">
        <v>0</v>
      </c>
      <c r="V943" s="169">
        <v>0</v>
      </c>
      <c r="W943" s="48" t="str">
        <f t="shared" si="74"/>
        <v>CRM_CUI</v>
      </c>
      <c r="X943" s="13" t="str">
        <f t="shared" si="75"/>
        <v>联通总部</v>
      </c>
      <c r="Y943" s="37" t="str">
        <f t="shared" si="76"/>
        <v>0</v>
      </c>
      <c r="Z943" s="167"/>
      <c r="AL943" s="85"/>
      <c r="AN943"/>
    </row>
    <row r="944" spans="1:40" ht="15" customHeight="1">
      <c r="A944" s="48" t="s">
        <v>101</v>
      </c>
      <c r="B944" s="48" t="s">
        <v>102</v>
      </c>
      <c r="C944" s="48" t="s">
        <v>63</v>
      </c>
      <c r="D944" s="48" t="s">
        <v>64</v>
      </c>
      <c r="E944" s="48" t="s">
        <v>67</v>
      </c>
      <c r="F944" s="48" t="s">
        <v>68</v>
      </c>
      <c r="G944" s="48" t="s">
        <v>6</v>
      </c>
      <c r="H944" s="48" t="s">
        <v>69</v>
      </c>
      <c r="I944" s="48"/>
      <c r="J944" s="48"/>
      <c r="K944" s="48"/>
      <c r="L944" s="48"/>
      <c r="M944" s="48"/>
      <c r="N944" s="13"/>
      <c r="O944" s="13"/>
      <c r="P944" s="13"/>
      <c r="Q944" s="13"/>
      <c r="R944" s="13" t="s">
        <v>82</v>
      </c>
      <c r="S944" s="13" t="s">
        <v>471</v>
      </c>
      <c r="T944" s="169">
        <v>0</v>
      </c>
      <c r="U944" s="169">
        <v>0</v>
      </c>
      <c r="V944" s="169">
        <v>0</v>
      </c>
      <c r="W944" s="48" t="str">
        <f t="shared" si="74"/>
        <v>CRM_CUI</v>
      </c>
      <c r="X944" s="13" t="str">
        <f t="shared" si="75"/>
        <v>联通总部</v>
      </c>
      <c r="Y944" s="37" t="str">
        <f t="shared" si="76"/>
        <v>0</v>
      </c>
      <c r="Z944" s="167"/>
      <c r="AL944" s="85"/>
      <c r="AN944"/>
    </row>
    <row r="945" spans="1:40" ht="15" customHeight="1">
      <c r="A945" s="48" t="s">
        <v>101</v>
      </c>
      <c r="B945" s="48" t="s">
        <v>102</v>
      </c>
      <c r="C945" s="48" t="s">
        <v>112</v>
      </c>
      <c r="D945" s="48" t="s">
        <v>113</v>
      </c>
      <c r="E945" s="48" t="s">
        <v>16</v>
      </c>
      <c r="F945" s="48" t="s">
        <v>16</v>
      </c>
      <c r="G945" s="48" t="s">
        <v>16</v>
      </c>
      <c r="H945" s="48" t="s">
        <v>16</v>
      </c>
      <c r="I945" s="48"/>
      <c r="J945" s="48"/>
      <c r="K945" s="48"/>
      <c r="L945" s="48"/>
      <c r="M945" s="48"/>
      <c r="N945" s="13"/>
      <c r="O945" s="13"/>
      <c r="P945" s="13"/>
      <c r="Q945" s="13"/>
      <c r="R945" s="13" t="s">
        <v>82</v>
      </c>
      <c r="S945" s="13" t="s">
        <v>471</v>
      </c>
      <c r="T945" s="169">
        <v>0</v>
      </c>
      <c r="U945" s="169">
        <v>0</v>
      </c>
      <c r="V945" s="169">
        <v>0</v>
      </c>
      <c r="W945" s="48" t="str">
        <f t="shared" si="74"/>
        <v/>
      </c>
      <c r="X945" s="13" t="str">
        <f t="shared" si="75"/>
        <v>联通总部</v>
      </c>
      <c r="Y945" s="37" t="str">
        <f t="shared" si="76"/>
        <v>0</v>
      </c>
      <c r="Z945" s="167"/>
      <c r="AL945" s="85"/>
      <c r="AN945"/>
    </row>
    <row r="946" spans="1:40" ht="15" customHeight="1">
      <c r="A946" s="48" t="s">
        <v>114</v>
      </c>
      <c r="B946" s="48" t="s">
        <v>115</v>
      </c>
      <c r="C946" s="48" t="s">
        <v>1361</v>
      </c>
      <c r="D946" s="48" t="s">
        <v>16</v>
      </c>
      <c r="E946" s="48" t="s">
        <v>1195</v>
      </c>
      <c r="F946" s="48" t="s">
        <v>59</v>
      </c>
      <c r="G946" s="48" t="s">
        <v>6</v>
      </c>
      <c r="H946" s="48" t="s">
        <v>60</v>
      </c>
      <c r="I946" s="13"/>
      <c r="J946" s="13"/>
      <c r="K946" s="13"/>
      <c r="L946" s="13"/>
      <c r="M946" s="13"/>
      <c r="N946" s="13"/>
      <c r="O946" s="13"/>
      <c r="P946" s="13"/>
      <c r="Q946" s="13"/>
      <c r="R946" s="13" t="s">
        <v>76</v>
      </c>
      <c r="S946" s="13" t="s">
        <v>471</v>
      </c>
      <c r="T946" s="169">
        <v>0</v>
      </c>
      <c r="U946" s="169">
        <v>0</v>
      </c>
      <c r="V946" s="169">
        <v>0</v>
      </c>
      <c r="W946" s="48" t="str">
        <f t="shared" si="74"/>
        <v>CRM_CUI</v>
      </c>
      <c r="X946" s="13" t="str">
        <f t="shared" si="75"/>
        <v>山东联通</v>
      </c>
      <c r="Y946" s="37" t="str">
        <f t="shared" si="76"/>
        <v>0</v>
      </c>
      <c r="Z946" s="167"/>
      <c r="AL946" s="85"/>
      <c r="AN946"/>
    </row>
    <row r="947" spans="1:40" ht="15" customHeight="1">
      <c r="A947" s="48" t="s">
        <v>114</v>
      </c>
      <c r="B947" s="48" t="s">
        <v>115</v>
      </c>
      <c r="C947" s="48" t="s">
        <v>63</v>
      </c>
      <c r="D947" s="48" t="s">
        <v>64</v>
      </c>
      <c r="E947" s="48" t="s">
        <v>1194</v>
      </c>
      <c r="F947" s="48" t="s">
        <v>71</v>
      </c>
      <c r="G947" s="48" t="s">
        <v>6</v>
      </c>
      <c r="H947" s="48" t="s">
        <v>72</v>
      </c>
      <c r="I947" s="13"/>
      <c r="J947" s="13"/>
      <c r="K947" s="13"/>
      <c r="L947" s="13"/>
      <c r="M947" s="13"/>
      <c r="N947" s="13"/>
      <c r="O947" s="13"/>
      <c r="P947" s="13"/>
      <c r="Q947" s="13"/>
      <c r="R947" s="13" t="s">
        <v>76</v>
      </c>
      <c r="S947" s="13" t="s">
        <v>471</v>
      </c>
      <c r="T947" s="169">
        <v>0</v>
      </c>
      <c r="U947" s="169">
        <v>0</v>
      </c>
      <c r="V947" s="169">
        <v>0</v>
      </c>
      <c r="W947" s="48" t="str">
        <f t="shared" si="74"/>
        <v>CRM_CUI</v>
      </c>
      <c r="X947" s="13" t="str">
        <f t="shared" si="75"/>
        <v>山东联通</v>
      </c>
      <c r="Y947" s="37" t="str">
        <f t="shared" si="76"/>
        <v>0</v>
      </c>
      <c r="Z947" s="167"/>
      <c r="AL947" s="85"/>
      <c r="AN947"/>
    </row>
    <row r="948" spans="1:40" ht="15" customHeight="1">
      <c r="A948" s="48" t="s">
        <v>127</v>
      </c>
      <c r="B948" s="48" t="s">
        <v>128</v>
      </c>
      <c r="C948" s="48" t="s">
        <v>57</v>
      </c>
      <c r="D948" s="48" t="s">
        <v>16</v>
      </c>
      <c r="E948" s="48" t="s">
        <v>1193</v>
      </c>
      <c r="F948" s="48" t="s">
        <v>59</v>
      </c>
      <c r="G948" s="48" t="s">
        <v>6</v>
      </c>
      <c r="H948" s="48" t="s">
        <v>60</v>
      </c>
      <c r="I948" s="13" t="s">
        <v>86</v>
      </c>
      <c r="J948" s="13"/>
      <c r="K948" s="13"/>
      <c r="L948" s="13"/>
      <c r="M948" s="13"/>
      <c r="N948" s="13"/>
      <c r="O948" s="13"/>
      <c r="P948" s="13"/>
      <c r="Q948" s="13"/>
      <c r="R948" s="13" t="s">
        <v>76</v>
      </c>
      <c r="S948" s="13" t="s">
        <v>471</v>
      </c>
      <c r="T948" s="169">
        <v>0</v>
      </c>
      <c r="U948" s="169">
        <v>0</v>
      </c>
      <c r="V948" s="169">
        <v>0</v>
      </c>
      <c r="W948" s="48" t="str">
        <f t="shared" si="74"/>
        <v>CRM_CUI</v>
      </c>
      <c r="X948" s="13" t="str">
        <f t="shared" si="75"/>
        <v>新疆联通</v>
      </c>
      <c r="Y948" s="37" t="str">
        <f t="shared" si="76"/>
        <v>0</v>
      </c>
      <c r="Z948" s="167"/>
      <c r="AL948" s="85"/>
      <c r="AN948"/>
    </row>
    <row r="949" spans="1:40" ht="15" customHeight="1">
      <c r="A949" s="48" t="s">
        <v>308</v>
      </c>
      <c r="B949" s="48" t="s">
        <v>309</v>
      </c>
      <c r="C949" s="48" t="s">
        <v>360</v>
      </c>
      <c r="D949" s="48" t="s">
        <v>16</v>
      </c>
      <c r="E949" s="48" t="s">
        <v>361</v>
      </c>
      <c r="F949" s="48" t="s">
        <v>272</v>
      </c>
      <c r="G949" s="48" t="s">
        <v>265</v>
      </c>
      <c r="H949" s="48" t="s">
        <v>391</v>
      </c>
      <c r="I949" s="48"/>
      <c r="J949" s="48"/>
      <c r="K949" s="48"/>
      <c r="L949" s="48"/>
      <c r="M949" s="48"/>
      <c r="N949" s="13"/>
      <c r="O949" s="13"/>
      <c r="P949" s="13"/>
      <c r="Q949" s="13"/>
      <c r="R949" s="13" t="s">
        <v>310</v>
      </c>
      <c r="S949" s="48" t="s">
        <v>472</v>
      </c>
      <c r="T949" s="169">
        <v>0</v>
      </c>
      <c r="U949" s="169">
        <v>0</v>
      </c>
      <c r="V949" s="169">
        <v>0</v>
      </c>
      <c r="W949" s="48" t="str">
        <f t="shared" si="74"/>
        <v>TRTD</v>
      </c>
      <c r="X949" s="13" t="str">
        <f t="shared" si="75"/>
        <v>吉林电信</v>
      </c>
      <c r="Y949" s="37" t="str">
        <f t="shared" si="76"/>
        <v>0</v>
      </c>
      <c r="Z949" s="167"/>
      <c r="AL949" s="85"/>
      <c r="AN949"/>
    </row>
    <row r="950" spans="1:40" ht="15" customHeight="1">
      <c r="A950" s="48" t="s">
        <v>142</v>
      </c>
      <c r="B950" s="48" t="s">
        <v>143</v>
      </c>
      <c r="C950" s="48" t="s">
        <v>651</v>
      </c>
      <c r="D950" s="48" t="s">
        <v>652</v>
      </c>
      <c r="E950" s="48" t="s">
        <v>653</v>
      </c>
      <c r="F950" s="48" t="s">
        <v>654</v>
      </c>
      <c r="G950" s="48" t="s">
        <v>655</v>
      </c>
      <c r="H950" s="48" t="s">
        <v>656</v>
      </c>
      <c r="I950" s="48"/>
      <c r="J950" s="48"/>
      <c r="K950" s="48"/>
      <c r="L950" s="48"/>
      <c r="M950" s="48"/>
      <c r="N950" s="13"/>
      <c r="O950" s="13"/>
      <c r="P950" s="13"/>
      <c r="Q950" s="13"/>
      <c r="R950" s="13"/>
      <c r="S950" s="146" t="s">
        <v>1183</v>
      </c>
      <c r="T950" s="169">
        <v>0</v>
      </c>
      <c r="U950" s="169">
        <v>0</v>
      </c>
      <c r="V950" s="169">
        <v>0</v>
      </c>
      <c r="W950" s="48" t="str">
        <f t="shared" si="74"/>
        <v>MISO</v>
      </c>
      <c r="X950" s="13" t="str">
        <f t="shared" si="75"/>
        <v>安徽广电</v>
      </c>
      <c r="Y950" s="37" t="str">
        <f t="shared" si="76"/>
        <v>0</v>
      </c>
      <c r="Z950" s="167"/>
      <c r="AL950" s="85"/>
      <c r="AN950"/>
    </row>
    <row r="951" spans="1:40" ht="15" customHeight="1">
      <c r="A951" s="48" t="s">
        <v>155</v>
      </c>
      <c r="B951" s="48" t="s">
        <v>156</v>
      </c>
      <c r="C951" s="48" t="s">
        <v>657</v>
      </c>
      <c r="D951" s="48" t="s">
        <v>652</v>
      </c>
      <c r="E951" s="48" t="s">
        <v>683</v>
      </c>
      <c r="F951" s="48" t="s">
        <v>684</v>
      </c>
      <c r="G951" s="48" t="s">
        <v>685</v>
      </c>
      <c r="H951" s="48" t="s">
        <v>41</v>
      </c>
      <c r="I951" s="48"/>
      <c r="J951" s="48"/>
      <c r="K951" s="48"/>
      <c r="L951" s="48"/>
      <c r="M951" s="48"/>
      <c r="N951" s="13"/>
      <c r="O951" s="13"/>
      <c r="P951" s="13"/>
      <c r="Q951" s="13"/>
      <c r="R951" s="13"/>
      <c r="S951" s="146" t="s">
        <v>1183</v>
      </c>
      <c r="T951" s="169">
        <v>0</v>
      </c>
      <c r="U951" s="169">
        <v>0</v>
      </c>
      <c r="V951" s="169">
        <v>0</v>
      </c>
      <c r="W951" s="48" t="str">
        <f t="shared" si="74"/>
        <v>MISO</v>
      </c>
      <c r="X951" s="13" t="str">
        <f t="shared" si="75"/>
        <v>安徽移动</v>
      </c>
      <c r="Y951" s="37" t="str">
        <f t="shared" si="76"/>
        <v>0</v>
      </c>
      <c r="Z951" s="167"/>
      <c r="AL951" s="85"/>
      <c r="AN951"/>
    </row>
    <row r="952" spans="1:40" ht="15" customHeight="1">
      <c r="A952" s="48" t="s">
        <v>155</v>
      </c>
      <c r="B952" s="48" t="s">
        <v>156</v>
      </c>
      <c r="C952" s="48" t="s">
        <v>657</v>
      </c>
      <c r="D952" s="48" t="s">
        <v>652</v>
      </c>
      <c r="E952" s="48" t="s">
        <v>686</v>
      </c>
      <c r="F952" s="48" t="s">
        <v>687</v>
      </c>
      <c r="G952" s="48" t="s">
        <v>685</v>
      </c>
      <c r="H952" s="48" t="s">
        <v>688</v>
      </c>
      <c r="I952" s="48"/>
      <c r="J952" s="48"/>
      <c r="K952" s="48"/>
      <c r="L952" s="48"/>
      <c r="M952" s="48"/>
      <c r="N952" s="13"/>
      <c r="O952" s="13"/>
      <c r="P952" s="13"/>
      <c r="Q952" s="13"/>
      <c r="R952" s="13"/>
      <c r="S952" s="146" t="s">
        <v>1183</v>
      </c>
      <c r="T952" s="169">
        <v>0</v>
      </c>
      <c r="U952" s="169">
        <v>0</v>
      </c>
      <c r="V952" s="169">
        <v>0</v>
      </c>
      <c r="W952" s="48" t="str">
        <f t="shared" si="74"/>
        <v>MISO</v>
      </c>
      <c r="X952" s="13" t="str">
        <f t="shared" si="75"/>
        <v>安徽移动</v>
      </c>
      <c r="Y952" s="37" t="str">
        <f t="shared" si="76"/>
        <v>0</v>
      </c>
      <c r="Z952" s="167"/>
      <c r="AL952" s="85"/>
      <c r="AN952"/>
    </row>
    <row r="953" spans="1:40" ht="15" customHeight="1">
      <c r="A953" s="48" t="s">
        <v>155</v>
      </c>
      <c r="B953" s="48" t="s">
        <v>156</v>
      </c>
      <c r="C953" s="48" t="s">
        <v>63</v>
      </c>
      <c r="D953" s="48" t="s">
        <v>157</v>
      </c>
      <c r="E953" s="48" t="s">
        <v>695</v>
      </c>
      <c r="F953" s="48" t="s">
        <v>696</v>
      </c>
      <c r="G953" s="48" t="s">
        <v>665</v>
      </c>
      <c r="H953" s="48" t="s">
        <v>599</v>
      </c>
      <c r="I953" s="48"/>
      <c r="J953" s="48"/>
      <c r="K953" s="48"/>
      <c r="L953" s="48"/>
      <c r="M953" s="48"/>
      <c r="N953" s="13"/>
      <c r="O953" s="13"/>
      <c r="P953" s="13"/>
      <c r="Q953" s="13"/>
      <c r="R953" s="13"/>
      <c r="S953" s="146" t="s">
        <v>1183</v>
      </c>
      <c r="T953" s="169">
        <v>0</v>
      </c>
      <c r="U953" s="169">
        <v>0</v>
      </c>
      <c r="V953" s="169">
        <v>0</v>
      </c>
      <c r="W953" s="48" t="str">
        <f t="shared" si="74"/>
        <v>MISO</v>
      </c>
      <c r="X953" s="13" t="str">
        <f t="shared" si="75"/>
        <v>安徽移动</v>
      </c>
      <c r="Y953" s="37" t="str">
        <f t="shared" si="76"/>
        <v>0</v>
      </c>
      <c r="Z953" s="167"/>
      <c r="AL953" s="85"/>
      <c r="AN953"/>
    </row>
    <row r="954" spans="1:40" ht="15" customHeight="1">
      <c r="A954" s="48" t="s">
        <v>155</v>
      </c>
      <c r="B954" s="48" t="s">
        <v>156</v>
      </c>
      <c r="C954" s="48" t="s">
        <v>63</v>
      </c>
      <c r="D954" s="48" t="s">
        <v>157</v>
      </c>
      <c r="E954" s="48" t="s">
        <v>702</v>
      </c>
      <c r="F954" s="48" t="s">
        <v>703</v>
      </c>
      <c r="G954" s="48" t="s">
        <v>685</v>
      </c>
      <c r="H954" s="48" t="s">
        <v>41</v>
      </c>
      <c r="I954" s="48"/>
      <c r="J954" s="48"/>
      <c r="K954" s="48"/>
      <c r="L954" s="48"/>
      <c r="M954" s="48"/>
      <c r="N954" s="13"/>
      <c r="O954" s="13"/>
      <c r="P954" s="13"/>
      <c r="Q954" s="13"/>
      <c r="R954" s="13"/>
      <c r="S954" s="146" t="s">
        <v>1183</v>
      </c>
      <c r="T954" s="169">
        <v>0</v>
      </c>
      <c r="U954" s="169">
        <v>0</v>
      </c>
      <c r="V954" s="169">
        <v>0</v>
      </c>
      <c r="W954" s="48" t="str">
        <f t="shared" si="74"/>
        <v>MISO</v>
      </c>
      <c r="X954" s="13" t="str">
        <f t="shared" si="75"/>
        <v>安徽移动</v>
      </c>
      <c r="Y954" s="37" t="str">
        <f t="shared" si="76"/>
        <v>0</v>
      </c>
      <c r="Z954" s="167"/>
      <c r="AL954" s="85"/>
      <c r="AN954"/>
    </row>
    <row r="955" spans="1:40" ht="15" customHeight="1">
      <c r="A955" s="48" t="s">
        <v>155</v>
      </c>
      <c r="B955" s="48" t="s">
        <v>156</v>
      </c>
      <c r="C955" s="48" t="s">
        <v>63</v>
      </c>
      <c r="D955" s="48" t="s">
        <v>157</v>
      </c>
      <c r="E955" s="48" t="s">
        <v>686</v>
      </c>
      <c r="F955" s="48" t="s">
        <v>687</v>
      </c>
      <c r="G955" s="48" t="s">
        <v>685</v>
      </c>
      <c r="H955" s="48" t="s">
        <v>688</v>
      </c>
      <c r="I955" s="48"/>
      <c r="J955" s="48"/>
      <c r="K955" s="48"/>
      <c r="L955" s="48"/>
      <c r="M955" s="48"/>
      <c r="N955" s="13"/>
      <c r="O955" s="13"/>
      <c r="P955" s="13"/>
      <c r="Q955" s="13"/>
      <c r="R955" s="13"/>
      <c r="S955" s="146" t="s">
        <v>1183</v>
      </c>
      <c r="T955" s="169">
        <v>0</v>
      </c>
      <c r="U955" s="169">
        <v>0</v>
      </c>
      <c r="V955" s="169">
        <v>0</v>
      </c>
      <c r="W955" s="48" t="str">
        <f t="shared" si="74"/>
        <v>MISO</v>
      </c>
      <c r="X955" s="13" t="str">
        <f t="shared" si="75"/>
        <v>安徽移动</v>
      </c>
      <c r="Y955" s="37" t="str">
        <f t="shared" si="76"/>
        <v>0</v>
      </c>
      <c r="Z955" s="167"/>
      <c r="AL955" s="85"/>
      <c r="AN955"/>
    </row>
    <row r="956" spans="1:40" ht="15" customHeight="1">
      <c r="A956" s="48" t="s">
        <v>174</v>
      </c>
      <c r="B956" s="48" t="s">
        <v>175</v>
      </c>
      <c r="C956" s="48" t="s">
        <v>657</v>
      </c>
      <c r="D956" s="48" t="s">
        <v>652</v>
      </c>
      <c r="E956" s="48" t="s">
        <v>683</v>
      </c>
      <c r="F956" s="48" t="s">
        <v>684</v>
      </c>
      <c r="G956" s="48" t="s">
        <v>685</v>
      </c>
      <c r="H956" s="48" t="s">
        <v>41</v>
      </c>
      <c r="I956" s="48"/>
      <c r="J956" s="48"/>
      <c r="K956" s="48"/>
      <c r="L956" s="48"/>
      <c r="M956" s="48"/>
      <c r="N956" s="13"/>
      <c r="O956" s="13"/>
      <c r="P956" s="13"/>
      <c r="Q956" s="13"/>
      <c r="R956" s="13"/>
      <c r="S956" s="146" t="s">
        <v>1183</v>
      </c>
      <c r="T956" s="169">
        <v>0</v>
      </c>
      <c r="U956" s="169">
        <v>0</v>
      </c>
      <c r="V956" s="169">
        <v>0</v>
      </c>
      <c r="W956" s="48" t="str">
        <f t="shared" si="74"/>
        <v>MISO</v>
      </c>
      <c r="X956" s="13" t="str">
        <f t="shared" si="75"/>
        <v>北京电信</v>
      </c>
      <c r="Y956" s="37" t="str">
        <f t="shared" si="76"/>
        <v>0</v>
      </c>
      <c r="Z956" s="167"/>
      <c r="AL956" s="85"/>
      <c r="AN956"/>
    </row>
    <row r="957" spans="1:40" ht="15" customHeight="1">
      <c r="A957" s="48" t="s">
        <v>174</v>
      </c>
      <c r="B957" s="48" t="s">
        <v>175</v>
      </c>
      <c r="C957" s="48" t="s">
        <v>657</v>
      </c>
      <c r="D957" s="48" t="s">
        <v>652</v>
      </c>
      <c r="E957" s="48" t="s">
        <v>707</v>
      </c>
      <c r="F957" s="48" t="s">
        <v>664</v>
      </c>
      <c r="G957" s="48" t="s">
        <v>665</v>
      </c>
      <c r="H957" s="48" t="s">
        <v>708</v>
      </c>
      <c r="I957" s="48"/>
      <c r="J957" s="48"/>
      <c r="K957" s="48"/>
      <c r="L957" s="48"/>
      <c r="M957" s="48"/>
      <c r="N957" s="13"/>
      <c r="O957" s="13"/>
      <c r="P957" s="13"/>
      <c r="Q957" s="13"/>
      <c r="R957" s="13"/>
      <c r="S957" s="146" t="s">
        <v>1183</v>
      </c>
      <c r="T957" s="169">
        <v>0</v>
      </c>
      <c r="U957" s="169">
        <v>0</v>
      </c>
      <c r="V957" s="169">
        <v>0</v>
      </c>
      <c r="W957" s="48" t="str">
        <f t="shared" si="74"/>
        <v>MISO</v>
      </c>
      <c r="X957" s="13" t="str">
        <f t="shared" si="75"/>
        <v>北京电信</v>
      </c>
      <c r="Y957" s="37" t="str">
        <f t="shared" si="76"/>
        <v>0</v>
      </c>
      <c r="Z957" s="167"/>
      <c r="AL957" s="85"/>
      <c r="AN957"/>
    </row>
    <row r="958" spans="1:40" ht="15" customHeight="1">
      <c r="A958" s="48" t="s">
        <v>174</v>
      </c>
      <c r="B958" s="48" t="s">
        <v>175</v>
      </c>
      <c r="C958" s="48" t="s">
        <v>657</v>
      </c>
      <c r="D958" s="48" t="s">
        <v>652</v>
      </c>
      <c r="E958" s="48" t="s">
        <v>709</v>
      </c>
      <c r="F958" s="48" t="s">
        <v>710</v>
      </c>
      <c r="G958" s="48" t="s">
        <v>665</v>
      </c>
      <c r="H958" s="48" t="s">
        <v>711</v>
      </c>
      <c r="I958" s="48"/>
      <c r="J958" s="48"/>
      <c r="K958" s="48"/>
      <c r="L958" s="48"/>
      <c r="M958" s="48"/>
      <c r="N958" s="13"/>
      <c r="O958" s="13"/>
      <c r="P958" s="13"/>
      <c r="Q958" s="13"/>
      <c r="R958" s="13"/>
      <c r="S958" s="146" t="s">
        <v>1183</v>
      </c>
      <c r="T958" s="169">
        <v>0</v>
      </c>
      <c r="U958" s="169">
        <v>0</v>
      </c>
      <c r="V958" s="169">
        <v>0</v>
      </c>
      <c r="W958" s="48" t="str">
        <f t="shared" si="74"/>
        <v>MISO</v>
      </c>
      <c r="X958" s="13" t="str">
        <f t="shared" si="75"/>
        <v>北京电信</v>
      </c>
      <c r="Y958" s="37" t="str">
        <f t="shared" si="76"/>
        <v>0</v>
      </c>
      <c r="Z958" s="167"/>
      <c r="AL958" s="85"/>
      <c r="AN958"/>
    </row>
    <row r="959" spans="1:40" ht="15" customHeight="1">
      <c r="A959" s="48" t="s">
        <v>174</v>
      </c>
      <c r="B959" s="48" t="s">
        <v>175</v>
      </c>
      <c r="C959" s="48" t="s">
        <v>657</v>
      </c>
      <c r="D959" s="48" t="s">
        <v>652</v>
      </c>
      <c r="E959" s="48" t="s">
        <v>712</v>
      </c>
      <c r="F959" s="48" t="s">
        <v>713</v>
      </c>
      <c r="G959" s="48" t="s">
        <v>685</v>
      </c>
      <c r="H959" s="48" t="s">
        <v>714</v>
      </c>
      <c r="I959" s="48"/>
      <c r="J959" s="48"/>
      <c r="K959" s="48"/>
      <c r="L959" s="48"/>
      <c r="M959" s="48"/>
      <c r="N959" s="13"/>
      <c r="O959" s="13"/>
      <c r="P959" s="13"/>
      <c r="Q959" s="13"/>
      <c r="R959" s="13"/>
      <c r="S959" s="146" t="s">
        <v>1183</v>
      </c>
      <c r="T959" s="169">
        <v>0</v>
      </c>
      <c r="U959" s="169">
        <v>0</v>
      </c>
      <c r="V959" s="169">
        <v>0</v>
      </c>
      <c r="W959" s="48" t="str">
        <f t="shared" si="74"/>
        <v>MISO</v>
      </c>
      <c r="X959" s="13" t="str">
        <f t="shared" si="75"/>
        <v>北京电信</v>
      </c>
      <c r="Y959" s="37" t="str">
        <f t="shared" si="76"/>
        <v>0</v>
      </c>
      <c r="Z959" s="167"/>
      <c r="AL959" s="85"/>
      <c r="AN959"/>
    </row>
    <row r="960" spans="1:40" ht="15" customHeight="1">
      <c r="A960" s="48" t="s">
        <v>174</v>
      </c>
      <c r="B960" s="48" t="s">
        <v>175</v>
      </c>
      <c r="C960" s="48" t="s">
        <v>657</v>
      </c>
      <c r="D960" s="48" t="s">
        <v>652</v>
      </c>
      <c r="E960" s="48" t="s">
        <v>692</v>
      </c>
      <c r="F960" s="48" t="s">
        <v>693</v>
      </c>
      <c r="G960" s="48" t="s">
        <v>665</v>
      </c>
      <c r="H960" s="48" t="s">
        <v>98</v>
      </c>
      <c r="I960" s="48"/>
      <c r="J960" s="48"/>
      <c r="K960" s="48"/>
      <c r="L960" s="48"/>
      <c r="M960" s="48"/>
      <c r="N960" s="13"/>
      <c r="O960" s="13"/>
      <c r="P960" s="13"/>
      <c r="Q960" s="13"/>
      <c r="R960" s="13"/>
      <c r="S960" s="146" t="s">
        <v>1183</v>
      </c>
      <c r="T960" s="169">
        <v>0</v>
      </c>
      <c r="U960" s="169">
        <v>0</v>
      </c>
      <c r="V960" s="169">
        <v>0</v>
      </c>
      <c r="W960" s="48" t="str">
        <f t="shared" si="74"/>
        <v>MISO</v>
      </c>
      <c r="X960" s="13" t="str">
        <f t="shared" si="75"/>
        <v>北京电信</v>
      </c>
      <c r="Y960" s="37" t="str">
        <f t="shared" si="76"/>
        <v>0</v>
      </c>
      <c r="Z960" s="167"/>
      <c r="AL960" s="85"/>
      <c r="AN960"/>
    </row>
    <row r="961" spans="1:40" ht="15" customHeight="1">
      <c r="A961" s="48" t="s">
        <v>174</v>
      </c>
      <c r="B961" s="48" t="s">
        <v>175</v>
      </c>
      <c r="C961" s="48" t="s">
        <v>657</v>
      </c>
      <c r="D961" s="48" t="s">
        <v>652</v>
      </c>
      <c r="E961" s="48" t="s">
        <v>715</v>
      </c>
      <c r="F961" s="48" t="s">
        <v>716</v>
      </c>
      <c r="G961" s="48" t="s">
        <v>655</v>
      </c>
      <c r="H961" s="48" t="s">
        <v>137</v>
      </c>
      <c r="I961" s="48"/>
      <c r="J961" s="48"/>
      <c r="K961" s="48"/>
      <c r="L961" s="48"/>
      <c r="M961" s="48"/>
      <c r="N961" s="13"/>
      <c r="O961" s="13"/>
      <c r="P961" s="13"/>
      <c r="Q961" s="13"/>
      <c r="R961" s="13"/>
      <c r="S961" s="146" t="s">
        <v>1183</v>
      </c>
      <c r="T961" s="169">
        <v>0</v>
      </c>
      <c r="U961" s="169">
        <v>0</v>
      </c>
      <c r="V961" s="169">
        <v>0</v>
      </c>
      <c r="W961" s="48" t="str">
        <f t="shared" si="74"/>
        <v>MISO</v>
      </c>
      <c r="X961" s="13" t="str">
        <f t="shared" si="75"/>
        <v>北京电信</v>
      </c>
      <c r="Y961" s="37" t="str">
        <f t="shared" si="76"/>
        <v>0</v>
      </c>
      <c r="Z961" s="167"/>
      <c r="AL961" s="85"/>
      <c r="AN961"/>
    </row>
    <row r="962" spans="1:40" ht="15" customHeight="1">
      <c r="A962" s="48" t="s">
        <v>174</v>
      </c>
      <c r="B962" s="48" t="s">
        <v>175</v>
      </c>
      <c r="C962" s="48" t="s">
        <v>657</v>
      </c>
      <c r="D962" s="48" t="s">
        <v>652</v>
      </c>
      <c r="E962" s="48" t="s">
        <v>717</v>
      </c>
      <c r="F962" s="48" t="s">
        <v>718</v>
      </c>
      <c r="G962" s="48" t="s">
        <v>665</v>
      </c>
      <c r="H962" s="48" t="s">
        <v>719</v>
      </c>
      <c r="I962" s="48"/>
      <c r="J962" s="48"/>
      <c r="K962" s="48"/>
      <c r="L962" s="48"/>
      <c r="M962" s="48"/>
      <c r="N962" s="13"/>
      <c r="O962" s="13"/>
      <c r="P962" s="13"/>
      <c r="Q962" s="13"/>
      <c r="R962" s="13"/>
      <c r="S962" s="146" t="s">
        <v>1183</v>
      </c>
      <c r="T962" s="169">
        <v>0</v>
      </c>
      <c r="U962" s="169">
        <v>0</v>
      </c>
      <c r="V962" s="169">
        <v>0</v>
      </c>
      <c r="W962" s="48" t="str">
        <f t="shared" ref="W962:W1025" si="77">IFERROR(IF(G962="CRM_CUI",G962,(IF(G962="CRM_CMI",G962,MID(G962,1,FIND("_",G962)-1)))),G962)</f>
        <v>MISO</v>
      </c>
      <c r="X962" s="13" t="str">
        <f t="shared" ref="X962:X1025" si="78">MID(A962,5,LEN(A962)-4)</f>
        <v>北京电信</v>
      </c>
      <c r="Y962" s="37" t="str">
        <f t="shared" ref="Y962:Y1025" si="79">IF(N962=O962,IF(N962="","0","1"),IF(N962=P962,IF(N962="","0","1"),IF(O962=P962,IF(O962="","0","1"),IF(N962="","0","0"))))</f>
        <v>0</v>
      </c>
      <c r="Z962" s="167"/>
      <c r="AL962" s="85"/>
      <c r="AN962"/>
    </row>
    <row r="963" spans="1:40" ht="15" customHeight="1">
      <c r="A963" s="48" t="s">
        <v>725</v>
      </c>
      <c r="B963" s="48" t="s">
        <v>498</v>
      </c>
      <c r="C963" s="48" t="s">
        <v>651</v>
      </c>
      <c r="D963" s="48" t="s">
        <v>652</v>
      </c>
      <c r="E963" s="48" t="s">
        <v>726</v>
      </c>
      <c r="F963" s="48" t="s">
        <v>664</v>
      </c>
      <c r="G963" s="48" t="s">
        <v>665</v>
      </c>
      <c r="H963" s="48" t="s">
        <v>399</v>
      </c>
      <c r="I963" s="48"/>
      <c r="J963" s="48"/>
      <c r="K963" s="48"/>
      <c r="L963" s="48"/>
      <c r="M963" s="48"/>
      <c r="N963" s="13"/>
      <c r="O963" s="13"/>
      <c r="P963" s="13"/>
      <c r="Q963" s="13"/>
      <c r="R963" s="13"/>
      <c r="S963" s="146" t="s">
        <v>1183</v>
      </c>
      <c r="T963" s="169">
        <v>0</v>
      </c>
      <c r="U963" s="169">
        <v>0</v>
      </c>
      <c r="V963" s="169">
        <v>0</v>
      </c>
      <c r="W963" s="48" t="str">
        <f t="shared" si="77"/>
        <v>MISO</v>
      </c>
      <c r="X963" s="13" t="str">
        <f t="shared" si="78"/>
        <v>歌华广电</v>
      </c>
      <c r="Y963" s="37" t="str">
        <f t="shared" si="79"/>
        <v>0</v>
      </c>
      <c r="Z963" s="167"/>
      <c r="AL963" s="85"/>
      <c r="AN963"/>
    </row>
    <row r="964" spans="1:40" ht="15" customHeight="1">
      <c r="A964" s="48" t="s">
        <v>296</v>
      </c>
      <c r="B964" s="48" t="s">
        <v>297</v>
      </c>
      <c r="C964" s="48" t="s">
        <v>651</v>
      </c>
      <c r="D964" s="48" t="s">
        <v>652</v>
      </c>
      <c r="E964" s="48" t="s">
        <v>653</v>
      </c>
      <c r="F964" s="48" t="s">
        <v>654</v>
      </c>
      <c r="G964" s="48" t="s">
        <v>655</v>
      </c>
      <c r="H964" s="48" t="s">
        <v>656</v>
      </c>
      <c r="I964" s="48"/>
      <c r="J964" s="48"/>
      <c r="K964" s="48"/>
      <c r="L964" s="48"/>
      <c r="M964" s="48"/>
      <c r="N964" s="13"/>
      <c r="O964" s="13"/>
      <c r="P964" s="13"/>
      <c r="Q964" s="13"/>
      <c r="R964" s="13"/>
      <c r="S964" s="146" t="s">
        <v>1183</v>
      </c>
      <c r="T964" s="169">
        <v>0</v>
      </c>
      <c r="U964" s="169">
        <v>0</v>
      </c>
      <c r="V964" s="169">
        <v>0</v>
      </c>
      <c r="W964" s="48" t="str">
        <f t="shared" si="77"/>
        <v>MISO</v>
      </c>
      <c r="X964" s="13" t="str">
        <f t="shared" si="78"/>
        <v>广东广电</v>
      </c>
      <c r="Y964" s="37" t="str">
        <f t="shared" si="79"/>
        <v>0</v>
      </c>
      <c r="Z964" s="167"/>
      <c r="AL964" s="85"/>
      <c r="AN964"/>
    </row>
    <row r="965" spans="1:40" ht="15" customHeight="1">
      <c r="A965" s="48" t="s">
        <v>93</v>
      </c>
      <c r="B965" s="48" t="s">
        <v>12</v>
      </c>
      <c r="C965" s="48" t="s">
        <v>657</v>
      </c>
      <c r="D965" s="48" t="s">
        <v>652</v>
      </c>
      <c r="E965" s="48" t="s">
        <v>663</v>
      </c>
      <c r="F965" s="48" t="s">
        <v>664</v>
      </c>
      <c r="G965" s="48" t="s">
        <v>665</v>
      </c>
      <c r="H965" s="48" t="s">
        <v>209</v>
      </c>
      <c r="I965" s="48"/>
      <c r="J965" s="48"/>
      <c r="K965" s="48"/>
      <c r="L965" s="48"/>
      <c r="M965" s="48"/>
      <c r="N965" s="13"/>
      <c r="O965" s="13"/>
      <c r="P965" s="13"/>
      <c r="Q965" s="13"/>
      <c r="R965" s="13"/>
      <c r="S965" s="146" t="s">
        <v>1183</v>
      </c>
      <c r="T965" s="169">
        <v>0</v>
      </c>
      <c r="U965" s="169">
        <v>0</v>
      </c>
      <c r="V965" s="169">
        <v>0</v>
      </c>
      <c r="W965" s="48" t="str">
        <f t="shared" si="77"/>
        <v>MISO</v>
      </c>
      <c r="X965" s="13" t="str">
        <f t="shared" si="78"/>
        <v>黑龙江移动</v>
      </c>
      <c r="Y965" s="37" t="str">
        <f t="shared" si="79"/>
        <v>0</v>
      </c>
      <c r="Z965" s="167"/>
      <c r="AL965" s="85"/>
      <c r="AN965"/>
    </row>
    <row r="966" spans="1:40" ht="15" customHeight="1">
      <c r="A966" s="48" t="s">
        <v>93</v>
      </c>
      <c r="B966" s="48" t="s">
        <v>12</v>
      </c>
      <c r="C966" s="48" t="s">
        <v>657</v>
      </c>
      <c r="D966" s="48" t="s">
        <v>652</v>
      </c>
      <c r="E966" s="48" t="s">
        <v>681</v>
      </c>
      <c r="F966" s="48" t="s">
        <v>664</v>
      </c>
      <c r="G966" s="48" t="s">
        <v>665</v>
      </c>
      <c r="H966" s="48" t="s">
        <v>209</v>
      </c>
      <c r="I966" s="48"/>
      <c r="J966" s="48"/>
      <c r="K966" s="48"/>
      <c r="L966" s="48"/>
      <c r="M966" s="48"/>
      <c r="N966" s="13"/>
      <c r="O966" s="13"/>
      <c r="P966" s="13"/>
      <c r="Q966" s="13"/>
      <c r="R966" s="13"/>
      <c r="S966" s="146" t="s">
        <v>1183</v>
      </c>
      <c r="T966" s="169">
        <v>0</v>
      </c>
      <c r="U966" s="169">
        <v>0</v>
      </c>
      <c r="V966" s="169">
        <v>0</v>
      </c>
      <c r="W966" s="48" t="str">
        <f t="shared" si="77"/>
        <v>MISO</v>
      </c>
      <c r="X966" s="13" t="str">
        <f t="shared" si="78"/>
        <v>黑龙江移动</v>
      </c>
      <c r="Y966" s="37" t="str">
        <f t="shared" si="79"/>
        <v>0</v>
      </c>
      <c r="Z966" s="167"/>
      <c r="AL966" s="85"/>
      <c r="AN966"/>
    </row>
    <row r="967" spans="1:40" ht="15" customHeight="1">
      <c r="A967" s="48" t="s">
        <v>93</v>
      </c>
      <c r="B967" s="48" t="s">
        <v>12</v>
      </c>
      <c r="C967" s="48" t="s">
        <v>657</v>
      </c>
      <c r="D967" s="48" t="s">
        <v>652</v>
      </c>
      <c r="E967" s="48" t="s">
        <v>686</v>
      </c>
      <c r="F967" s="48" t="s">
        <v>687</v>
      </c>
      <c r="G967" s="48" t="s">
        <v>685</v>
      </c>
      <c r="H967" s="48" t="s">
        <v>688</v>
      </c>
      <c r="I967" s="48"/>
      <c r="J967" s="48"/>
      <c r="K967" s="48"/>
      <c r="L967" s="48"/>
      <c r="M967" s="48"/>
      <c r="N967" s="13"/>
      <c r="O967" s="13"/>
      <c r="P967" s="13"/>
      <c r="Q967" s="13"/>
      <c r="R967" s="13"/>
      <c r="S967" s="146" t="s">
        <v>1183</v>
      </c>
      <c r="T967" s="169">
        <v>0</v>
      </c>
      <c r="U967" s="169">
        <v>0</v>
      </c>
      <c r="V967" s="169">
        <v>0</v>
      </c>
      <c r="W967" s="48" t="str">
        <f t="shared" si="77"/>
        <v>MISO</v>
      </c>
      <c r="X967" s="13" t="str">
        <f t="shared" si="78"/>
        <v>黑龙江移动</v>
      </c>
      <c r="Y967" s="37" t="str">
        <f t="shared" si="79"/>
        <v>0</v>
      </c>
      <c r="Z967" s="167"/>
      <c r="AL967" s="85"/>
      <c r="AN967"/>
    </row>
    <row r="968" spans="1:40" ht="15" customHeight="1">
      <c r="A968" s="48" t="s">
        <v>93</v>
      </c>
      <c r="B968" s="48" t="s">
        <v>12</v>
      </c>
      <c r="C968" s="48" t="s">
        <v>657</v>
      </c>
      <c r="D968" s="48" t="s">
        <v>652</v>
      </c>
      <c r="E968" s="48" t="s">
        <v>715</v>
      </c>
      <c r="F968" s="48" t="s">
        <v>716</v>
      </c>
      <c r="G968" s="48" t="s">
        <v>655</v>
      </c>
      <c r="H968" s="48" t="s">
        <v>137</v>
      </c>
      <c r="I968" s="48"/>
      <c r="J968" s="48"/>
      <c r="K968" s="48"/>
      <c r="L968" s="48"/>
      <c r="M968" s="48"/>
      <c r="N968" s="13"/>
      <c r="O968" s="13"/>
      <c r="P968" s="13"/>
      <c r="Q968" s="13"/>
      <c r="R968" s="13"/>
      <c r="S968" s="146" t="s">
        <v>1183</v>
      </c>
      <c r="T968" s="169">
        <v>0</v>
      </c>
      <c r="U968" s="169">
        <v>0</v>
      </c>
      <c r="V968" s="169">
        <v>0</v>
      </c>
      <c r="W968" s="48" t="str">
        <f t="shared" si="77"/>
        <v>MISO</v>
      </c>
      <c r="X968" s="13" t="str">
        <f t="shared" si="78"/>
        <v>黑龙江移动</v>
      </c>
      <c r="Y968" s="37" t="str">
        <f t="shared" si="79"/>
        <v>0</v>
      </c>
      <c r="Z968" s="167"/>
      <c r="AL968" s="85"/>
      <c r="AN968"/>
    </row>
    <row r="969" spans="1:40" ht="15" customHeight="1">
      <c r="A969" s="48" t="s">
        <v>93</v>
      </c>
      <c r="B969" s="48" t="s">
        <v>12</v>
      </c>
      <c r="C969" s="48" t="s">
        <v>657</v>
      </c>
      <c r="D969" s="48" t="s">
        <v>652</v>
      </c>
      <c r="E969" s="48" t="s">
        <v>683</v>
      </c>
      <c r="F969" s="48" t="s">
        <v>684</v>
      </c>
      <c r="G969" s="48" t="s">
        <v>685</v>
      </c>
      <c r="H969" s="48" t="s">
        <v>41</v>
      </c>
      <c r="I969" s="48"/>
      <c r="J969" s="48"/>
      <c r="K969" s="48"/>
      <c r="L969" s="48"/>
      <c r="M969" s="48"/>
      <c r="N969" s="13"/>
      <c r="O969" s="13"/>
      <c r="P969" s="13"/>
      <c r="Q969" s="13"/>
      <c r="R969" s="13"/>
      <c r="S969" s="146" t="s">
        <v>1183</v>
      </c>
      <c r="T969" s="169">
        <v>0</v>
      </c>
      <c r="U969" s="169">
        <v>0</v>
      </c>
      <c r="V969" s="169">
        <v>0</v>
      </c>
      <c r="W969" s="48" t="str">
        <f t="shared" si="77"/>
        <v>MISO</v>
      </c>
      <c r="X969" s="13" t="str">
        <f t="shared" si="78"/>
        <v>黑龙江移动</v>
      </c>
      <c r="Y969" s="37" t="str">
        <f t="shared" si="79"/>
        <v>0</v>
      </c>
      <c r="Z969" s="167"/>
      <c r="AL969" s="85"/>
      <c r="AN969"/>
    </row>
    <row r="970" spans="1:40" ht="15" customHeight="1">
      <c r="A970" s="48" t="s">
        <v>93</v>
      </c>
      <c r="B970" s="48" t="s">
        <v>12</v>
      </c>
      <c r="C970" s="48" t="s">
        <v>657</v>
      </c>
      <c r="D970" s="48" t="s">
        <v>652</v>
      </c>
      <c r="E970" s="48" t="s">
        <v>728</v>
      </c>
      <c r="F970" s="48" t="s">
        <v>729</v>
      </c>
      <c r="G970" s="48" t="s">
        <v>665</v>
      </c>
      <c r="H970" s="48" t="s">
        <v>599</v>
      </c>
      <c r="I970" s="48"/>
      <c r="J970" s="48"/>
      <c r="K970" s="48"/>
      <c r="L970" s="48"/>
      <c r="M970" s="48"/>
      <c r="N970" s="13"/>
      <c r="O970" s="13"/>
      <c r="P970" s="13"/>
      <c r="Q970" s="13"/>
      <c r="R970" s="13"/>
      <c r="S970" s="146" t="s">
        <v>1183</v>
      </c>
      <c r="T970" s="169">
        <v>0</v>
      </c>
      <c r="U970" s="169">
        <v>0</v>
      </c>
      <c r="V970" s="169">
        <v>0</v>
      </c>
      <c r="W970" s="48" t="str">
        <f t="shared" si="77"/>
        <v>MISO</v>
      </c>
      <c r="X970" s="13" t="str">
        <f t="shared" si="78"/>
        <v>黑龙江移动</v>
      </c>
      <c r="Y970" s="37" t="str">
        <f t="shared" si="79"/>
        <v>0</v>
      </c>
      <c r="Z970" s="167"/>
      <c r="AL970" s="85"/>
      <c r="AN970"/>
    </row>
    <row r="971" spans="1:40" ht="15" customHeight="1">
      <c r="A971" s="48" t="s">
        <v>93</v>
      </c>
      <c r="B971" s="48" t="s">
        <v>12</v>
      </c>
      <c r="C971" s="48" t="s">
        <v>657</v>
      </c>
      <c r="D971" s="48" t="s">
        <v>652</v>
      </c>
      <c r="E971" s="48" t="s">
        <v>677</v>
      </c>
      <c r="F971" s="48" t="s">
        <v>678</v>
      </c>
      <c r="G971" s="48" t="s">
        <v>665</v>
      </c>
      <c r="H971" s="48" t="s">
        <v>137</v>
      </c>
      <c r="I971" s="48"/>
      <c r="J971" s="48"/>
      <c r="K971" s="48"/>
      <c r="L971" s="48"/>
      <c r="M971" s="48"/>
      <c r="N971" s="13"/>
      <c r="O971" s="13"/>
      <c r="P971" s="13"/>
      <c r="Q971" s="13"/>
      <c r="R971" s="13"/>
      <c r="S971" s="146" t="s">
        <v>1183</v>
      </c>
      <c r="T971" s="169">
        <v>0</v>
      </c>
      <c r="U971" s="169">
        <v>0</v>
      </c>
      <c r="V971" s="169">
        <v>0</v>
      </c>
      <c r="W971" s="48" t="str">
        <f t="shared" si="77"/>
        <v>MISO</v>
      </c>
      <c r="X971" s="13" t="str">
        <f t="shared" si="78"/>
        <v>黑龙江移动</v>
      </c>
      <c r="Y971" s="37" t="str">
        <f t="shared" si="79"/>
        <v>0</v>
      </c>
      <c r="Z971" s="167"/>
      <c r="AL971" s="85"/>
      <c r="AN971"/>
    </row>
    <row r="972" spans="1:40" ht="15" customHeight="1">
      <c r="A972" s="48" t="s">
        <v>93</v>
      </c>
      <c r="B972" s="48" t="s">
        <v>12</v>
      </c>
      <c r="C972" s="48" t="s">
        <v>657</v>
      </c>
      <c r="D972" s="48" t="s">
        <v>652</v>
      </c>
      <c r="E972" s="48" t="s">
        <v>692</v>
      </c>
      <c r="F972" s="48" t="s">
        <v>693</v>
      </c>
      <c r="G972" s="48" t="s">
        <v>665</v>
      </c>
      <c r="H972" s="48" t="s">
        <v>98</v>
      </c>
      <c r="I972" s="48"/>
      <c r="J972" s="48"/>
      <c r="K972" s="48"/>
      <c r="L972" s="48"/>
      <c r="M972" s="48"/>
      <c r="N972" s="13"/>
      <c r="O972" s="13"/>
      <c r="P972" s="13"/>
      <c r="Q972" s="13"/>
      <c r="R972" s="13"/>
      <c r="S972" s="146" t="s">
        <v>1183</v>
      </c>
      <c r="T972" s="169">
        <v>0</v>
      </c>
      <c r="U972" s="169">
        <v>0</v>
      </c>
      <c r="V972" s="169">
        <v>0</v>
      </c>
      <c r="W972" s="48" t="str">
        <f t="shared" si="77"/>
        <v>MISO</v>
      </c>
      <c r="X972" s="13" t="str">
        <f t="shared" si="78"/>
        <v>黑龙江移动</v>
      </c>
      <c r="Y972" s="37" t="str">
        <f t="shared" si="79"/>
        <v>0</v>
      </c>
      <c r="Z972" s="167"/>
      <c r="AL972" s="85"/>
      <c r="AN972"/>
    </row>
    <row r="973" spans="1:40" ht="15" customHeight="1">
      <c r="A973" s="48" t="s">
        <v>93</v>
      </c>
      <c r="B973" s="48" t="s">
        <v>12</v>
      </c>
      <c r="C973" s="48" t="s">
        <v>63</v>
      </c>
      <c r="D973" s="48" t="s">
        <v>157</v>
      </c>
      <c r="E973" s="48" t="s">
        <v>686</v>
      </c>
      <c r="F973" s="48" t="s">
        <v>687</v>
      </c>
      <c r="G973" s="48" t="s">
        <v>685</v>
      </c>
      <c r="H973" s="48" t="s">
        <v>688</v>
      </c>
      <c r="I973" s="48"/>
      <c r="J973" s="48"/>
      <c r="K973" s="48"/>
      <c r="L973" s="48"/>
      <c r="M973" s="48"/>
      <c r="N973" s="13"/>
      <c r="O973" s="13"/>
      <c r="P973" s="13"/>
      <c r="Q973" s="13"/>
      <c r="R973" s="13"/>
      <c r="S973" s="146" t="s">
        <v>1183</v>
      </c>
      <c r="T973" s="169">
        <v>0</v>
      </c>
      <c r="U973" s="169">
        <v>0</v>
      </c>
      <c r="V973" s="169">
        <v>0</v>
      </c>
      <c r="W973" s="48" t="str">
        <f t="shared" si="77"/>
        <v>MISO</v>
      </c>
      <c r="X973" s="13" t="str">
        <f t="shared" si="78"/>
        <v>黑龙江移动</v>
      </c>
      <c r="Y973" s="37" t="str">
        <f t="shared" si="79"/>
        <v>0</v>
      </c>
      <c r="Z973" s="167"/>
      <c r="AL973" s="85"/>
      <c r="AN973"/>
    </row>
    <row r="974" spans="1:40" ht="15" customHeight="1">
      <c r="A974" s="48" t="s">
        <v>93</v>
      </c>
      <c r="B974" s="48" t="s">
        <v>12</v>
      </c>
      <c r="C974" s="48" t="s">
        <v>731</v>
      </c>
      <c r="D974" s="48" t="s">
        <v>16</v>
      </c>
      <c r="E974" s="48" t="s">
        <v>732</v>
      </c>
      <c r="F974" s="48" t="s">
        <v>733</v>
      </c>
      <c r="G974" s="48" t="s">
        <v>655</v>
      </c>
      <c r="H974" s="48" t="s">
        <v>599</v>
      </c>
      <c r="I974" s="48"/>
      <c r="J974" s="48"/>
      <c r="K974" s="48"/>
      <c r="L974" s="48"/>
      <c r="M974" s="48"/>
      <c r="N974" s="13"/>
      <c r="O974" s="13"/>
      <c r="P974" s="13"/>
      <c r="Q974" s="13"/>
      <c r="R974" s="13"/>
      <c r="S974" s="146" t="s">
        <v>1183</v>
      </c>
      <c r="T974" s="169">
        <v>0</v>
      </c>
      <c r="U974" s="169">
        <v>0</v>
      </c>
      <c r="V974" s="169">
        <v>0</v>
      </c>
      <c r="W974" s="48" t="str">
        <f t="shared" si="77"/>
        <v>MISO</v>
      </c>
      <c r="X974" s="13" t="str">
        <f t="shared" si="78"/>
        <v>黑龙江移动</v>
      </c>
      <c r="Y974" s="37" t="str">
        <f t="shared" si="79"/>
        <v>0</v>
      </c>
      <c r="Z974" s="167"/>
      <c r="AL974" s="85"/>
      <c r="AN974"/>
    </row>
    <row r="975" spans="1:40" ht="15" customHeight="1">
      <c r="A975" s="48" t="s">
        <v>734</v>
      </c>
      <c r="B975" s="48" t="s">
        <v>430</v>
      </c>
      <c r="C975" s="48" t="s">
        <v>657</v>
      </c>
      <c r="D975" s="48" t="s">
        <v>652</v>
      </c>
      <c r="E975" s="48" t="s">
        <v>735</v>
      </c>
      <c r="F975" s="48" t="s">
        <v>736</v>
      </c>
      <c r="G975" s="48" t="s">
        <v>655</v>
      </c>
      <c r="H975" s="48" t="s">
        <v>737</v>
      </c>
      <c r="I975" s="48"/>
      <c r="J975" s="48"/>
      <c r="K975" s="48"/>
      <c r="L975" s="48"/>
      <c r="M975" s="48"/>
      <c r="N975" s="13"/>
      <c r="O975" s="13"/>
      <c r="P975" s="13"/>
      <c r="Q975" s="13"/>
      <c r="R975" s="13"/>
      <c r="S975" s="146" t="s">
        <v>1183</v>
      </c>
      <c r="T975" s="169">
        <v>0</v>
      </c>
      <c r="U975" s="169">
        <v>0</v>
      </c>
      <c r="V975" s="169">
        <v>0</v>
      </c>
      <c r="W975" s="48" t="str">
        <f t="shared" si="77"/>
        <v>MISO</v>
      </c>
      <c r="X975" s="13" t="str">
        <f t="shared" si="78"/>
        <v>湖南电信</v>
      </c>
      <c r="Y975" s="37" t="str">
        <f t="shared" si="79"/>
        <v>0</v>
      </c>
      <c r="Z975" s="167"/>
      <c r="AL975" s="85"/>
      <c r="AN975"/>
    </row>
    <row r="976" spans="1:40" ht="15" customHeight="1">
      <c r="A976" s="48" t="s">
        <v>308</v>
      </c>
      <c r="B976" s="48" t="s">
        <v>309</v>
      </c>
      <c r="C976" s="48" t="s">
        <v>657</v>
      </c>
      <c r="D976" s="48" t="s">
        <v>652</v>
      </c>
      <c r="E976" s="48" t="s">
        <v>683</v>
      </c>
      <c r="F976" s="48" t="s">
        <v>684</v>
      </c>
      <c r="G976" s="48" t="s">
        <v>685</v>
      </c>
      <c r="H976" s="48" t="s">
        <v>41</v>
      </c>
      <c r="I976" s="48"/>
      <c r="J976" s="48"/>
      <c r="K976" s="48"/>
      <c r="L976" s="48"/>
      <c r="M976" s="48"/>
      <c r="N976" s="13"/>
      <c r="O976" s="13"/>
      <c r="P976" s="13"/>
      <c r="Q976" s="13"/>
      <c r="R976" s="13"/>
      <c r="S976" s="146" t="s">
        <v>1183</v>
      </c>
      <c r="T976" s="169">
        <v>0</v>
      </c>
      <c r="U976" s="169">
        <v>0</v>
      </c>
      <c r="V976" s="169">
        <v>0</v>
      </c>
      <c r="W976" s="48" t="str">
        <f t="shared" si="77"/>
        <v>MISO</v>
      </c>
      <c r="X976" s="13" t="str">
        <f t="shared" si="78"/>
        <v>吉林电信</v>
      </c>
      <c r="Y976" s="37" t="str">
        <f t="shared" si="79"/>
        <v>0</v>
      </c>
      <c r="Z976" s="167"/>
      <c r="AL976" s="85"/>
      <c r="AN976"/>
    </row>
    <row r="977" spans="1:40" ht="15" customHeight="1">
      <c r="A977" s="48" t="s">
        <v>216</v>
      </c>
      <c r="B977" s="48" t="s">
        <v>217</v>
      </c>
      <c r="C977" s="48" t="s">
        <v>657</v>
      </c>
      <c r="D977" s="48" t="s">
        <v>652</v>
      </c>
      <c r="E977" s="48" t="s">
        <v>744</v>
      </c>
      <c r="F977" s="48" t="s">
        <v>745</v>
      </c>
      <c r="G977" s="48" t="s">
        <v>655</v>
      </c>
      <c r="H977" s="48" t="s">
        <v>746</v>
      </c>
      <c r="I977" s="48"/>
      <c r="J977" s="48"/>
      <c r="K977" s="48"/>
      <c r="L977" s="48"/>
      <c r="M977" s="48"/>
      <c r="N977" s="13"/>
      <c r="O977" s="13"/>
      <c r="P977" s="13"/>
      <c r="Q977" s="13"/>
      <c r="R977" s="13"/>
      <c r="S977" s="146" t="s">
        <v>1183</v>
      </c>
      <c r="T977" s="169">
        <v>0</v>
      </c>
      <c r="U977" s="169">
        <v>0</v>
      </c>
      <c r="V977" s="169">
        <v>0</v>
      </c>
      <c r="W977" s="48" t="str">
        <f t="shared" si="77"/>
        <v>MISO</v>
      </c>
      <c r="X977" s="13" t="str">
        <f t="shared" si="78"/>
        <v>吉林移动</v>
      </c>
      <c r="Y977" s="37" t="str">
        <f t="shared" si="79"/>
        <v>0</v>
      </c>
      <c r="Z977" s="167"/>
      <c r="AL977" s="85"/>
      <c r="AN977"/>
    </row>
    <row r="978" spans="1:40" ht="15" customHeight="1">
      <c r="A978" s="48" t="s">
        <v>216</v>
      </c>
      <c r="B978" s="48" t="s">
        <v>217</v>
      </c>
      <c r="C978" s="48" t="s">
        <v>657</v>
      </c>
      <c r="D978" s="48" t="s">
        <v>652</v>
      </c>
      <c r="E978" s="48" t="s">
        <v>686</v>
      </c>
      <c r="F978" s="48" t="s">
        <v>687</v>
      </c>
      <c r="G978" s="48" t="s">
        <v>685</v>
      </c>
      <c r="H978" s="48" t="s">
        <v>688</v>
      </c>
      <c r="I978" s="48"/>
      <c r="J978" s="48"/>
      <c r="K978" s="48"/>
      <c r="L978" s="48"/>
      <c r="M978" s="48"/>
      <c r="N978" s="13"/>
      <c r="O978" s="13"/>
      <c r="P978" s="13"/>
      <c r="Q978" s="13"/>
      <c r="R978" s="13"/>
      <c r="S978" s="146" t="s">
        <v>1183</v>
      </c>
      <c r="T978" s="169">
        <v>0</v>
      </c>
      <c r="U978" s="169">
        <v>0</v>
      </c>
      <c r="V978" s="169">
        <v>0</v>
      </c>
      <c r="W978" s="48" t="str">
        <f t="shared" si="77"/>
        <v>MISO</v>
      </c>
      <c r="X978" s="13" t="str">
        <f t="shared" si="78"/>
        <v>吉林移动</v>
      </c>
      <c r="Y978" s="37" t="str">
        <f t="shared" si="79"/>
        <v>0</v>
      </c>
      <c r="Z978" s="167"/>
      <c r="AL978" s="85"/>
      <c r="AN978"/>
    </row>
    <row r="979" spans="1:40" ht="15" customHeight="1">
      <c r="A979" s="48" t="s">
        <v>216</v>
      </c>
      <c r="B979" s="48" t="s">
        <v>217</v>
      </c>
      <c r="C979" s="48" t="s">
        <v>63</v>
      </c>
      <c r="D979" s="48" t="s">
        <v>157</v>
      </c>
      <c r="E979" s="48" t="s">
        <v>686</v>
      </c>
      <c r="F979" s="48" t="s">
        <v>687</v>
      </c>
      <c r="G979" s="48" t="s">
        <v>685</v>
      </c>
      <c r="H979" s="48" t="s">
        <v>688</v>
      </c>
      <c r="I979" s="48"/>
      <c r="J979" s="48"/>
      <c r="K979" s="48"/>
      <c r="L979" s="48"/>
      <c r="M979" s="48"/>
      <c r="N979" s="13"/>
      <c r="O979" s="13"/>
      <c r="P979" s="13"/>
      <c r="Q979" s="13"/>
      <c r="R979" s="13"/>
      <c r="S979" s="146" t="s">
        <v>1183</v>
      </c>
      <c r="T979" s="169">
        <v>0</v>
      </c>
      <c r="U979" s="169">
        <v>0</v>
      </c>
      <c r="V979" s="169">
        <v>0</v>
      </c>
      <c r="W979" s="48" t="str">
        <f t="shared" si="77"/>
        <v>MISO</v>
      </c>
      <c r="X979" s="13" t="str">
        <f t="shared" si="78"/>
        <v>吉林移动</v>
      </c>
      <c r="Y979" s="37" t="str">
        <f t="shared" si="79"/>
        <v>0</v>
      </c>
      <c r="Z979" s="167"/>
      <c r="AL979" s="85"/>
      <c r="AN979"/>
    </row>
    <row r="980" spans="1:40" ht="15" customHeight="1">
      <c r="A980" s="48" t="s">
        <v>224</v>
      </c>
      <c r="B980" s="48" t="s">
        <v>225</v>
      </c>
      <c r="C980" s="48" t="s">
        <v>657</v>
      </c>
      <c r="D980" s="48" t="s">
        <v>652</v>
      </c>
      <c r="E980" s="48" t="s">
        <v>715</v>
      </c>
      <c r="F980" s="48" t="s">
        <v>716</v>
      </c>
      <c r="G980" s="48" t="s">
        <v>655</v>
      </c>
      <c r="H980" s="48" t="s">
        <v>137</v>
      </c>
      <c r="I980" s="48"/>
      <c r="J980" s="48"/>
      <c r="K980" s="48"/>
      <c r="L980" s="48"/>
      <c r="M980" s="48"/>
      <c r="N980" s="13"/>
      <c r="O980" s="13"/>
      <c r="P980" s="13"/>
      <c r="Q980" s="13"/>
      <c r="R980" s="13"/>
      <c r="S980" s="146" t="s">
        <v>1183</v>
      </c>
      <c r="T980" s="169">
        <v>0</v>
      </c>
      <c r="U980" s="169">
        <v>0</v>
      </c>
      <c r="V980" s="169">
        <v>0</v>
      </c>
      <c r="W980" s="48" t="str">
        <f t="shared" si="77"/>
        <v>MISO</v>
      </c>
      <c r="X980" s="13" t="str">
        <f t="shared" si="78"/>
        <v>江西电信</v>
      </c>
      <c r="Y980" s="37" t="str">
        <f t="shared" si="79"/>
        <v>0</v>
      </c>
      <c r="Z980" s="167"/>
      <c r="AL980" s="85"/>
      <c r="AN980"/>
    </row>
    <row r="981" spans="1:40" ht="15" customHeight="1">
      <c r="A981" s="48" t="s">
        <v>224</v>
      </c>
      <c r="B981" s="48" t="s">
        <v>225</v>
      </c>
      <c r="C981" s="48" t="s">
        <v>657</v>
      </c>
      <c r="D981" s="48" t="s">
        <v>652</v>
      </c>
      <c r="E981" s="48" t="s">
        <v>683</v>
      </c>
      <c r="F981" s="48" t="s">
        <v>684</v>
      </c>
      <c r="G981" s="48" t="s">
        <v>685</v>
      </c>
      <c r="H981" s="48" t="s">
        <v>41</v>
      </c>
      <c r="I981" s="48"/>
      <c r="J981" s="48"/>
      <c r="K981" s="48"/>
      <c r="L981" s="48"/>
      <c r="M981" s="48"/>
      <c r="N981" s="13"/>
      <c r="O981" s="13"/>
      <c r="P981" s="13"/>
      <c r="Q981" s="13"/>
      <c r="R981" s="13"/>
      <c r="S981" s="146" t="s">
        <v>1183</v>
      </c>
      <c r="T981" s="169">
        <v>0</v>
      </c>
      <c r="U981" s="169">
        <v>0</v>
      </c>
      <c r="V981" s="169">
        <v>0</v>
      </c>
      <c r="W981" s="48" t="str">
        <f t="shared" si="77"/>
        <v>MISO</v>
      </c>
      <c r="X981" s="13" t="str">
        <f t="shared" si="78"/>
        <v>江西电信</v>
      </c>
      <c r="Y981" s="37" t="str">
        <f t="shared" si="79"/>
        <v>0</v>
      </c>
      <c r="Z981" s="167"/>
      <c r="AL981" s="85"/>
      <c r="AN981"/>
    </row>
    <row r="982" spans="1:40" ht="15" customHeight="1">
      <c r="A982" s="48" t="s">
        <v>224</v>
      </c>
      <c r="B982" s="48" t="s">
        <v>225</v>
      </c>
      <c r="C982" s="48" t="s">
        <v>657</v>
      </c>
      <c r="D982" s="48" t="s">
        <v>652</v>
      </c>
      <c r="E982" s="48" t="s">
        <v>686</v>
      </c>
      <c r="F982" s="48" t="s">
        <v>687</v>
      </c>
      <c r="G982" s="48" t="s">
        <v>685</v>
      </c>
      <c r="H982" s="48" t="s">
        <v>688</v>
      </c>
      <c r="I982" s="48"/>
      <c r="J982" s="48"/>
      <c r="K982" s="48"/>
      <c r="L982" s="48"/>
      <c r="M982" s="48"/>
      <c r="N982" s="13"/>
      <c r="O982" s="13"/>
      <c r="P982" s="13"/>
      <c r="Q982" s="13"/>
      <c r="R982" s="13"/>
      <c r="S982" s="146" t="s">
        <v>1183</v>
      </c>
      <c r="T982" s="169">
        <v>0</v>
      </c>
      <c r="U982" s="169">
        <v>0</v>
      </c>
      <c r="V982" s="169">
        <v>0</v>
      </c>
      <c r="W982" s="48" t="str">
        <f t="shared" si="77"/>
        <v>MISO</v>
      </c>
      <c r="X982" s="13" t="str">
        <f t="shared" si="78"/>
        <v>江西电信</v>
      </c>
      <c r="Y982" s="37" t="str">
        <f t="shared" si="79"/>
        <v>0</v>
      </c>
      <c r="Z982" s="167"/>
      <c r="AL982" s="85"/>
      <c r="AN982"/>
    </row>
    <row r="983" spans="1:40" ht="15" customHeight="1">
      <c r="A983" s="48" t="s">
        <v>224</v>
      </c>
      <c r="B983" s="48" t="s">
        <v>225</v>
      </c>
      <c r="C983" s="48" t="s">
        <v>657</v>
      </c>
      <c r="D983" s="48" t="s">
        <v>652</v>
      </c>
      <c r="E983" s="48" t="s">
        <v>754</v>
      </c>
      <c r="F983" s="48" t="s">
        <v>755</v>
      </c>
      <c r="G983" s="48" t="s">
        <v>756</v>
      </c>
      <c r="H983" s="48" t="s">
        <v>98</v>
      </c>
      <c r="I983" s="48"/>
      <c r="J983" s="48"/>
      <c r="K983" s="48"/>
      <c r="L983" s="48"/>
      <c r="M983" s="48"/>
      <c r="N983" s="13"/>
      <c r="O983" s="13"/>
      <c r="P983" s="13"/>
      <c r="Q983" s="13"/>
      <c r="R983" s="13"/>
      <c r="S983" s="146" t="s">
        <v>1183</v>
      </c>
      <c r="T983" s="169">
        <v>0</v>
      </c>
      <c r="U983" s="169">
        <v>0</v>
      </c>
      <c r="V983" s="169">
        <v>0</v>
      </c>
      <c r="W983" s="48" t="str">
        <f t="shared" si="77"/>
        <v>MISO</v>
      </c>
      <c r="X983" s="13" t="str">
        <f t="shared" si="78"/>
        <v>江西电信</v>
      </c>
      <c r="Y983" s="37" t="str">
        <f t="shared" si="79"/>
        <v>0</v>
      </c>
      <c r="Z983" s="167"/>
      <c r="AL983" s="85"/>
      <c r="AN983"/>
    </row>
    <row r="984" spans="1:40" ht="15" customHeight="1">
      <c r="A984" s="48" t="s">
        <v>224</v>
      </c>
      <c r="B984" s="48" t="s">
        <v>225</v>
      </c>
      <c r="C984" s="48" t="s">
        <v>657</v>
      </c>
      <c r="D984" s="48" t="s">
        <v>652</v>
      </c>
      <c r="E984" s="48" t="s">
        <v>712</v>
      </c>
      <c r="F984" s="48" t="s">
        <v>713</v>
      </c>
      <c r="G984" s="48" t="s">
        <v>685</v>
      </c>
      <c r="H984" s="48" t="s">
        <v>714</v>
      </c>
      <c r="I984" s="48"/>
      <c r="J984" s="48"/>
      <c r="K984" s="48"/>
      <c r="L984" s="48"/>
      <c r="M984" s="48"/>
      <c r="N984" s="13"/>
      <c r="O984" s="13"/>
      <c r="P984" s="13"/>
      <c r="Q984" s="13"/>
      <c r="R984" s="13"/>
      <c r="S984" s="146" t="s">
        <v>1183</v>
      </c>
      <c r="T984" s="169">
        <v>0</v>
      </c>
      <c r="U984" s="169">
        <v>0</v>
      </c>
      <c r="V984" s="169">
        <v>0</v>
      </c>
      <c r="W984" s="48" t="str">
        <f t="shared" si="77"/>
        <v>MISO</v>
      </c>
      <c r="X984" s="13" t="str">
        <f t="shared" si="78"/>
        <v>江西电信</v>
      </c>
      <c r="Y984" s="37" t="str">
        <f t="shared" si="79"/>
        <v>0</v>
      </c>
      <c r="Z984" s="167"/>
      <c r="AL984" s="85"/>
      <c r="AN984"/>
    </row>
    <row r="985" spans="1:40" ht="15" customHeight="1">
      <c r="A985" s="48" t="s">
        <v>226</v>
      </c>
      <c r="B985" s="48" t="s">
        <v>227</v>
      </c>
      <c r="C985" s="48" t="s">
        <v>651</v>
      </c>
      <c r="D985" s="48" t="s">
        <v>652</v>
      </c>
      <c r="E985" s="48" t="s">
        <v>754</v>
      </c>
      <c r="F985" s="48" t="s">
        <v>755</v>
      </c>
      <c r="G985" s="48" t="s">
        <v>757</v>
      </c>
      <c r="H985" s="48" t="s">
        <v>98</v>
      </c>
      <c r="I985" s="48"/>
      <c r="J985" s="48"/>
      <c r="K985" s="48"/>
      <c r="L985" s="48"/>
      <c r="M985" s="48"/>
      <c r="N985" s="13"/>
      <c r="O985" s="13"/>
      <c r="P985" s="13"/>
      <c r="Q985" s="13"/>
      <c r="R985" s="13"/>
      <c r="S985" s="146" t="s">
        <v>1183</v>
      </c>
      <c r="T985" s="169">
        <v>0</v>
      </c>
      <c r="U985" s="169">
        <v>0</v>
      </c>
      <c r="V985" s="169">
        <v>0</v>
      </c>
      <c r="W985" s="48" t="str">
        <f t="shared" si="77"/>
        <v>MISO</v>
      </c>
      <c r="X985" s="13" t="str">
        <f t="shared" si="78"/>
        <v>江西联通</v>
      </c>
      <c r="Y985" s="37" t="str">
        <f t="shared" si="79"/>
        <v>0</v>
      </c>
      <c r="Z985" s="167"/>
      <c r="AL985" s="85"/>
      <c r="AN985"/>
    </row>
    <row r="986" spans="1:40" ht="15" customHeight="1">
      <c r="A986" s="48" t="s">
        <v>313</v>
      </c>
      <c r="B986" s="48" t="s">
        <v>229</v>
      </c>
      <c r="C986" s="48" t="s">
        <v>651</v>
      </c>
      <c r="D986" s="48" t="s">
        <v>652</v>
      </c>
      <c r="E986" s="48" t="s">
        <v>726</v>
      </c>
      <c r="F986" s="48" t="s">
        <v>664</v>
      </c>
      <c r="G986" s="48" t="s">
        <v>665</v>
      </c>
      <c r="H986" s="48" t="s">
        <v>399</v>
      </c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46" t="s">
        <v>1183</v>
      </c>
      <c r="T986" s="169">
        <v>0</v>
      </c>
      <c r="U986" s="169">
        <v>0</v>
      </c>
      <c r="V986" s="169">
        <v>0</v>
      </c>
      <c r="W986" s="48" t="str">
        <f t="shared" si="77"/>
        <v>MISO</v>
      </c>
      <c r="X986" s="13" t="str">
        <f t="shared" si="78"/>
        <v>内蒙古广电</v>
      </c>
      <c r="Y986" s="37" t="str">
        <f t="shared" si="79"/>
        <v>0</v>
      </c>
      <c r="Z986" s="167"/>
      <c r="AL986" s="85"/>
      <c r="AN986"/>
    </row>
    <row r="987" spans="1:40" ht="15" customHeight="1">
      <c r="A987" s="48" t="s">
        <v>313</v>
      </c>
      <c r="B987" s="48" t="s">
        <v>229</v>
      </c>
      <c r="C987" s="48" t="s">
        <v>651</v>
      </c>
      <c r="D987" s="48" t="s">
        <v>652</v>
      </c>
      <c r="E987" s="48" t="s">
        <v>653</v>
      </c>
      <c r="F987" s="48" t="s">
        <v>654</v>
      </c>
      <c r="G987" s="48" t="s">
        <v>655</v>
      </c>
      <c r="H987" s="48" t="s">
        <v>656</v>
      </c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46" t="s">
        <v>1183</v>
      </c>
      <c r="T987" s="169">
        <v>0</v>
      </c>
      <c r="U987" s="169">
        <v>0</v>
      </c>
      <c r="V987" s="169">
        <v>0</v>
      </c>
      <c r="W987" s="48" t="str">
        <f t="shared" si="77"/>
        <v>MISO</v>
      </c>
      <c r="X987" s="13" t="str">
        <f t="shared" si="78"/>
        <v>内蒙古广电</v>
      </c>
      <c r="Y987" s="37" t="str">
        <f t="shared" si="79"/>
        <v>0</v>
      </c>
      <c r="Z987" s="167"/>
      <c r="AL987" s="85"/>
      <c r="AN987"/>
    </row>
    <row r="988" spans="1:40" ht="15" customHeight="1">
      <c r="A988" s="48" t="s">
        <v>759</v>
      </c>
      <c r="B988" s="48" t="s">
        <v>231</v>
      </c>
      <c r="C988" s="48" t="s">
        <v>657</v>
      </c>
      <c r="D988" s="48" t="s">
        <v>652</v>
      </c>
      <c r="E988" s="48" t="s">
        <v>735</v>
      </c>
      <c r="F988" s="48" t="s">
        <v>736</v>
      </c>
      <c r="G988" s="48" t="s">
        <v>655</v>
      </c>
      <c r="H988" s="48" t="s">
        <v>737</v>
      </c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46" t="s">
        <v>1183</v>
      </c>
      <c r="T988" s="169">
        <v>0</v>
      </c>
      <c r="U988" s="169">
        <v>0</v>
      </c>
      <c r="V988" s="169">
        <v>0</v>
      </c>
      <c r="W988" s="48" t="str">
        <f t="shared" si="77"/>
        <v>MISO</v>
      </c>
      <c r="X988" s="13" t="str">
        <f t="shared" si="78"/>
        <v>青海移动</v>
      </c>
      <c r="Y988" s="37" t="str">
        <f t="shared" si="79"/>
        <v>0</v>
      </c>
      <c r="Z988" s="167"/>
      <c r="AL988" s="85"/>
      <c r="AN988"/>
    </row>
    <row r="989" spans="1:40" ht="15" customHeight="1">
      <c r="A989" s="48" t="s">
        <v>759</v>
      </c>
      <c r="B989" s="48" t="s">
        <v>231</v>
      </c>
      <c r="C989" s="48" t="s">
        <v>657</v>
      </c>
      <c r="D989" s="48" t="s">
        <v>652</v>
      </c>
      <c r="E989" s="48" t="s">
        <v>744</v>
      </c>
      <c r="F989" s="48" t="s">
        <v>745</v>
      </c>
      <c r="G989" s="48" t="s">
        <v>655</v>
      </c>
      <c r="H989" s="48" t="s">
        <v>746</v>
      </c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46" t="s">
        <v>1183</v>
      </c>
      <c r="T989" s="169">
        <v>0</v>
      </c>
      <c r="U989" s="169">
        <v>0</v>
      </c>
      <c r="V989" s="169">
        <v>0</v>
      </c>
      <c r="W989" s="48" t="str">
        <f t="shared" si="77"/>
        <v>MISO</v>
      </c>
      <c r="X989" s="13" t="str">
        <f t="shared" si="78"/>
        <v>青海移动</v>
      </c>
      <c r="Y989" s="37" t="str">
        <f t="shared" si="79"/>
        <v>0</v>
      </c>
      <c r="Z989" s="167"/>
      <c r="AL989" s="85"/>
      <c r="AN989"/>
    </row>
    <row r="990" spans="1:40" ht="15" customHeight="1">
      <c r="A990" s="48" t="s">
        <v>234</v>
      </c>
      <c r="B990" s="48" t="s">
        <v>235</v>
      </c>
      <c r="C990" s="48" t="s">
        <v>657</v>
      </c>
      <c r="D990" s="48" t="s">
        <v>652</v>
      </c>
      <c r="E990" s="48" t="s">
        <v>683</v>
      </c>
      <c r="F990" s="48" t="s">
        <v>684</v>
      </c>
      <c r="G990" s="48" t="s">
        <v>685</v>
      </c>
      <c r="H990" s="48" t="s">
        <v>41</v>
      </c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46" t="s">
        <v>1183</v>
      </c>
      <c r="T990" s="169">
        <v>0</v>
      </c>
      <c r="U990" s="169">
        <v>0</v>
      </c>
      <c r="V990" s="169">
        <v>0</v>
      </c>
      <c r="W990" s="48" t="str">
        <f t="shared" si="77"/>
        <v>MISO</v>
      </c>
      <c r="X990" s="13" t="str">
        <f t="shared" si="78"/>
        <v>山西电信</v>
      </c>
      <c r="Y990" s="37" t="str">
        <f t="shared" si="79"/>
        <v>0</v>
      </c>
      <c r="Z990" s="167"/>
      <c r="AL990" s="85"/>
      <c r="AN990"/>
    </row>
    <row r="991" spans="1:40" ht="15" customHeight="1">
      <c r="A991" s="48" t="s">
        <v>236</v>
      </c>
      <c r="B991" s="48" t="s">
        <v>14</v>
      </c>
      <c r="C991" s="48" t="s">
        <v>657</v>
      </c>
      <c r="D991" s="48" t="s">
        <v>652</v>
      </c>
      <c r="E991" s="48" t="s">
        <v>712</v>
      </c>
      <c r="F991" s="48" t="s">
        <v>713</v>
      </c>
      <c r="G991" s="48" t="s">
        <v>685</v>
      </c>
      <c r="H991" s="48" t="s">
        <v>714</v>
      </c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46" t="s">
        <v>1183</v>
      </c>
      <c r="T991" s="169">
        <v>0</v>
      </c>
      <c r="U991" s="169">
        <v>0</v>
      </c>
      <c r="V991" s="169">
        <v>0</v>
      </c>
      <c r="W991" s="48" t="str">
        <f t="shared" si="77"/>
        <v>MISO</v>
      </c>
      <c r="X991" s="13" t="str">
        <f t="shared" si="78"/>
        <v>山西移动</v>
      </c>
      <c r="Y991" s="37" t="str">
        <f t="shared" si="79"/>
        <v>0</v>
      </c>
      <c r="Z991" s="167"/>
      <c r="AL991" s="85"/>
      <c r="AN991"/>
    </row>
    <row r="992" spans="1:40" ht="15" customHeight="1">
      <c r="A992" s="48" t="s">
        <v>236</v>
      </c>
      <c r="B992" s="48" t="s">
        <v>14</v>
      </c>
      <c r="C992" s="48" t="s">
        <v>657</v>
      </c>
      <c r="D992" s="48" t="s">
        <v>652</v>
      </c>
      <c r="E992" s="48" t="s">
        <v>686</v>
      </c>
      <c r="F992" s="48" t="s">
        <v>687</v>
      </c>
      <c r="G992" s="48" t="s">
        <v>685</v>
      </c>
      <c r="H992" s="48" t="s">
        <v>688</v>
      </c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46" t="s">
        <v>1183</v>
      </c>
      <c r="T992" s="169">
        <v>0</v>
      </c>
      <c r="U992" s="169">
        <v>0</v>
      </c>
      <c r="V992" s="169">
        <v>0</v>
      </c>
      <c r="W992" s="48" t="str">
        <f t="shared" si="77"/>
        <v>MISO</v>
      </c>
      <c r="X992" s="13" t="str">
        <f t="shared" si="78"/>
        <v>山西移动</v>
      </c>
      <c r="Y992" s="37" t="str">
        <f t="shared" si="79"/>
        <v>0</v>
      </c>
      <c r="Z992" s="167"/>
      <c r="AL992" s="85"/>
      <c r="AN992"/>
    </row>
    <row r="993" spans="1:40" ht="15" customHeight="1">
      <c r="A993" s="48" t="s">
        <v>236</v>
      </c>
      <c r="B993" s="48" t="s">
        <v>14</v>
      </c>
      <c r="C993" s="48" t="s">
        <v>657</v>
      </c>
      <c r="D993" s="48" t="s">
        <v>652</v>
      </c>
      <c r="E993" s="48" t="s">
        <v>683</v>
      </c>
      <c r="F993" s="48" t="s">
        <v>684</v>
      </c>
      <c r="G993" s="48" t="s">
        <v>685</v>
      </c>
      <c r="H993" s="48" t="s">
        <v>41</v>
      </c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46" t="s">
        <v>1183</v>
      </c>
      <c r="T993" s="169">
        <v>0</v>
      </c>
      <c r="U993" s="169">
        <v>0</v>
      </c>
      <c r="V993" s="169">
        <v>0</v>
      </c>
      <c r="W993" s="48" t="str">
        <f t="shared" si="77"/>
        <v>MISO</v>
      </c>
      <c r="X993" s="13" t="str">
        <f t="shared" si="78"/>
        <v>山西移动</v>
      </c>
      <c r="Y993" s="37" t="str">
        <f t="shared" si="79"/>
        <v>0</v>
      </c>
      <c r="Z993" s="167"/>
      <c r="AL993" s="85"/>
      <c r="AN993"/>
    </row>
    <row r="994" spans="1:40" ht="15" customHeight="1">
      <c r="A994" s="48" t="s">
        <v>236</v>
      </c>
      <c r="B994" s="48" t="s">
        <v>14</v>
      </c>
      <c r="C994" s="48" t="s">
        <v>657</v>
      </c>
      <c r="D994" s="48" t="s">
        <v>652</v>
      </c>
      <c r="E994" s="48" t="s">
        <v>735</v>
      </c>
      <c r="F994" s="48" t="s">
        <v>736</v>
      </c>
      <c r="G994" s="48" t="s">
        <v>655</v>
      </c>
      <c r="H994" s="48" t="s">
        <v>737</v>
      </c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46" t="s">
        <v>1183</v>
      </c>
      <c r="T994" s="169">
        <v>0</v>
      </c>
      <c r="U994" s="169">
        <v>0</v>
      </c>
      <c r="V994" s="169">
        <v>0</v>
      </c>
      <c r="W994" s="48" t="str">
        <f t="shared" si="77"/>
        <v>MISO</v>
      </c>
      <c r="X994" s="13" t="str">
        <f t="shared" si="78"/>
        <v>山西移动</v>
      </c>
      <c r="Y994" s="37" t="str">
        <f t="shared" si="79"/>
        <v>0</v>
      </c>
      <c r="Z994" s="167"/>
      <c r="AL994" s="85"/>
      <c r="AN994"/>
    </row>
    <row r="995" spans="1:40" ht="15" customHeight="1">
      <c r="A995" s="48" t="s">
        <v>236</v>
      </c>
      <c r="B995" s="48" t="s">
        <v>14</v>
      </c>
      <c r="C995" s="48" t="s">
        <v>657</v>
      </c>
      <c r="D995" s="48" t="s">
        <v>652</v>
      </c>
      <c r="E995" s="48" t="s">
        <v>744</v>
      </c>
      <c r="F995" s="48" t="s">
        <v>745</v>
      </c>
      <c r="G995" s="48" t="s">
        <v>655</v>
      </c>
      <c r="H995" s="48" t="s">
        <v>746</v>
      </c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46" t="s">
        <v>1183</v>
      </c>
      <c r="T995" s="169">
        <v>0</v>
      </c>
      <c r="U995" s="169">
        <v>0</v>
      </c>
      <c r="V995" s="169">
        <v>0</v>
      </c>
      <c r="W995" s="48" t="str">
        <f t="shared" si="77"/>
        <v>MISO</v>
      </c>
      <c r="X995" s="13" t="str">
        <f t="shared" si="78"/>
        <v>山西移动</v>
      </c>
      <c r="Y995" s="37" t="str">
        <f t="shared" si="79"/>
        <v>0</v>
      </c>
      <c r="Z995" s="167"/>
      <c r="AL995" s="85"/>
      <c r="AN995"/>
    </row>
    <row r="996" spans="1:40" ht="15" customHeight="1">
      <c r="A996" s="48" t="s">
        <v>236</v>
      </c>
      <c r="B996" s="48" t="s">
        <v>14</v>
      </c>
      <c r="C996" s="48" t="s">
        <v>657</v>
      </c>
      <c r="D996" s="48" t="s">
        <v>652</v>
      </c>
      <c r="E996" s="48" t="s">
        <v>783</v>
      </c>
      <c r="F996" s="48" t="s">
        <v>784</v>
      </c>
      <c r="G996" s="48" t="s">
        <v>685</v>
      </c>
      <c r="H996" s="48" t="s">
        <v>41</v>
      </c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46" t="s">
        <v>1183</v>
      </c>
      <c r="T996" s="169">
        <v>0</v>
      </c>
      <c r="U996" s="169">
        <v>0</v>
      </c>
      <c r="V996" s="169">
        <v>0</v>
      </c>
      <c r="W996" s="48" t="str">
        <f t="shared" si="77"/>
        <v>MISO</v>
      </c>
      <c r="X996" s="13" t="str">
        <f t="shared" si="78"/>
        <v>山西移动</v>
      </c>
      <c r="Y996" s="37" t="str">
        <f t="shared" si="79"/>
        <v>0</v>
      </c>
      <c r="Z996" s="167"/>
      <c r="AL996" s="85"/>
      <c r="AN996"/>
    </row>
    <row r="997" spans="1:40" ht="15" customHeight="1">
      <c r="A997" s="48" t="s">
        <v>236</v>
      </c>
      <c r="B997" s="48" t="s">
        <v>14</v>
      </c>
      <c r="C997" s="48" t="s">
        <v>63</v>
      </c>
      <c r="D997" s="48" t="s">
        <v>157</v>
      </c>
      <c r="E997" s="48" t="s">
        <v>686</v>
      </c>
      <c r="F997" s="48" t="s">
        <v>687</v>
      </c>
      <c r="G997" s="48" t="s">
        <v>685</v>
      </c>
      <c r="H997" s="48" t="s">
        <v>688</v>
      </c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46" t="s">
        <v>1183</v>
      </c>
      <c r="T997" s="169">
        <v>0</v>
      </c>
      <c r="U997" s="169">
        <v>0</v>
      </c>
      <c r="V997" s="169">
        <v>0</v>
      </c>
      <c r="W997" s="48" t="str">
        <f t="shared" si="77"/>
        <v>MISO</v>
      </c>
      <c r="X997" s="13" t="str">
        <f t="shared" si="78"/>
        <v>山西移动</v>
      </c>
      <c r="Y997" s="37" t="str">
        <f t="shared" si="79"/>
        <v>0</v>
      </c>
      <c r="Z997" s="167"/>
      <c r="AL997" s="85"/>
      <c r="AN997"/>
    </row>
    <row r="998" spans="1:40" ht="15" customHeight="1">
      <c r="A998" s="48" t="s">
        <v>236</v>
      </c>
      <c r="B998" s="48" t="s">
        <v>14</v>
      </c>
      <c r="C998" s="48" t="s">
        <v>63</v>
      </c>
      <c r="D998" s="48" t="s">
        <v>157</v>
      </c>
      <c r="E998" s="48" t="s">
        <v>785</v>
      </c>
      <c r="F998" s="48" t="s">
        <v>786</v>
      </c>
      <c r="G998" s="48" t="s">
        <v>660</v>
      </c>
      <c r="H998" s="48" t="s">
        <v>599</v>
      </c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46" t="s">
        <v>1183</v>
      </c>
      <c r="T998" s="169">
        <v>0</v>
      </c>
      <c r="U998" s="169">
        <v>0</v>
      </c>
      <c r="V998" s="169">
        <v>0</v>
      </c>
      <c r="W998" s="48" t="str">
        <f t="shared" si="77"/>
        <v>MISO</v>
      </c>
      <c r="X998" s="13" t="str">
        <f t="shared" si="78"/>
        <v>山西移动</v>
      </c>
      <c r="Y998" s="37" t="str">
        <f t="shared" si="79"/>
        <v>0</v>
      </c>
      <c r="Z998" s="167"/>
      <c r="AL998" s="85"/>
      <c r="AN998"/>
    </row>
    <row r="999" spans="1:40" ht="15" customHeight="1">
      <c r="A999" s="48" t="s">
        <v>236</v>
      </c>
      <c r="B999" s="48" t="s">
        <v>14</v>
      </c>
      <c r="C999" s="48" t="s">
        <v>63</v>
      </c>
      <c r="D999" s="48" t="s">
        <v>157</v>
      </c>
      <c r="E999" s="48" t="s">
        <v>787</v>
      </c>
      <c r="F999" s="48" t="s">
        <v>788</v>
      </c>
      <c r="G999" s="48" t="s">
        <v>660</v>
      </c>
      <c r="H999" s="48" t="s">
        <v>98</v>
      </c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46" t="s">
        <v>1183</v>
      </c>
      <c r="T999" s="169">
        <v>0</v>
      </c>
      <c r="U999" s="169">
        <v>0</v>
      </c>
      <c r="V999" s="169">
        <v>0</v>
      </c>
      <c r="W999" s="48" t="str">
        <f t="shared" si="77"/>
        <v>MISO</v>
      </c>
      <c r="X999" s="13" t="str">
        <f t="shared" si="78"/>
        <v>山西移动</v>
      </c>
      <c r="Y999" s="37" t="str">
        <f t="shared" si="79"/>
        <v>0</v>
      </c>
      <c r="Z999" s="167"/>
      <c r="AL999" s="85"/>
      <c r="AN999"/>
    </row>
    <row r="1000" spans="1:40" ht="15" customHeight="1">
      <c r="A1000" s="48" t="s">
        <v>236</v>
      </c>
      <c r="B1000" s="48" t="s">
        <v>14</v>
      </c>
      <c r="C1000" s="48" t="s">
        <v>165</v>
      </c>
      <c r="D1000" s="48" t="s">
        <v>166</v>
      </c>
      <c r="E1000" s="48" t="s">
        <v>789</v>
      </c>
      <c r="F1000" s="48" t="s">
        <v>790</v>
      </c>
      <c r="G1000" s="48" t="s">
        <v>660</v>
      </c>
      <c r="H1000" s="48" t="s">
        <v>791</v>
      </c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46" t="s">
        <v>1183</v>
      </c>
      <c r="T1000" s="169">
        <v>0</v>
      </c>
      <c r="U1000" s="169">
        <v>0</v>
      </c>
      <c r="V1000" s="169">
        <v>0</v>
      </c>
      <c r="W1000" s="48" t="str">
        <f t="shared" si="77"/>
        <v>MISO</v>
      </c>
      <c r="X1000" s="13" t="str">
        <f t="shared" si="78"/>
        <v>山西移动</v>
      </c>
      <c r="Y1000" s="37" t="str">
        <f t="shared" si="79"/>
        <v>0</v>
      </c>
      <c r="Z1000" s="167"/>
      <c r="AL1000" s="85"/>
      <c r="AN1000"/>
    </row>
    <row r="1001" spans="1:40" ht="15" customHeight="1">
      <c r="A1001" s="48" t="s">
        <v>236</v>
      </c>
      <c r="B1001" s="48" t="s">
        <v>14</v>
      </c>
      <c r="C1001" s="48" t="s">
        <v>792</v>
      </c>
      <c r="D1001" s="48" t="s">
        <v>16</v>
      </c>
      <c r="E1001" s="48" t="s">
        <v>793</v>
      </c>
      <c r="F1001" s="48" t="s">
        <v>794</v>
      </c>
      <c r="G1001" s="48" t="s">
        <v>655</v>
      </c>
      <c r="H1001" s="48" t="s">
        <v>746</v>
      </c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46" t="s">
        <v>1183</v>
      </c>
      <c r="T1001" s="169">
        <v>0</v>
      </c>
      <c r="U1001" s="169">
        <v>0</v>
      </c>
      <c r="V1001" s="169">
        <v>0</v>
      </c>
      <c r="W1001" s="48" t="str">
        <f t="shared" si="77"/>
        <v>MISO</v>
      </c>
      <c r="X1001" s="13" t="str">
        <f t="shared" si="78"/>
        <v>山西移动</v>
      </c>
      <c r="Y1001" s="37" t="str">
        <f t="shared" si="79"/>
        <v>0</v>
      </c>
      <c r="Z1001" s="167"/>
      <c r="AL1001" s="85"/>
      <c r="AN1001"/>
    </row>
    <row r="1002" spans="1:40" ht="15" customHeight="1">
      <c r="A1002" s="48" t="s">
        <v>795</v>
      </c>
      <c r="B1002" s="48" t="s">
        <v>406</v>
      </c>
      <c r="C1002" s="48" t="s">
        <v>63</v>
      </c>
      <c r="D1002" s="48" t="s">
        <v>64</v>
      </c>
      <c r="E1002" s="48" t="s">
        <v>796</v>
      </c>
      <c r="F1002" s="48" t="s">
        <v>797</v>
      </c>
      <c r="G1002" s="48" t="s">
        <v>665</v>
      </c>
      <c r="H1002" s="48" t="s">
        <v>798</v>
      </c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46" t="s">
        <v>1183</v>
      </c>
      <c r="T1002" s="169">
        <v>0</v>
      </c>
      <c r="U1002" s="169">
        <v>0</v>
      </c>
      <c r="V1002" s="169">
        <v>0</v>
      </c>
      <c r="W1002" s="48" t="str">
        <f t="shared" si="77"/>
        <v>MISO</v>
      </c>
      <c r="X1002" s="13" t="str">
        <f t="shared" si="78"/>
        <v>陕西电信</v>
      </c>
      <c r="Y1002" s="37" t="str">
        <f t="shared" si="79"/>
        <v>0</v>
      </c>
      <c r="Z1002" s="167"/>
      <c r="AL1002" s="85"/>
      <c r="AN1002"/>
    </row>
    <row r="1003" spans="1:40" ht="15" customHeight="1">
      <c r="A1003" s="48" t="s">
        <v>118</v>
      </c>
      <c r="B1003" s="48" t="s">
        <v>119</v>
      </c>
      <c r="C1003" s="48" t="s">
        <v>651</v>
      </c>
      <c r="D1003" s="48" t="s">
        <v>652</v>
      </c>
      <c r="E1003" s="48" t="s">
        <v>799</v>
      </c>
      <c r="F1003" s="48" t="s">
        <v>664</v>
      </c>
      <c r="G1003" s="48" t="s">
        <v>665</v>
      </c>
      <c r="H1003" s="48" t="s">
        <v>72</v>
      </c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46" t="s">
        <v>1183</v>
      </c>
      <c r="T1003" s="169">
        <v>0</v>
      </c>
      <c r="U1003" s="169">
        <v>0</v>
      </c>
      <c r="V1003" s="169">
        <v>0</v>
      </c>
      <c r="W1003" s="48" t="str">
        <f t="shared" si="77"/>
        <v>MISO</v>
      </c>
      <c r="X1003" s="13" t="str">
        <f t="shared" si="78"/>
        <v>深港联通</v>
      </c>
      <c r="Y1003" s="37" t="str">
        <f t="shared" si="79"/>
        <v>0</v>
      </c>
      <c r="Z1003" s="167"/>
      <c r="AL1003" s="85"/>
      <c r="AN1003"/>
    </row>
    <row r="1004" spans="1:40" ht="15" customHeight="1">
      <c r="A1004" s="48" t="s">
        <v>239</v>
      </c>
      <c r="B1004" s="48" t="s">
        <v>240</v>
      </c>
      <c r="C1004" s="48" t="s">
        <v>63</v>
      </c>
      <c r="D1004" s="48" t="s">
        <v>157</v>
      </c>
      <c r="E1004" s="48" t="s">
        <v>785</v>
      </c>
      <c r="F1004" s="48" t="s">
        <v>786</v>
      </c>
      <c r="G1004" s="48" t="s">
        <v>660</v>
      </c>
      <c r="H1004" s="48" t="s">
        <v>599</v>
      </c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46" t="s">
        <v>1183</v>
      </c>
      <c r="T1004" s="169">
        <v>0</v>
      </c>
      <c r="U1004" s="169">
        <v>0</v>
      </c>
      <c r="V1004" s="169">
        <v>0</v>
      </c>
      <c r="W1004" s="48" t="str">
        <f t="shared" si="77"/>
        <v>MISO</v>
      </c>
      <c r="X1004" s="13" t="str">
        <f t="shared" si="78"/>
        <v>四川移动</v>
      </c>
      <c r="Y1004" s="37" t="str">
        <f t="shared" si="79"/>
        <v>0</v>
      </c>
      <c r="Z1004" s="167"/>
      <c r="AL1004" s="85"/>
      <c r="AN1004"/>
    </row>
    <row r="1005" spans="1:40" ht="15" customHeight="1">
      <c r="A1005" s="48" t="s">
        <v>239</v>
      </c>
      <c r="B1005" s="48" t="s">
        <v>240</v>
      </c>
      <c r="C1005" s="48" t="s">
        <v>63</v>
      </c>
      <c r="D1005" s="48" t="s">
        <v>157</v>
      </c>
      <c r="E1005" s="48" t="s">
        <v>787</v>
      </c>
      <c r="F1005" s="48" t="s">
        <v>788</v>
      </c>
      <c r="G1005" s="48" t="s">
        <v>660</v>
      </c>
      <c r="H1005" s="48" t="s">
        <v>98</v>
      </c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46" t="s">
        <v>1183</v>
      </c>
      <c r="T1005" s="169">
        <v>0</v>
      </c>
      <c r="U1005" s="169">
        <v>0</v>
      </c>
      <c r="V1005" s="169">
        <v>0</v>
      </c>
      <c r="W1005" s="48" t="str">
        <f t="shared" si="77"/>
        <v>MISO</v>
      </c>
      <c r="X1005" s="13" t="str">
        <f t="shared" si="78"/>
        <v>四川移动</v>
      </c>
      <c r="Y1005" s="37" t="str">
        <f t="shared" si="79"/>
        <v>0</v>
      </c>
      <c r="Z1005" s="167"/>
      <c r="AL1005" s="85"/>
      <c r="AN1005"/>
    </row>
    <row r="1006" spans="1:40" ht="15" customHeight="1">
      <c r="A1006" s="48" t="s">
        <v>239</v>
      </c>
      <c r="B1006" s="48" t="s">
        <v>240</v>
      </c>
      <c r="C1006" s="48" t="s">
        <v>63</v>
      </c>
      <c r="D1006" s="48" t="s">
        <v>157</v>
      </c>
      <c r="E1006" s="48" t="s">
        <v>804</v>
      </c>
      <c r="F1006" s="48" t="s">
        <v>805</v>
      </c>
      <c r="G1006" s="48" t="s">
        <v>660</v>
      </c>
      <c r="H1006" s="48" t="s">
        <v>599</v>
      </c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46" t="s">
        <v>1183</v>
      </c>
      <c r="T1006" s="169">
        <v>0</v>
      </c>
      <c r="U1006" s="169">
        <v>0</v>
      </c>
      <c r="V1006" s="169">
        <v>0</v>
      </c>
      <c r="W1006" s="48" t="str">
        <f t="shared" si="77"/>
        <v>MISO</v>
      </c>
      <c r="X1006" s="13" t="str">
        <f t="shared" si="78"/>
        <v>四川移动</v>
      </c>
      <c r="Y1006" s="37" t="str">
        <f t="shared" si="79"/>
        <v>0</v>
      </c>
      <c r="Z1006" s="167"/>
      <c r="AL1006" s="85"/>
      <c r="AN1006"/>
    </row>
    <row r="1007" spans="1:40" ht="15" customHeight="1">
      <c r="A1007" s="48" t="s">
        <v>239</v>
      </c>
      <c r="B1007" s="48" t="s">
        <v>240</v>
      </c>
      <c r="C1007" s="48" t="s">
        <v>63</v>
      </c>
      <c r="D1007" s="48" t="s">
        <v>157</v>
      </c>
      <c r="E1007" s="48" t="s">
        <v>686</v>
      </c>
      <c r="F1007" s="48" t="s">
        <v>687</v>
      </c>
      <c r="G1007" s="48" t="s">
        <v>685</v>
      </c>
      <c r="H1007" s="48" t="s">
        <v>688</v>
      </c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46" t="s">
        <v>1183</v>
      </c>
      <c r="T1007" s="169">
        <v>0</v>
      </c>
      <c r="U1007" s="169">
        <v>0</v>
      </c>
      <c r="V1007" s="169">
        <v>0</v>
      </c>
      <c r="W1007" s="48" t="str">
        <f t="shared" si="77"/>
        <v>MISO</v>
      </c>
      <c r="X1007" s="13" t="str">
        <f t="shared" si="78"/>
        <v>四川移动</v>
      </c>
      <c r="Y1007" s="37" t="str">
        <f t="shared" si="79"/>
        <v>0</v>
      </c>
      <c r="Z1007" s="167"/>
      <c r="AL1007" s="85"/>
      <c r="AN1007"/>
    </row>
    <row r="1008" spans="1:40" ht="15" customHeight="1">
      <c r="A1008" s="48" t="s">
        <v>239</v>
      </c>
      <c r="B1008" s="48" t="s">
        <v>240</v>
      </c>
      <c r="C1008" s="48" t="s">
        <v>806</v>
      </c>
      <c r="D1008" s="48" t="s">
        <v>807</v>
      </c>
      <c r="E1008" s="48" t="s">
        <v>812</v>
      </c>
      <c r="F1008" s="48" t="s">
        <v>807</v>
      </c>
      <c r="G1008" s="48" t="s">
        <v>810</v>
      </c>
      <c r="H1008" s="48" t="s">
        <v>209</v>
      </c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46" t="s">
        <v>1183</v>
      </c>
      <c r="T1008" s="169">
        <v>0</v>
      </c>
      <c r="U1008" s="169">
        <v>0</v>
      </c>
      <c r="V1008" s="169">
        <v>0</v>
      </c>
      <c r="W1008" s="48" t="str">
        <f t="shared" si="77"/>
        <v>MISO</v>
      </c>
      <c r="X1008" s="13" t="str">
        <f t="shared" si="78"/>
        <v>四川移动</v>
      </c>
      <c r="Y1008" s="37" t="str">
        <f t="shared" si="79"/>
        <v>0</v>
      </c>
      <c r="Z1008" s="167"/>
      <c r="AL1008" s="85"/>
      <c r="AN1008"/>
    </row>
    <row r="1009" spans="1:40" ht="15" customHeight="1">
      <c r="A1009" s="48" t="s">
        <v>241</v>
      </c>
      <c r="B1009" s="48" t="s">
        <v>242</v>
      </c>
      <c r="C1009" s="48" t="s">
        <v>657</v>
      </c>
      <c r="D1009" s="48" t="s">
        <v>652</v>
      </c>
      <c r="E1009" s="48" t="s">
        <v>683</v>
      </c>
      <c r="F1009" s="48" t="s">
        <v>684</v>
      </c>
      <c r="G1009" s="48" t="s">
        <v>685</v>
      </c>
      <c r="H1009" s="48" t="s">
        <v>41</v>
      </c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46" t="s">
        <v>1183</v>
      </c>
      <c r="T1009" s="169">
        <v>0</v>
      </c>
      <c r="U1009" s="169">
        <v>0</v>
      </c>
      <c r="V1009" s="169">
        <v>0</v>
      </c>
      <c r="W1009" s="48" t="str">
        <f t="shared" si="77"/>
        <v>MISO</v>
      </c>
      <c r="X1009" s="13" t="str">
        <f t="shared" si="78"/>
        <v>天津电信</v>
      </c>
      <c r="Y1009" s="37" t="str">
        <f t="shared" si="79"/>
        <v>0</v>
      </c>
      <c r="Z1009" s="167"/>
      <c r="AL1009" s="85"/>
      <c r="AN1009"/>
    </row>
    <row r="1010" spans="1:40" ht="15" customHeight="1">
      <c r="A1010" s="48" t="s">
        <v>824</v>
      </c>
      <c r="B1010" s="48" t="s">
        <v>242</v>
      </c>
      <c r="C1010" s="48" t="s">
        <v>651</v>
      </c>
      <c r="D1010" s="48" t="s">
        <v>652</v>
      </c>
      <c r="E1010" s="48" t="s">
        <v>653</v>
      </c>
      <c r="F1010" s="48" t="s">
        <v>654</v>
      </c>
      <c r="G1010" s="48" t="s">
        <v>655</v>
      </c>
      <c r="H1010" s="48" t="s">
        <v>656</v>
      </c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46" t="s">
        <v>1183</v>
      </c>
      <c r="T1010" s="169">
        <v>0</v>
      </c>
      <c r="U1010" s="169">
        <v>0</v>
      </c>
      <c r="V1010" s="169">
        <v>0</v>
      </c>
      <c r="W1010" s="48" t="str">
        <f t="shared" si="77"/>
        <v>MISO</v>
      </c>
      <c r="X1010" s="13" t="str">
        <f t="shared" si="78"/>
        <v>天津广电</v>
      </c>
      <c r="Y1010" s="37" t="str">
        <f t="shared" si="79"/>
        <v>0</v>
      </c>
      <c r="Z1010" s="167"/>
      <c r="AL1010" s="85"/>
      <c r="AN1010"/>
    </row>
    <row r="1011" spans="1:40" ht="15" customHeight="1">
      <c r="A1011" s="48" t="s">
        <v>127</v>
      </c>
      <c r="B1011" s="48" t="s">
        <v>128</v>
      </c>
      <c r="C1011" s="48" t="s">
        <v>651</v>
      </c>
      <c r="D1011" s="48" t="s">
        <v>652</v>
      </c>
      <c r="E1011" s="48" t="s">
        <v>799</v>
      </c>
      <c r="F1011" s="48" t="s">
        <v>664</v>
      </c>
      <c r="G1011" s="48" t="s">
        <v>665</v>
      </c>
      <c r="H1011" s="48" t="s">
        <v>72</v>
      </c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46" t="s">
        <v>1183</v>
      </c>
      <c r="T1011" s="169">
        <v>0</v>
      </c>
      <c r="U1011" s="169">
        <v>0</v>
      </c>
      <c r="V1011" s="169">
        <v>0</v>
      </c>
      <c r="W1011" s="48" t="str">
        <f t="shared" si="77"/>
        <v>MISO</v>
      </c>
      <c r="X1011" s="13" t="str">
        <f t="shared" si="78"/>
        <v>新疆联通</v>
      </c>
      <c r="Y1011" s="37" t="str">
        <f t="shared" si="79"/>
        <v>0</v>
      </c>
      <c r="Z1011" s="167"/>
      <c r="AL1011" s="85"/>
      <c r="AN1011"/>
    </row>
    <row r="1012" spans="1:40" ht="15" customHeight="1">
      <c r="A1012" s="48" t="s">
        <v>243</v>
      </c>
      <c r="B1012" s="48" t="s">
        <v>244</v>
      </c>
      <c r="C1012" s="48" t="s">
        <v>245</v>
      </c>
      <c r="D1012" s="48" t="s">
        <v>246</v>
      </c>
      <c r="E1012" s="48" t="s">
        <v>702</v>
      </c>
      <c r="F1012" s="48" t="s">
        <v>703</v>
      </c>
      <c r="G1012" s="48" t="s">
        <v>685</v>
      </c>
      <c r="H1012" s="48" t="s">
        <v>41</v>
      </c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46" t="s">
        <v>1183</v>
      </c>
      <c r="T1012" s="169">
        <v>0</v>
      </c>
      <c r="U1012" s="169">
        <v>0</v>
      </c>
      <c r="V1012" s="169">
        <v>0</v>
      </c>
      <c r="W1012" s="48" t="str">
        <f t="shared" si="77"/>
        <v>MISO</v>
      </c>
      <c r="X1012" s="13" t="str">
        <f t="shared" si="78"/>
        <v>虚拟运营商爱施德</v>
      </c>
      <c r="Y1012" s="37" t="str">
        <f t="shared" si="79"/>
        <v>0</v>
      </c>
      <c r="Z1012" s="167"/>
      <c r="AL1012" s="85"/>
      <c r="AN1012"/>
    </row>
    <row r="1013" spans="1:40" ht="15" customHeight="1">
      <c r="A1013" s="48" t="s">
        <v>243</v>
      </c>
      <c r="B1013" s="48" t="s">
        <v>244</v>
      </c>
      <c r="C1013" s="48" t="s">
        <v>245</v>
      </c>
      <c r="D1013" s="48" t="s">
        <v>246</v>
      </c>
      <c r="E1013" s="48" t="s">
        <v>715</v>
      </c>
      <c r="F1013" s="48" t="s">
        <v>716</v>
      </c>
      <c r="G1013" s="48" t="s">
        <v>655</v>
      </c>
      <c r="H1013" s="48" t="s">
        <v>137</v>
      </c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46" t="s">
        <v>1183</v>
      </c>
      <c r="T1013" s="169">
        <v>0</v>
      </c>
      <c r="U1013" s="169">
        <v>0</v>
      </c>
      <c r="V1013" s="169">
        <v>0</v>
      </c>
      <c r="W1013" s="48" t="str">
        <f t="shared" si="77"/>
        <v>MISO</v>
      </c>
      <c r="X1013" s="13" t="str">
        <f t="shared" si="78"/>
        <v>虚拟运营商爱施德</v>
      </c>
      <c r="Y1013" s="37" t="str">
        <f t="shared" si="79"/>
        <v>0</v>
      </c>
      <c r="Z1013" s="167"/>
      <c r="AL1013" s="85"/>
      <c r="AN1013"/>
    </row>
    <row r="1014" spans="1:40" ht="15" customHeight="1">
      <c r="A1014" s="48" t="s">
        <v>243</v>
      </c>
      <c r="B1014" s="48" t="s">
        <v>244</v>
      </c>
      <c r="C1014" s="48" t="s">
        <v>245</v>
      </c>
      <c r="D1014" s="48" t="s">
        <v>246</v>
      </c>
      <c r="E1014" s="48" t="s">
        <v>683</v>
      </c>
      <c r="F1014" s="48" t="s">
        <v>684</v>
      </c>
      <c r="G1014" s="48" t="s">
        <v>685</v>
      </c>
      <c r="H1014" s="48" t="s">
        <v>41</v>
      </c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46" t="s">
        <v>1183</v>
      </c>
      <c r="T1014" s="169">
        <v>0</v>
      </c>
      <c r="U1014" s="169">
        <v>0</v>
      </c>
      <c r="V1014" s="169">
        <v>0</v>
      </c>
      <c r="W1014" s="48" t="str">
        <f t="shared" si="77"/>
        <v>MISO</v>
      </c>
      <c r="X1014" s="13" t="str">
        <f t="shared" si="78"/>
        <v>虚拟运营商爱施德</v>
      </c>
      <c r="Y1014" s="37" t="str">
        <f t="shared" si="79"/>
        <v>0</v>
      </c>
      <c r="Z1014" s="167"/>
      <c r="AL1014" s="85"/>
      <c r="AN1014"/>
    </row>
    <row r="1015" spans="1:40" ht="15" customHeight="1">
      <c r="A1015" s="48" t="s">
        <v>243</v>
      </c>
      <c r="B1015" s="48" t="s">
        <v>244</v>
      </c>
      <c r="C1015" s="48" t="s">
        <v>245</v>
      </c>
      <c r="D1015" s="48" t="s">
        <v>246</v>
      </c>
      <c r="E1015" s="48" t="s">
        <v>712</v>
      </c>
      <c r="F1015" s="48" t="s">
        <v>713</v>
      </c>
      <c r="G1015" s="48" t="s">
        <v>685</v>
      </c>
      <c r="H1015" s="48" t="s">
        <v>714</v>
      </c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46" t="s">
        <v>1183</v>
      </c>
      <c r="T1015" s="169">
        <v>0</v>
      </c>
      <c r="U1015" s="169">
        <v>0</v>
      </c>
      <c r="V1015" s="169">
        <v>0</v>
      </c>
      <c r="W1015" s="48" t="str">
        <f t="shared" si="77"/>
        <v>MISO</v>
      </c>
      <c r="X1015" s="13" t="str">
        <f t="shared" si="78"/>
        <v>虚拟运营商爱施德</v>
      </c>
      <c r="Y1015" s="37" t="str">
        <f t="shared" si="79"/>
        <v>0</v>
      </c>
      <c r="Z1015" s="167"/>
      <c r="AL1015" s="85"/>
      <c r="AN1015"/>
    </row>
    <row r="1016" spans="1:40" ht="15" customHeight="1">
      <c r="A1016" s="48" t="s">
        <v>247</v>
      </c>
      <c r="B1016" s="48" t="s">
        <v>248</v>
      </c>
      <c r="C1016" s="48" t="s">
        <v>245</v>
      </c>
      <c r="D1016" s="48" t="s">
        <v>246</v>
      </c>
      <c r="E1016" s="48" t="s">
        <v>841</v>
      </c>
      <c r="F1016" s="48" t="s">
        <v>842</v>
      </c>
      <c r="G1016" s="48" t="s">
        <v>685</v>
      </c>
      <c r="H1016" s="48" t="s">
        <v>599</v>
      </c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46" t="s">
        <v>1183</v>
      </c>
      <c r="T1016" s="169">
        <v>0</v>
      </c>
      <c r="U1016" s="169">
        <v>0</v>
      </c>
      <c r="V1016" s="169">
        <v>0</v>
      </c>
      <c r="W1016" s="48" t="str">
        <f t="shared" si="77"/>
        <v>MISO</v>
      </c>
      <c r="X1016" s="13" t="str">
        <f t="shared" si="78"/>
        <v>虚拟运营商天音</v>
      </c>
      <c r="Y1016" s="37" t="str">
        <f t="shared" si="79"/>
        <v>0</v>
      </c>
      <c r="Z1016" s="167"/>
      <c r="AL1016" s="85"/>
      <c r="AN1016"/>
    </row>
    <row r="1017" spans="1:40" ht="15" customHeight="1">
      <c r="A1017" s="48" t="s">
        <v>247</v>
      </c>
      <c r="B1017" s="48" t="s">
        <v>248</v>
      </c>
      <c r="C1017" s="48" t="s">
        <v>245</v>
      </c>
      <c r="D1017" s="48" t="s">
        <v>246</v>
      </c>
      <c r="E1017" s="48" t="s">
        <v>715</v>
      </c>
      <c r="F1017" s="48" t="s">
        <v>716</v>
      </c>
      <c r="G1017" s="48" t="s">
        <v>655</v>
      </c>
      <c r="H1017" s="48" t="s">
        <v>137</v>
      </c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46" t="s">
        <v>1183</v>
      </c>
      <c r="T1017" s="169">
        <v>0</v>
      </c>
      <c r="U1017" s="169">
        <v>0</v>
      </c>
      <c r="V1017" s="169">
        <v>0</v>
      </c>
      <c r="W1017" s="48" t="str">
        <f t="shared" si="77"/>
        <v>MISO</v>
      </c>
      <c r="X1017" s="13" t="str">
        <f t="shared" si="78"/>
        <v>虚拟运营商天音</v>
      </c>
      <c r="Y1017" s="37" t="str">
        <f t="shared" si="79"/>
        <v>0</v>
      </c>
      <c r="Z1017" s="167"/>
      <c r="AL1017" s="85"/>
      <c r="AN1017"/>
    </row>
    <row r="1018" spans="1:40" ht="15" customHeight="1">
      <c r="A1018" s="48" t="s">
        <v>247</v>
      </c>
      <c r="B1018" s="48" t="s">
        <v>248</v>
      </c>
      <c r="C1018" s="48" t="s">
        <v>245</v>
      </c>
      <c r="D1018" s="48" t="s">
        <v>246</v>
      </c>
      <c r="E1018" s="48" t="s">
        <v>683</v>
      </c>
      <c r="F1018" s="48" t="s">
        <v>684</v>
      </c>
      <c r="G1018" s="48" t="s">
        <v>685</v>
      </c>
      <c r="H1018" s="48" t="s">
        <v>41</v>
      </c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46" t="s">
        <v>1183</v>
      </c>
      <c r="T1018" s="169">
        <v>0</v>
      </c>
      <c r="U1018" s="169">
        <v>0</v>
      </c>
      <c r="V1018" s="169">
        <v>0</v>
      </c>
      <c r="W1018" s="48" t="str">
        <f t="shared" si="77"/>
        <v>MISO</v>
      </c>
      <c r="X1018" s="13" t="str">
        <f t="shared" si="78"/>
        <v>虚拟运营商天音</v>
      </c>
      <c r="Y1018" s="37" t="str">
        <f t="shared" si="79"/>
        <v>0</v>
      </c>
      <c r="Z1018" s="167"/>
      <c r="AL1018" s="85"/>
      <c r="AN1018"/>
    </row>
    <row r="1019" spans="1:40" ht="15" customHeight="1">
      <c r="A1019" s="48" t="s">
        <v>247</v>
      </c>
      <c r="B1019" s="48" t="s">
        <v>248</v>
      </c>
      <c r="C1019" s="48" t="s">
        <v>245</v>
      </c>
      <c r="D1019" s="48" t="s">
        <v>246</v>
      </c>
      <c r="E1019" s="48" t="s">
        <v>702</v>
      </c>
      <c r="F1019" s="48" t="s">
        <v>703</v>
      </c>
      <c r="G1019" s="48" t="s">
        <v>685</v>
      </c>
      <c r="H1019" s="48" t="s">
        <v>41</v>
      </c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46" t="s">
        <v>1183</v>
      </c>
      <c r="T1019" s="169">
        <v>0</v>
      </c>
      <c r="U1019" s="169">
        <v>0</v>
      </c>
      <c r="V1019" s="169">
        <v>0</v>
      </c>
      <c r="W1019" s="48" t="str">
        <f t="shared" si="77"/>
        <v>MISO</v>
      </c>
      <c r="X1019" s="13" t="str">
        <f t="shared" si="78"/>
        <v>虚拟运营商天音</v>
      </c>
      <c r="Y1019" s="37" t="str">
        <f t="shared" si="79"/>
        <v>0</v>
      </c>
      <c r="Z1019" s="167"/>
    </row>
    <row r="1020" spans="1:40" ht="15" customHeight="1">
      <c r="A1020" s="89" t="s">
        <v>101</v>
      </c>
      <c r="B1020" s="89" t="s">
        <v>102</v>
      </c>
      <c r="C1020" s="89" t="s">
        <v>934</v>
      </c>
      <c r="D1020" s="89" t="s">
        <v>935</v>
      </c>
      <c r="E1020" s="89" t="s">
        <v>960</v>
      </c>
      <c r="F1020" s="89" t="s">
        <v>885</v>
      </c>
      <c r="G1020" s="89" t="s">
        <v>1</v>
      </c>
      <c r="H1020" s="89" t="s">
        <v>961</v>
      </c>
      <c r="I1020" s="89" t="s">
        <v>48</v>
      </c>
      <c r="J1020" s="90"/>
      <c r="K1020" s="90"/>
      <c r="L1020" s="90"/>
      <c r="M1020" s="90"/>
      <c r="N1020" s="90"/>
      <c r="O1020" s="90"/>
      <c r="P1020" s="90"/>
      <c r="Q1020" s="90"/>
      <c r="R1020" s="104" t="s">
        <v>1359</v>
      </c>
      <c r="S1020" s="146" t="s">
        <v>1190</v>
      </c>
      <c r="T1020" s="169">
        <v>0</v>
      </c>
      <c r="U1020" s="169">
        <v>0</v>
      </c>
      <c r="V1020" s="169">
        <v>0</v>
      </c>
      <c r="W1020" s="48" t="str">
        <f t="shared" si="77"/>
        <v>BILLING</v>
      </c>
      <c r="X1020" s="13" t="str">
        <f t="shared" si="78"/>
        <v>联通总部</v>
      </c>
      <c r="Y1020" s="37" t="str">
        <f t="shared" si="79"/>
        <v>0</v>
      </c>
      <c r="Z1020" s="167"/>
    </row>
    <row r="1021" spans="1:40" ht="15" customHeight="1">
      <c r="A1021" s="89" t="s">
        <v>101</v>
      </c>
      <c r="B1021" s="89" t="s">
        <v>102</v>
      </c>
      <c r="C1021" s="89" t="s">
        <v>934</v>
      </c>
      <c r="D1021" s="89" t="s">
        <v>935</v>
      </c>
      <c r="E1021" s="89" t="s">
        <v>859</v>
      </c>
      <c r="F1021" s="89" t="s">
        <v>860</v>
      </c>
      <c r="G1021" s="89" t="s">
        <v>1</v>
      </c>
      <c r="H1021" s="89" t="s">
        <v>861</v>
      </c>
      <c r="I1021" s="89" t="s">
        <v>48</v>
      </c>
      <c r="J1021" s="90"/>
      <c r="K1021" s="90"/>
      <c r="L1021" s="90"/>
      <c r="M1021" s="90"/>
      <c r="N1021" s="90"/>
      <c r="O1021" s="90"/>
      <c r="P1021" s="90"/>
      <c r="Q1021" s="90"/>
      <c r="R1021" s="104" t="s">
        <v>1313</v>
      </c>
      <c r="S1021" s="146" t="s">
        <v>1190</v>
      </c>
      <c r="T1021" s="169">
        <v>0</v>
      </c>
      <c r="U1021" s="169">
        <v>0</v>
      </c>
      <c r="V1021" s="169">
        <v>0</v>
      </c>
      <c r="W1021" s="48" t="str">
        <f t="shared" si="77"/>
        <v>BILLING</v>
      </c>
      <c r="X1021" s="13" t="str">
        <f t="shared" si="78"/>
        <v>联通总部</v>
      </c>
      <c r="Y1021" s="37" t="str">
        <f t="shared" si="79"/>
        <v>0</v>
      </c>
      <c r="Z1021" s="167"/>
    </row>
    <row r="1022" spans="1:40" ht="15" customHeight="1">
      <c r="A1022" s="89" t="s">
        <v>101</v>
      </c>
      <c r="B1022" s="89" t="s">
        <v>102</v>
      </c>
      <c r="C1022" s="89" t="s">
        <v>934</v>
      </c>
      <c r="D1022" s="89" t="s">
        <v>935</v>
      </c>
      <c r="E1022" s="89" t="s">
        <v>905</v>
      </c>
      <c r="F1022" s="89" t="s">
        <v>860</v>
      </c>
      <c r="G1022" s="89" t="s">
        <v>1</v>
      </c>
      <c r="H1022" s="89" t="s">
        <v>906</v>
      </c>
      <c r="I1022" s="89" t="s">
        <v>48</v>
      </c>
      <c r="J1022" s="90"/>
      <c r="K1022" s="90"/>
      <c r="L1022" s="90"/>
      <c r="M1022" s="90"/>
      <c r="N1022" s="90"/>
      <c r="O1022" s="90"/>
      <c r="P1022" s="90"/>
      <c r="Q1022" s="90"/>
      <c r="R1022" s="104" t="s">
        <v>1313</v>
      </c>
      <c r="S1022" s="146" t="s">
        <v>1190</v>
      </c>
      <c r="T1022" s="169">
        <v>0</v>
      </c>
      <c r="U1022" s="169">
        <v>0</v>
      </c>
      <c r="V1022" s="169">
        <v>0</v>
      </c>
      <c r="W1022" s="48" t="str">
        <f t="shared" si="77"/>
        <v>BILLING</v>
      </c>
      <c r="X1022" s="13" t="str">
        <f t="shared" si="78"/>
        <v>联通总部</v>
      </c>
      <c r="Y1022" s="37" t="str">
        <f t="shared" si="79"/>
        <v>0</v>
      </c>
      <c r="Z1022" s="167"/>
    </row>
    <row r="1023" spans="1:40" ht="15" customHeight="1">
      <c r="A1023" s="89" t="s">
        <v>101</v>
      </c>
      <c r="B1023" s="89" t="s">
        <v>102</v>
      </c>
      <c r="C1023" s="89" t="s">
        <v>934</v>
      </c>
      <c r="D1023" s="89" t="s">
        <v>935</v>
      </c>
      <c r="E1023" s="89" t="s">
        <v>962</v>
      </c>
      <c r="F1023" s="89" t="s">
        <v>879</v>
      </c>
      <c r="G1023" s="89" t="s">
        <v>1</v>
      </c>
      <c r="H1023" s="89" t="s">
        <v>961</v>
      </c>
      <c r="I1023" s="89" t="s">
        <v>48</v>
      </c>
      <c r="J1023" s="90"/>
      <c r="K1023" s="90"/>
      <c r="L1023" s="90"/>
      <c r="M1023" s="90"/>
      <c r="N1023" s="90"/>
      <c r="O1023" s="90"/>
      <c r="P1023" s="90"/>
      <c r="Q1023" s="90"/>
      <c r="R1023" s="104" t="s">
        <v>1313</v>
      </c>
      <c r="S1023" s="146" t="s">
        <v>1190</v>
      </c>
      <c r="T1023" s="169">
        <v>0</v>
      </c>
      <c r="U1023" s="169">
        <v>0</v>
      </c>
      <c r="V1023" s="169">
        <v>0</v>
      </c>
      <c r="W1023" s="48" t="str">
        <f t="shared" si="77"/>
        <v>BILLING</v>
      </c>
      <c r="X1023" s="13" t="str">
        <f t="shared" si="78"/>
        <v>联通总部</v>
      </c>
      <c r="Y1023" s="37" t="str">
        <f t="shared" si="79"/>
        <v>0</v>
      </c>
      <c r="Z1023" s="167"/>
    </row>
    <row r="1024" spans="1:40" ht="15" customHeight="1">
      <c r="A1024" s="89" t="s">
        <v>101</v>
      </c>
      <c r="B1024" s="89" t="s">
        <v>102</v>
      </c>
      <c r="C1024" s="89" t="s">
        <v>934</v>
      </c>
      <c r="D1024" s="89" t="s">
        <v>935</v>
      </c>
      <c r="E1024" s="89" t="s">
        <v>936</v>
      </c>
      <c r="F1024" s="89" t="s">
        <v>879</v>
      </c>
      <c r="G1024" s="89" t="s">
        <v>1</v>
      </c>
      <c r="H1024" s="89" t="s">
        <v>937</v>
      </c>
      <c r="I1024" s="89" t="s">
        <v>48</v>
      </c>
      <c r="J1024" s="90"/>
      <c r="K1024" s="90"/>
      <c r="L1024" s="90"/>
      <c r="M1024" s="90"/>
      <c r="N1024" s="90"/>
      <c r="O1024" s="90"/>
      <c r="P1024" s="90"/>
      <c r="Q1024" s="90"/>
      <c r="R1024" s="104" t="s">
        <v>1359</v>
      </c>
      <c r="S1024" s="146" t="s">
        <v>1190</v>
      </c>
      <c r="T1024" s="169">
        <v>0</v>
      </c>
      <c r="U1024" s="169">
        <v>0</v>
      </c>
      <c r="V1024" s="169">
        <v>0</v>
      </c>
      <c r="W1024" s="48" t="str">
        <f t="shared" si="77"/>
        <v>BILLING</v>
      </c>
      <c r="X1024" s="13" t="str">
        <f t="shared" si="78"/>
        <v>联通总部</v>
      </c>
      <c r="Y1024" s="37" t="str">
        <f t="shared" si="79"/>
        <v>0</v>
      </c>
      <c r="Z1024" s="167"/>
    </row>
    <row r="1025" spans="1:26" ht="15" customHeight="1">
      <c r="A1025" s="89" t="s">
        <v>101</v>
      </c>
      <c r="B1025" s="89" t="s">
        <v>102</v>
      </c>
      <c r="C1025" s="89" t="s">
        <v>934</v>
      </c>
      <c r="D1025" s="89" t="s">
        <v>935</v>
      </c>
      <c r="E1025" s="89" t="s">
        <v>945</v>
      </c>
      <c r="F1025" s="89" t="s">
        <v>881</v>
      </c>
      <c r="G1025" s="89" t="s">
        <v>1</v>
      </c>
      <c r="H1025" s="89" t="s">
        <v>937</v>
      </c>
      <c r="I1025" s="89" t="s">
        <v>48</v>
      </c>
      <c r="J1025" s="90"/>
      <c r="K1025" s="90"/>
      <c r="L1025" s="90"/>
      <c r="M1025" s="90"/>
      <c r="N1025" s="90"/>
      <c r="O1025" s="90"/>
      <c r="P1025" s="90"/>
      <c r="Q1025" s="90"/>
      <c r="R1025" s="104" t="s">
        <v>1313</v>
      </c>
      <c r="S1025" s="146" t="s">
        <v>1190</v>
      </c>
      <c r="T1025" s="169">
        <v>0</v>
      </c>
      <c r="U1025" s="169">
        <v>0</v>
      </c>
      <c r="V1025" s="169">
        <v>0</v>
      </c>
      <c r="W1025" s="48" t="str">
        <f t="shared" si="77"/>
        <v>BILLING</v>
      </c>
      <c r="X1025" s="13" t="str">
        <f t="shared" si="78"/>
        <v>联通总部</v>
      </c>
      <c r="Y1025" s="37" t="str">
        <f t="shared" si="79"/>
        <v>0</v>
      </c>
      <c r="Z1025" s="167"/>
    </row>
    <row r="1026" spans="1:26" ht="15" customHeight="1">
      <c r="A1026" s="89" t="s">
        <v>101</v>
      </c>
      <c r="B1026" s="89" t="s">
        <v>102</v>
      </c>
      <c r="C1026" s="89" t="s">
        <v>934</v>
      </c>
      <c r="D1026" s="89" t="s">
        <v>935</v>
      </c>
      <c r="E1026" s="89" t="s">
        <v>963</v>
      </c>
      <c r="F1026" s="89" t="s">
        <v>881</v>
      </c>
      <c r="G1026" s="89" t="s">
        <v>1</v>
      </c>
      <c r="H1026" s="89" t="s">
        <v>961</v>
      </c>
      <c r="I1026" s="89" t="s">
        <v>48</v>
      </c>
      <c r="J1026" s="90"/>
      <c r="K1026" s="90"/>
      <c r="L1026" s="90"/>
      <c r="M1026" s="90"/>
      <c r="N1026" s="90"/>
      <c r="O1026" s="90"/>
      <c r="P1026" s="90"/>
      <c r="Q1026" s="90"/>
      <c r="R1026" s="104" t="s">
        <v>1313</v>
      </c>
      <c r="S1026" s="146" t="s">
        <v>1190</v>
      </c>
      <c r="T1026" s="169">
        <v>0</v>
      </c>
      <c r="U1026" s="169">
        <v>0</v>
      </c>
      <c r="V1026" s="169">
        <v>0</v>
      </c>
      <c r="W1026" s="48" t="str">
        <f t="shared" ref="W1026:W1089" si="80">IFERROR(IF(G1026="CRM_CUI",G1026,(IF(G1026="CRM_CMI",G1026,MID(G1026,1,FIND("_",G1026)-1)))),G1026)</f>
        <v>BILLING</v>
      </c>
      <c r="X1026" s="13" t="str">
        <f t="shared" ref="X1026:X1089" si="81">MID(A1026,5,LEN(A1026)-4)</f>
        <v>联通总部</v>
      </c>
      <c r="Y1026" s="37" t="str">
        <f t="shared" ref="Y1026:Y1089" si="82">IF(N1026=O1026,IF(N1026="","0","1"),IF(N1026=P1026,IF(N1026="","0","1"),IF(O1026=P1026,IF(O1026="","0","1"),IF(N1026="","0","0"))))</f>
        <v>0</v>
      </c>
      <c r="Z1026" s="167"/>
    </row>
    <row r="1027" spans="1:26" ht="15" customHeight="1">
      <c r="A1027" s="89" t="s">
        <v>101</v>
      </c>
      <c r="B1027" s="89" t="s">
        <v>102</v>
      </c>
      <c r="C1027" s="89" t="s">
        <v>934</v>
      </c>
      <c r="D1027" s="89" t="s">
        <v>935</v>
      </c>
      <c r="E1027" s="89" t="s">
        <v>959</v>
      </c>
      <c r="F1027" s="89" t="s">
        <v>869</v>
      </c>
      <c r="G1027" s="89" t="s">
        <v>1</v>
      </c>
      <c r="H1027" s="89" t="s">
        <v>137</v>
      </c>
      <c r="I1027" s="89" t="s">
        <v>48</v>
      </c>
      <c r="J1027" s="90"/>
      <c r="K1027" s="90"/>
      <c r="L1027" s="90"/>
      <c r="M1027" s="90"/>
      <c r="N1027" s="90"/>
      <c r="O1027" s="90"/>
      <c r="P1027" s="90"/>
      <c r="Q1027" s="90"/>
      <c r="R1027" s="104" t="s">
        <v>1313</v>
      </c>
      <c r="S1027" s="146" t="s">
        <v>1190</v>
      </c>
      <c r="T1027" s="169">
        <v>0</v>
      </c>
      <c r="U1027" s="169">
        <v>0</v>
      </c>
      <c r="V1027" s="169">
        <v>0</v>
      </c>
      <c r="W1027" s="48" t="str">
        <f t="shared" si="80"/>
        <v>BILLING</v>
      </c>
      <c r="X1027" s="13" t="str">
        <f t="shared" si="81"/>
        <v>联通总部</v>
      </c>
      <c r="Y1027" s="37" t="str">
        <f t="shared" si="82"/>
        <v>0</v>
      </c>
      <c r="Z1027" s="167"/>
    </row>
    <row r="1028" spans="1:26" ht="15" customHeight="1">
      <c r="A1028" s="89" t="s">
        <v>101</v>
      </c>
      <c r="B1028" s="89" t="s">
        <v>102</v>
      </c>
      <c r="C1028" s="89" t="s">
        <v>934</v>
      </c>
      <c r="D1028" s="89" t="s">
        <v>935</v>
      </c>
      <c r="E1028" s="89" t="s">
        <v>886</v>
      </c>
      <c r="F1028" s="89" t="s">
        <v>887</v>
      </c>
      <c r="G1028" s="89" t="s">
        <v>1</v>
      </c>
      <c r="H1028" s="89" t="s">
        <v>867</v>
      </c>
      <c r="I1028" s="89" t="s">
        <v>48</v>
      </c>
      <c r="J1028" s="90"/>
      <c r="K1028" s="90"/>
      <c r="L1028" s="90"/>
      <c r="M1028" s="90"/>
      <c r="N1028" s="90"/>
      <c r="O1028" s="90"/>
      <c r="P1028" s="90"/>
      <c r="Q1028" s="90"/>
      <c r="R1028" s="104" t="s">
        <v>1313</v>
      </c>
      <c r="S1028" s="146" t="s">
        <v>1190</v>
      </c>
      <c r="T1028" s="169">
        <v>0</v>
      </c>
      <c r="U1028" s="169">
        <v>0</v>
      </c>
      <c r="V1028" s="169">
        <v>0</v>
      </c>
      <c r="W1028" s="48" t="str">
        <f t="shared" si="80"/>
        <v>BILLING</v>
      </c>
      <c r="X1028" s="13" t="str">
        <f t="shared" si="81"/>
        <v>联通总部</v>
      </c>
      <c r="Y1028" s="37" t="str">
        <f t="shared" si="82"/>
        <v>0</v>
      </c>
      <c r="Z1028" s="167"/>
    </row>
    <row r="1029" spans="1:26" ht="15" customHeight="1">
      <c r="A1029" s="89" t="s">
        <v>101</v>
      </c>
      <c r="B1029" s="89" t="s">
        <v>102</v>
      </c>
      <c r="C1029" s="89" t="s">
        <v>934</v>
      </c>
      <c r="D1029" s="89" t="s">
        <v>935</v>
      </c>
      <c r="E1029" s="89" t="s">
        <v>943</v>
      </c>
      <c r="F1029" s="89" t="s">
        <v>944</v>
      </c>
      <c r="G1029" s="89" t="s">
        <v>1</v>
      </c>
      <c r="H1029" s="89" t="s">
        <v>98</v>
      </c>
      <c r="I1029" s="89" t="s">
        <v>48</v>
      </c>
      <c r="J1029" s="90"/>
      <c r="K1029" s="90"/>
      <c r="L1029" s="90"/>
      <c r="M1029" s="90"/>
      <c r="N1029" s="90"/>
      <c r="O1029" s="90"/>
      <c r="P1029" s="90"/>
      <c r="Q1029" s="90"/>
      <c r="R1029" s="104" t="s">
        <v>1313</v>
      </c>
      <c r="S1029" s="146" t="s">
        <v>1190</v>
      </c>
      <c r="T1029" s="169">
        <v>0</v>
      </c>
      <c r="U1029" s="169">
        <v>0</v>
      </c>
      <c r="V1029" s="169">
        <v>0</v>
      </c>
      <c r="W1029" s="48" t="str">
        <f t="shared" si="80"/>
        <v>BILLING</v>
      </c>
      <c r="X1029" s="13" t="str">
        <f t="shared" si="81"/>
        <v>联通总部</v>
      </c>
      <c r="Y1029" s="37" t="str">
        <f t="shared" si="82"/>
        <v>0</v>
      </c>
      <c r="Z1029" s="167"/>
    </row>
    <row r="1030" spans="1:26" ht="15" customHeight="1">
      <c r="A1030" s="89" t="s">
        <v>101</v>
      </c>
      <c r="B1030" s="89" t="s">
        <v>102</v>
      </c>
      <c r="C1030" s="89" t="s">
        <v>934</v>
      </c>
      <c r="D1030" s="89" t="s">
        <v>935</v>
      </c>
      <c r="E1030" s="89" t="s">
        <v>868</v>
      </c>
      <c r="F1030" s="89" t="s">
        <v>869</v>
      </c>
      <c r="G1030" s="89" t="s">
        <v>1</v>
      </c>
      <c r="H1030" s="89" t="s">
        <v>41</v>
      </c>
      <c r="I1030" s="89" t="s">
        <v>48</v>
      </c>
      <c r="J1030" s="90"/>
      <c r="K1030" s="90"/>
      <c r="L1030" s="90"/>
      <c r="M1030" s="90"/>
      <c r="N1030" s="90"/>
      <c r="O1030" s="90"/>
      <c r="P1030" s="90"/>
      <c r="Q1030" s="90"/>
      <c r="R1030" s="104" t="s">
        <v>1313</v>
      </c>
      <c r="S1030" s="146" t="s">
        <v>1190</v>
      </c>
      <c r="T1030" s="169">
        <v>0</v>
      </c>
      <c r="U1030" s="169">
        <v>0</v>
      </c>
      <c r="V1030" s="169">
        <v>0</v>
      </c>
      <c r="W1030" s="48" t="str">
        <f t="shared" si="80"/>
        <v>BILLING</v>
      </c>
      <c r="X1030" s="13" t="str">
        <f t="shared" si="81"/>
        <v>联通总部</v>
      </c>
      <c r="Y1030" s="37" t="str">
        <f t="shared" si="82"/>
        <v>0</v>
      </c>
      <c r="Z1030" s="167"/>
    </row>
    <row r="1031" spans="1:26" ht="15" customHeight="1">
      <c r="A1031" s="89" t="s">
        <v>101</v>
      </c>
      <c r="B1031" s="89" t="s">
        <v>102</v>
      </c>
      <c r="C1031" s="89" t="s">
        <v>934</v>
      </c>
      <c r="D1031" s="89" t="s">
        <v>935</v>
      </c>
      <c r="E1031" s="89" t="s">
        <v>942</v>
      </c>
      <c r="F1031" s="89" t="s">
        <v>869</v>
      </c>
      <c r="G1031" s="89" t="s">
        <v>1</v>
      </c>
      <c r="H1031" s="89" t="s">
        <v>722</v>
      </c>
      <c r="I1031" s="89" t="s">
        <v>48</v>
      </c>
      <c r="J1031" s="90"/>
      <c r="K1031" s="90"/>
      <c r="L1031" s="90"/>
      <c r="M1031" s="90"/>
      <c r="N1031" s="90"/>
      <c r="O1031" s="90"/>
      <c r="P1031" s="90"/>
      <c r="Q1031" s="90"/>
      <c r="R1031" s="104" t="s">
        <v>1313</v>
      </c>
      <c r="S1031" s="146" t="s">
        <v>1190</v>
      </c>
      <c r="T1031" s="169">
        <v>0</v>
      </c>
      <c r="U1031" s="169">
        <v>0</v>
      </c>
      <c r="V1031" s="169">
        <v>0</v>
      </c>
      <c r="W1031" s="48" t="str">
        <f t="shared" si="80"/>
        <v>BILLING</v>
      </c>
      <c r="X1031" s="13" t="str">
        <f t="shared" si="81"/>
        <v>联通总部</v>
      </c>
      <c r="Y1031" s="37" t="str">
        <f t="shared" si="82"/>
        <v>0</v>
      </c>
      <c r="Z1031" s="167"/>
    </row>
    <row r="1032" spans="1:26" ht="15" customHeight="1">
      <c r="A1032" s="89" t="s">
        <v>101</v>
      </c>
      <c r="B1032" s="89" t="s">
        <v>102</v>
      </c>
      <c r="C1032" s="89" t="s">
        <v>934</v>
      </c>
      <c r="D1032" s="89" t="s">
        <v>935</v>
      </c>
      <c r="E1032" s="89" t="s">
        <v>940</v>
      </c>
      <c r="F1032" s="89" t="s">
        <v>941</v>
      </c>
      <c r="G1032" s="89" t="s">
        <v>1</v>
      </c>
      <c r="H1032" s="89" t="s">
        <v>98</v>
      </c>
      <c r="I1032" s="89" t="s">
        <v>48</v>
      </c>
      <c r="J1032" s="90"/>
      <c r="K1032" s="90"/>
      <c r="L1032" s="90"/>
      <c r="M1032" s="90"/>
      <c r="N1032" s="90"/>
      <c r="O1032" s="90"/>
      <c r="P1032" s="90"/>
      <c r="Q1032" s="90"/>
      <c r="R1032" s="104" t="s">
        <v>1313</v>
      </c>
      <c r="S1032" s="146" t="s">
        <v>1190</v>
      </c>
      <c r="T1032" s="169">
        <v>0</v>
      </c>
      <c r="U1032" s="169">
        <v>0</v>
      </c>
      <c r="V1032" s="169">
        <v>0</v>
      </c>
      <c r="W1032" s="48" t="str">
        <f t="shared" si="80"/>
        <v>BILLING</v>
      </c>
      <c r="X1032" s="13" t="str">
        <f t="shared" si="81"/>
        <v>联通总部</v>
      </c>
      <c r="Y1032" s="37" t="str">
        <f t="shared" si="82"/>
        <v>0</v>
      </c>
      <c r="Z1032" s="167"/>
    </row>
    <row r="1033" spans="1:26" ht="15" customHeight="1">
      <c r="A1033" s="89" t="s">
        <v>101</v>
      </c>
      <c r="B1033" s="89" t="s">
        <v>102</v>
      </c>
      <c r="C1033" s="89" t="s">
        <v>934</v>
      </c>
      <c r="D1033" s="89" t="s">
        <v>935</v>
      </c>
      <c r="E1033" s="89" t="s">
        <v>939</v>
      </c>
      <c r="F1033" s="89" t="s">
        <v>885</v>
      </c>
      <c r="G1033" s="89" t="s">
        <v>1</v>
      </c>
      <c r="H1033" s="89" t="s">
        <v>937</v>
      </c>
      <c r="I1033" s="89" t="s">
        <v>48</v>
      </c>
      <c r="J1033" s="90"/>
      <c r="K1033" s="90"/>
      <c r="L1033" s="90"/>
      <c r="M1033" s="90"/>
      <c r="N1033" s="90"/>
      <c r="O1033" s="90"/>
      <c r="P1033" s="90"/>
      <c r="Q1033" s="90"/>
      <c r="R1033" s="104" t="s">
        <v>1313</v>
      </c>
      <c r="S1033" s="146" t="s">
        <v>1190</v>
      </c>
      <c r="T1033" s="169">
        <v>0</v>
      </c>
      <c r="U1033" s="169">
        <v>0</v>
      </c>
      <c r="V1033" s="169">
        <v>0</v>
      </c>
      <c r="W1033" s="48" t="str">
        <f t="shared" si="80"/>
        <v>BILLING</v>
      </c>
      <c r="X1033" s="13" t="str">
        <f t="shared" si="81"/>
        <v>联通总部</v>
      </c>
      <c r="Y1033" s="37" t="str">
        <f t="shared" si="82"/>
        <v>0</v>
      </c>
      <c r="Z1033" s="167"/>
    </row>
    <row r="1034" spans="1:26" ht="15" customHeight="1">
      <c r="A1034" s="89" t="s">
        <v>101</v>
      </c>
      <c r="B1034" s="89" t="s">
        <v>102</v>
      </c>
      <c r="C1034" s="89" t="s">
        <v>934</v>
      </c>
      <c r="D1034" s="89" t="s">
        <v>935</v>
      </c>
      <c r="E1034" s="89" t="s">
        <v>938</v>
      </c>
      <c r="F1034" s="89" t="s">
        <v>872</v>
      </c>
      <c r="G1034" s="89" t="s">
        <v>1</v>
      </c>
      <c r="H1034" s="89" t="s">
        <v>937</v>
      </c>
      <c r="I1034" s="89" t="s">
        <v>48</v>
      </c>
      <c r="J1034" s="90"/>
      <c r="K1034" s="90"/>
      <c r="L1034" s="90"/>
      <c r="M1034" s="90"/>
      <c r="N1034" s="90"/>
      <c r="O1034" s="90"/>
      <c r="P1034" s="90"/>
      <c r="Q1034" s="90"/>
      <c r="R1034" s="104" t="s">
        <v>1313</v>
      </c>
      <c r="S1034" s="146" t="s">
        <v>1190</v>
      </c>
      <c r="T1034" s="169">
        <v>0</v>
      </c>
      <c r="U1034" s="169">
        <v>0</v>
      </c>
      <c r="V1034" s="169">
        <v>0</v>
      </c>
      <c r="W1034" s="48" t="str">
        <f t="shared" si="80"/>
        <v>BILLING</v>
      </c>
      <c r="X1034" s="13" t="str">
        <f t="shared" si="81"/>
        <v>联通总部</v>
      </c>
      <c r="Y1034" s="37" t="str">
        <f t="shared" si="82"/>
        <v>0</v>
      </c>
      <c r="Z1034" s="167"/>
    </row>
    <row r="1035" spans="1:26" ht="15" customHeight="1">
      <c r="A1035" s="89" t="s">
        <v>101</v>
      </c>
      <c r="B1035" s="89" t="s">
        <v>102</v>
      </c>
      <c r="C1035" s="89" t="s">
        <v>934</v>
      </c>
      <c r="D1035" s="89" t="s">
        <v>935</v>
      </c>
      <c r="E1035" s="89" t="s">
        <v>873</v>
      </c>
      <c r="F1035" s="89" t="s">
        <v>874</v>
      </c>
      <c r="G1035" s="89" t="s">
        <v>1</v>
      </c>
      <c r="H1035" s="89" t="s">
        <v>875</v>
      </c>
      <c r="I1035" s="89" t="s">
        <v>48</v>
      </c>
      <c r="J1035" s="90"/>
      <c r="K1035" s="90"/>
      <c r="L1035" s="90"/>
      <c r="M1035" s="90"/>
      <c r="N1035" s="90"/>
      <c r="O1035" s="90"/>
      <c r="P1035" s="90"/>
      <c r="Q1035" s="90"/>
      <c r="R1035" s="104" t="s">
        <v>1313</v>
      </c>
      <c r="S1035" s="146" t="s">
        <v>1190</v>
      </c>
      <c r="T1035" s="169">
        <v>0</v>
      </c>
      <c r="U1035" s="169">
        <v>0</v>
      </c>
      <c r="V1035" s="169">
        <v>0</v>
      </c>
      <c r="W1035" s="48" t="str">
        <f t="shared" si="80"/>
        <v>BILLING</v>
      </c>
      <c r="X1035" s="13" t="str">
        <f t="shared" si="81"/>
        <v>联通总部</v>
      </c>
      <c r="Y1035" s="37" t="str">
        <f t="shared" si="82"/>
        <v>0</v>
      </c>
      <c r="Z1035" s="167"/>
    </row>
    <row r="1036" spans="1:26" ht="15" customHeight="1">
      <c r="A1036" s="89" t="s">
        <v>101</v>
      </c>
      <c r="B1036" s="89" t="s">
        <v>102</v>
      </c>
      <c r="C1036" s="89" t="s">
        <v>934</v>
      </c>
      <c r="D1036" s="89" t="s">
        <v>935</v>
      </c>
      <c r="E1036" s="89" t="s">
        <v>964</v>
      </c>
      <c r="F1036" s="89" t="s">
        <v>872</v>
      </c>
      <c r="G1036" s="89" t="s">
        <v>1</v>
      </c>
      <c r="H1036" s="89" t="s">
        <v>961</v>
      </c>
      <c r="I1036" s="89" t="s">
        <v>48</v>
      </c>
      <c r="J1036" s="90"/>
      <c r="K1036" s="90"/>
      <c r="L1036" s="90"/>
      <c r="M1036" s="90"/>
      <c r="N1036" s="90"/>
      <c r="O1036" s="90"/>
      <c r="P1036" s="90"/>
      <c r="Q1036" s="90"/>
      <c r="R1036" s="104" t="s">
        <v>1313</v>
      </c>
      <c r="S1036" s="146" t="s">
        <v>1190</v>
      </c>
      <c r="T1036" s="169">
        <v>0</v>
      </c>
      <c r="U1036" s="169">
        <v>0</v>
      </c>
      <c r="V1036" s="169">
        <v>0</v>
      </c>
      <c r="W1036" s="48" t="str">
        <f t="shared" si="80"/>
        <v>BILLING</v>
      </c>
      <c r="X1036" s="13" t="str">
        <f t="shared" si="81"/>
        <v>联通总部</v>
      </c>
      <c r="Y1036" s="37" t="str">
        <f t="shared" si="82"/>
        <v>0</v>
      </c>
      <c r="Z1036" s="167"/>
    </row>
    <row r="1037" spans="1:26" ht="15" customHeight="1">
      <c r="A1037" s="89" t="s">
        <v>101</v>
      </c>
      <c r="B1037" s="89" t="s">
        <v>102</v>
      </c>
      <c r="C1037" s="89" t="s">
        <v>934</v>
      </c>
      <c r="D1037" s="89" t="s">
        <v>935</v>
      </c>
      <c r="E1037" s="89" t="s">
        <v>876</v>
      </c>
      <c r="F1037" s="89" t="s">
        <v>877</v>
      </c>
      <c r="G1037" s="89" t="s">
        <v>1</v>
      </c>
      <c r="H1037" s="89" t="s">
        <v>722</v>
      </c>
      <c r="I1037" s="89" t="s">
        <v>48</v>
      </c>
      <c r="J1037" s="90"/>
      <c r="K1037" s="90"/>
      <c r="L1037" s="90"/>
      <c r="M1037" s="90"/>
      <c r="N1037" s="90"/>
      <c r="O1037" s="90"/>
      <c r="P1037" s="90"/>
      <c r="Q1037" s="90"/>
      <c r="R1037" s="104" t="s">
        <v>1313</v>
      </c>
      <c r="S1037" s="146" t="s">
        <v>1190</v>
      </c>
      <c r="T1037" s="169">
        <v>0</v>
      </c>
      <c r="U1037" s="169">
        <v>0</v>
      </c>
      <c r="V1037" s="169">
        <v>0</v>
      </c>
      <c r="W1037" s="48" t="str">
        <f t="shared" si="80"/>
        <v>BILLING</v>
      </c>
      <c r="X1037" s="13" t="str">
        <f t="shared" si="81"/>
        <v>联通总部</v>
      </c>
      <c r="Y1037" s="37" t="str">
        <f t="shared" si="82"/>
        <v>0</v>
      </c>
      <c r="Z1037" s="167"/>
    </row>
    <row r="1038" spans="1:26" ht="15" customHeight="1">
      <c r="A1038" s="89" t="s">
        <v>101</v>
      </c>
      <c r="B1038" s="89" t="s">
        <v>102</v>
      </c>
      <c r="C1038" s="89" t="s">
        <v>934</v>
      </c>
      <c r="D1038" s="89" t="s">
        <v>935</v>
      </c>
      <c r="E1038" s="89" t="s">
        <v>882</v>
      </c>
      <c r="F1038" s="89" t="s">
        <v>883</v>
      </c>
      <c r="G1038" s="89" t="s">
        <v>1</v>
      </c>
      <c r="H1038" s="89" t="s">
        <v>98</v>
      </c>
      <c r="I1038" s="89" t="s">
        <v>48</v>
      </c>
      <c r="J1038" s="90"/>
      <c r="K1038" s="90"/>
      <c r="L1038" s="90"/>
      <c r="M1038" s="90"/>
      <c r="N1038" s="90"/>
      <c r="O1038" s="90"/>
      <c r="P1038" s="90"/>
      <c r="Q1038" s="90"/>
      <c r="R1038" s="104" t="s">
        <v>1313</v>
      </c>
      <c r="S1038" s="146" t="s">
        <v>1190</v>
      </c>
      <c r="T1038" s="169">
        <v>0</v>
      </c>
      <c r="U1038" s="169">
        <v>0</v>
      </c>
      <c r="V1038" s="169">
        <v>0</v>
      </c>
      <c r="W1038" s="48" t="str">
        <f t="shared" si="80"/>
        <v>BILLING</v>
      </c>
      <c r="X1038" s="13" t="str">
        <f t="shared" si="81"/>
        <v>联通总部</v>
      </c>
      <c r="Y1038" s="37" t="str">
        <f t="shared" si="82"/>
        <v>0</v>
      </c>
      <c r="Z1038" s="167"/>
    </row>
    <row r="1039" spans="1:26" ht="15" customHeight="1">
      <c r="A1039" s="89" t="s">
        <v>101</v>
      </c>
      <c r="B1039" s="89" t="s">
        <v>102</v>
      </c>
      <c r="C1039" s="89" t="s">
        <v>934</v>
      </c>
      <c r="D1039" s="89" t="s">
        <v>935</v>
      </c>
      <c r="E1039" s="89" t="s">
        <v>965</v>
      </c>
      <c r="F1039" s="89" t="s">
        <v>889</v>
      </c>
      <c r="G1039" s="89" t="s">
        <v>1</v>
      </c>
      <c r="H1039" s="89" t="s">
        <v>961</v>
      </c>
      <c r="I1039" s="89"/>
      <c r="J1039" s="90"/>
      <c r="K1039" s="90"/>
      <c r="L1039" s="90"/>
      <c r="M1039" s="90"/>
      <c r="N1039" s="90"/>
      <c r="O1039" s="90"/>
      <c r="P1039" s="90"/>
      <c r="Q1039" s="90"/>
      <c r="R1039" s="104" t="s">
        <v>1313</v>
      </c>
      <c r="S1039" s="146" t="s">
        <v>1190</v>
      </c>
      <c r="T1039" s="169">
        <v>0</v>
      </c>
      <c r="U1039" s="169">
        <v>0</v>
      </c>
      <c r="V1039" s="169">
        <v>0</v>
      </c>
      <c r="W1039" s="48" t="str">
        <f t="shared" si="80"/>
        <v>BILLING</v>
      </c>
      <c r="X1039" s="13" t="str">
        <f t="shared" si="81"/>
        <v>联通总部</v>
      </c>
      <c r="Y1039" s="37" t="str">
        <f t="shared" si="82"/>
        <v>0</v>
      </c>
      <c r="Z1039" s="167"/>
    </row>
    <row r="1040" spans="1:26" ht="15" customHeight="1">
      <c r="A1040" s="89" t="s">
        <v>101</v>
      </c>
      <c r="B1040" s="89" t="s">
        <v>102</v>
      </c>
      <c r="C1040" s="89" t="s">
        <v>934</v>
      </c>
      <c r="D1040" s="89" t="s">
        <v>935</v>
      </c>
      <c r="E1040" s="89" t="s">
        <v>946</v>
      </c>
      <c r="F1040" s="89" t="s">
        <v>889</v>
      </c>
      <c r="G1040" s="89" t="s">
        <v>1</v>
      </c>
      <c r="H1040" s="89" t="s">
        <v>937</v>
      </c>
      <c r="I1040" s="89"/>
      <c r="J1040" s="90"/>
      <c r="K1040" s="90"/>
      <c r="L1040" s="90"/>
      <c r="M1040" s="90"/>
      <c r="N1040" s="90"/>
      <c r="O1040" s="90"/>
      <c r="P1040" s="90"/>
      <c r="Q1040" s="90"/>
      <c r="R1040" s="104" t="s">
        <v>1313</v>
      </c>
      <c r="S1040" s="146" t="s">
        <v>1190</v>
      </c>
      <c r="T1040" s="169">
        <v>0</v>
      </c>
      <c r="U1040" s="169">
        <v>0</v>
      </c>
      <c r="V1040" s="169">
        <v>0</v>
      </c>
      <c r="W1040" s="48" t="str">
        <f t="shared" si="80"/>
        <v>BILLING</v>
      </c>
      <c r="X1040" s="13" t="str">
        <f t="shared" si="81"/>
        <v>联通总部</v>
      </c>
      <c r="Y1040" s="37" t="str">
        <f t="shared" si="82"/>
        <v>0</v>
      </c>
      <c r="Z1040" s="167"/>
    </row>
    <row r="1041" spans="1:26" ht="15" customHeight="1">
      <c r="A1041" s="89" t="s">
        <v>101</v>
      </c>
      <c r="B1041" s="89" t="s">
        <v>102</v>
      </c>
      <c r="C1041" s="89" t="s">
        <v>857</v>
      </c>
      <c r="D1041" s="89" t="s">
        <v>858</v>
      </c>
      <c r="E1041" s="89" t="s">
        <v>859</v>
      </c>
      <c r="F1041" s="89" t="s">
        <v>860</v>
      </c>
      <c r="G1041" s="89" t="s">
        <v>1</v>
      </c>
      <c r="H1041" s="89" t="s">
        <v>861</v>
      </c>
      <c r="I1041" s="89" t="s">
        <v>48</v>
      </c>
      <c r="J1041" s="90"/>
      <c r="K1041" s="90"/>
      <c r="L1041" s="90"/>
      <c r="M1041" s="90"/>
      <c r="N1041" s="90"/>
      <c r="O1041" s="90"/>
      <c r="P1041" s="90"/>
      <c r="Q1041" s="90"/>
      <c r="R1041" s="104" t="s">
        <v>1313</v>
      </c>
      <c r="S1041" s="146" t="s">
        <v>1190</v>
      </c>
      <c r="T1041" s="169">
        <v>0</v>
      </c>
      <c r="U1041" s="169">
        <v>0</v>
      </c>
      <c r="V1041" s="169">
        <v>0</v>
      </c>
      <c r="W1041" s="48" t="str">
        <f t="shared" si="80"/>
        <v>BILLING</v>
      </c>
      <c r="X1041" s="13" t="str">
        <f t="shared" si="81"/>
        <v>联通总部</v>
      </c>
      <c r="Y1041" s="37" t="str">
        <f t="shared" si="82"/>
        <v>0</v>
      </c>
      <c r="Z1041" s="167"/>
    </row>
    <row r="1042" spans="1:26" ht="15" customHeight="1">
      <c r="A1042" s="89" t="s">
        <v>101</v>
      </c>
      <c r="B1042" s="89" t="s">
        <v>102</v>
      </c>
      <c r="C1042" s="89" t="s">
        <v>864</v>
      </c>
      <c r="D1042" s="89" t="s">
        <v>1</v>
      </c>
      <c r="E1042" s="89" t="s">
        <v>859</v>
      </c>
      <c r="F1042" s="89" t="s">
        <v>860</v>
      </c>
      <c r="G1042" s="89" t="s">
        <v>1</v>
      </c>
      <c r="H1042" s="89" t="s">
        <v>861</v>
      </c>
      <c r="I1042" s="89" t="s">
        <v>48</v>
      </c>
      <c r="J1042" s="90"/>
      <c r="K1042" s="90"/>
      <c r="L1042" s="90"/>
      <c r="M1042" s="90"/>
      <c r="N1042" s="90"/>
      <c r="O1042" s="90"/>
      <c r="P1042" s="90"/>
      <c r="Q1042" s="90"/>
      <c r="R1042" s="104" t="s">
        <v>1313</v>
      </c>
      <c r="S1042" s="146" t="s">
        <v>1190</v>
      </c>
      <c r="T1042" s="169">
        <v>0</v>
      </c>
      <c r="U1042" s="169">
        <v>0</v>
      </c>
      <c r="V1042" s="169">
        <v>0</v>
      </c>
      <c r="W1042" s="48" t="str">
        <f t="shared" si="80"/>
        <v>BILLING</v>
      </c>
      <c r="X1042" s="13" t="str">
        <f t="shared" si="81"/>
        <v>联通总部</v>
      </c>
      <c r="Y1042" s="37" t="str">
        <f t="shared" si="82"/>
        <v>0</v>
      </c>
      <c r="Z1042" s="167"/>
    </row>
    <row r="1043" spans="1:26" ht="15" customHeight="1">
      <c r="A1043" s="89" t="s">
        <v>101</v>
      </c>
      <c r="B1043" s="89" t="s">
        <v>102</v>
      </c>
      <c r="C1043" s="89" t="s">
        <v>864</v>
      </c>
      <c r="D1043" s="89" t="s">
        <v>1</v>
      </c>
      <c r="E1043" s="89" t="s">
        <v>865</v>
      </c>
      <c r="F1043" s="89" t="s">
        <v>866</v>
      </c>
      <c r="G1043" s="89" t="s">
        <v>1</v>
      </c>
      <c r="H1043" s="89" t="s">
        <v>867</v>
      </c>
      <c r="I1043" s="89" t="s">
        <v>48</v>
      </c>
      <c r="J1043" s="90"/>
      <c r="K1043" s="90"/>
      <c r="L1043" s="90"/>
      <c r="M1043" s="90"/>
      <c r="N1043" s="90"/>
      <c r="O1043" s="90"/>
      <c r="P1043" s="90"/>
      <c r="Q1043" s="90"/>
      <c r="R1043" s="104" t="s">
        <v>1313</v>
      </c>
      <c r="S1043" s="146" t="s">
        <v>1190</v>
      </c>
      <c r="T1043" s="169">
        <v>0</v>
      </c>
      <c r="U1043" s="169">
        <v>0</v>
      </c>
      <c r="V1043" s="169">
        <v>0</v>
      </c>
      <c r="W1043" s="48" t="str">
        <f t="shared" si="80"/>
        <v>BILLING</v>
      </c>
      <c r="X1043" s="13" t="str">
        <f t="shared" si="81"/>
        <v>联通总部</v>
      </c>
      <c r="Y1043" s="37" t="str">
        <f t="shared" si="82"/>
        <v>0</v>
      </c>
      <c r="Z1043" s="167"/>
    </row>
    <row r="1044" spans="1:26" ht="15" customHeight="1">
      <c r="A1044" s="89" t="s">
        <v>101</v>
      </c>
      <c r="B1044" s="89" t="s">
        <v>102</v>
      </c>
      <c r="C1044" s="89" t="s">
        <v>864</v>
      </c>
      <c r="D1044" s="89" t="s">
        <v>1</v>
      </c>
      <c r="E1044" s="89" t="s">
        <v>882</v>
      </c>
      <c r="F1044" s="89" t="s">
        <v>883</v>
      </c>
      <c r="G1044" s="89" t="s">
        <v>1</v>
      </c>
      <c r="H1044" s="89" t="s">
        <v>98</v>
      </c>
      <c r="I1044" s="89" t="s">
        <v>48</v>
      </c>
      <c r="J1044" s="90"/>
      <c r="K1044" s="90"/>
      <c r="L1044" s="90"/>
      <c r="M1044" s="90"/>
      <c r="N1044" s="90"/>
      <c r="O1044" s="90"/>
      <c r="P1044" s="90"/>
      <c r="Q1044" s="90"/>
      <c r="R1044" s="104" t="s">
        <v>1313</v>
      </c>
      <c r="S1044" s="146" t="s">
        <v>1190</v>
      </c>
      <c r="T1044" s="169">
        <v>0</v>
      </c>
      <c r="U1044" s="169">
        <v>0</v>
      </c>
      <c r="V1044" s="169">
        <v>0</v>
      </c>
      <c r="W1044" s="48" t="str">
        <f t="shared" si="80"/>
        <v>BILLING</v>
      </c>
      <c r="X1044" s="13" t="str">
        <f t="shared" si="81"/>
        <v>联通总部</v>
      </c>
      <c r="Y1044" s="37" t="str">
        <f t="shared" si="82"/>
        <v>0</v>
      </c>
      <c r="Z1044" s="167"/>
    </row>
    <row r="1045" spans="1:26" ht="15" customHeight="1">
      <c r="A1045" s="89" t="s">
        <v>101</v>
      </c>
      <c r="B1045" s="89" t="s">
        <v>102</v>
      </c>
      <c r="C1045" s="89" t="s">
        <v>864</v>
      </c>
      <c r="D1045" s="89" t="s">
        <v>1</v>
      </c>
      <c r="E1045" s="89" t="s">
        <v>880</v>
      </c>
      <c r="F1045" s="89" t="s">
        <v>881</v>
      </c>
      <c r="G1045" s="89" t="s">
        <v>1</v>
      </c>
      <c r="H1045" s="89" t="s">
        <v>867</v>
      </c>
      <c r="I1045" s="89" t="s">
        <v>48</v>
      </c>
      <c r="J1045" s="90"/>
      <c r="K1045" s="90"/>
      <c r="L1045" s="90"/>
      <c r="M1045" s="90"/>
      <c r="N1045" s="90"/>
      <c r="O1045" s="90"/>
      <c r="P1045" s="90"/>
      <c r="Q1045" s="90"/>
      <c r="R1045" s="104" t="s">
        <v>1313</v>
      </c>
      <c r="S1045" s="146" t="s">
        <v>1190</v>
      </c>
      <c r="T1045" s="169">
        <v>0</v>
      </c>
      <c r="U1045" s="169">
        <v>0</v>
      </c>
      <c r="V1045" s="169">
        <v>0</v>
      </c>
      <c r="W1045" s="48" t="str">
        <f t="shared" si="80"/>
        <v>BILLING</v>
      </c>
      <c r="X1045" s="13" t="str">
        <f t="shared" si="81"/>
        <v>联通总部</v>
      </c>
      <c r="Y1045" s="37" t="str">
        <f t="shared" si="82"/>
        <v>0</v>
      </c>
      <c r="Z1045" s="167"/>
    </row>
    <row r="1046" spans="1:26" ht="15" customHeight="1">
      <c r="A1046" s="89" t="s">
        <v>101</v>
      </c>
      <c r="B1046" s="89" t="s">
        <v>102</v>
      </c>
      <c r="C1046" s="89" t="s">
        <v>864</v>
      </c>
      <c r="D1046" s="89" t="s">
        <v>1</v>
      </c>
      <c r="E1046" s="89" t="s">
        <v>878</v>
      </c>
      <c r="F1046" s="89" t="s">
        <v>879</v>
      </c>
      <c r="G1046" s="89" t="s">
        <v>1</v>
      </c>
      <c r="H1046" s="89" t="s">
        <v>867</v>
      </c>
      <c r="I1046" s="89" t="s">
        <v>48</v>
      </c>
      <c r="J1046" s="90"/>
      <c r="K1046" s="90"/>
      <c r="L1046" s="90"/>
      <c r="M1046" s="90"/>
      <c r="N1046" s="90"/>
      <c r="O1046" s="90"/>
      <c r="P1046" s="90"/>
      <c r="Q1046" s="90"/>
      <c r="R1046" s="104" t="s">
        <v>1313</v>
      </c>
      <c r="S1046" s="146" t="s">
        <v>1190</v>
      </c>
      <c r="T1046" s="169">
        <v>0</v>
      </c>
      <c r="U1046" s="169">
        <v>0</v>
      </c>
      <c r="V1046" s="169">
        <v>0</v>
      </c>
      <c r="W1046" s="48" t="str">
        <f t="shared" si="80"/>
        <v>BILLING</v>
      </c>
      <c r="X1046" s="13" t="str">
        <f t="shared" si="81"/>
        <v>联通总部</v>
      </c>
      <c r="Y1046" s="37" t="str">
        <f t="shared" si="82"/>
        <v>0</v>
      </c>
      <c r="Z1046" s="167"/>
    </row>
    <row r="1047" spans="1:26" ht="15" customHeight="1">
      <c r="A1047" s="89" t="s">
        <v>101</v>
      </c>
      <c r="B1047" s="89" t="s">
        <v>102</v>
      </c>
      <c r="C1047" s="89" t="s">
        <v>864</v>
      </c>
      <c r="D1047" s="89" t="s">
        <v>1</v>
      </c>
      <c r="E1047" s="89" t="s">
        <v>876</v>
      </c>
      <c r="F1047" s="89" t="s">
        <v>877</v>
      </c>
      <c r="G1047" s="89" t="s">
        <v>1</v>
      </c>
      <c r="H1047" s="89" t="s">
        <v>722</v>
      </c>
      <c r="I1047" s="89" t="s">
        <v>48</v>
      </c>
      <c r="J1047" s="90"/>
      <c r="K1047" s="90"/>
      <c r="L1047" s="90"/>
      <c r="M1047" s="90"/>
      <c r="N1047" s="90"/>
      <c r="O1047" s="90"/>
      <c r="P1047" s="90"/>
      <c r="Q1047" s="90"/>
      <c r="R1047" s="104" t="s">
        <v>1313</v>
      </c>
      <c r="S1047" s="146" t="s">
        <v>1190</v>
      </c>
      <c r="T1047" s="169">
        <v>0</v>
      </c>
      <c r="U1047" s="169">
        <v>0</v>
      </c>
      <c r="V1047" s="169">
        <v>0</v>
      </c>
      <c r="W1047" s="48" t="str">
        <f t="shared" si="80"/>
        <v>BILLING</v>
      </c>
      <c r="X1047" s="13" t="str">
        <f t="shared" si="81"/>
        <v>联通总部</v>
      </c>
      <c r="Y1047" s="37" t="str">
        <f t="shared" si="82"/>
        <v>0</v>
      </c>
      <c r="Z1047" s="167"/>
    </row>
    <row r="1048" spans="1:26" ht="15" customHeight="1">
      <c r="A1048" s="89" t="s">
        <v>101</v>
      </c>
      <c r="B1048" s="89" t="s">
        <v>102</v>
      </c>
      <c r="C1048" s="89" t="s">
        <v>864</v>
      </c>
      <c r="D1048" s="89" t="s">
        <v>1</v>
      </c>
      <c r="E1048" s="89" t="s">
        <v>873</v>
      </c>
      <c r="F1048" s="89" t="s">
        <v>874</v>
      </c>
      <c r="G1048" s="89" t="s">
        <v>1</v>
      </c>
      <c r="H1048" s="89" t="s">
        <v>875</v>
      </c>
      <c r="I1048" s="89" t="s">
        <v>48</v>
      </c>
      <c r="J1048" s="90"/>
      <c r="K1048" s="90"/>
      <c r="L1048" s="90"/>
      <c r="M1048" s="90"/>
      <c r="N1048" s="90"/>
      <c r="O1048" s="90"/>
      <c r="P1048" s="90"/>
      <c r="Q1048" s="90"/>
      <c r="R1048" s="104" t="s">
        <v>1313</v>
      </c>
      <c r="S1048" s="146" t="s">
        <v>1190</v>
      </c>
      <c r="T1048" s="169">
        <v>0</v>
      </c>
      <c r="U1048" s="169">
        <v>0</v>
      </c>
      <c r="V1048" s="169">
        <v>0</v>
      </c>
      <c r="W1048" s="48" t="str">
        <f t="shared" si="80"/>
        <v>BILLING</v>
      </c>
      <c r="X1048" s="13" t="str">
        <f t="shared" si="81"/>
        <v>联通总部</v>
      </c>
      <c r="Y1048" s="37" t="str">
        <f t="shared" si="82"/>
        <v>0</v>
      </c>
      <c r="Z1048" s="167"/>
    </row>
    <row r="1049" spans="1:26" ht="15" customHeight="1">
      <c r="A1049" s="89" t="s">
        <v>101</v>
      </c>
      <c r="B1049" s="89" t="s">
        <v>102</v>
      </c>
      <c r="C1049" s="89" t="s">
        <v>864</v>
      </c>
      <c r="D1049" s="89" t="s">
        <v>1</v>
      </c>
      <c r="E1049" s="89" t="s">
        <v>871</v>
      </c>
      <c r="F1049" s="89" t="s">
        <v>872</v>
      </c>
      <c r="G1049" s="89" t="s">
        <v>1</v>
      </c>
      <c r="H1049" s="89" t="s">
        <v>867</v>
      </c>
      <c r="I1049" s="89" t="s">
        <v>48</v>
      </c>
      <c r="J1049" s="90"/>
      <c r="K1049" s="90"/>
      <c r="L1049" s="90"/>
      <c r="M1049" s="90"/>
      <c r="N1049" s="90"/>
      <c r="O1049" s="90"/>
      <c r="P1049" s="90"/>
      <c r="Q1049" s="90"/>
      <c r="R1049" s="104" t="s">
        <v>1313</v>
      </c>
      <c r="S1049" s="146" t="s">
        <v>1190</v>
      </c>
      <c r="T1049" s="169">
        <v>0</v>
      </c>
      <c r="U1049" s="169">
        <v>0</v>
      </c>
      <c r="V1049" s="169">
        <v>0</v>
      </c>
      <c r="W1049" s="48" t="str">
        <f t="shared" si="80"/>
        <v>BILLING</v>
      </c>
      <c r="X1049" s="13" t="str">
        <f t="shared" si="81"/>
        <v>联通总部</v>
      </c>
      <c r="Y1049" s="37" t="str">
        <f t="shared" si="82"/>
        <v>0</v>
      </c>
      <c r="Z1049" s="167"/>
    </row>
    <row r="1050" spans="1:26" ht="15" customHeight="1">
      <c r="A1050" s="89" t="s">
        <v>101</v>
      </c>
      <c r="B1050" s="89" t="s">
        <v>102</v>
      </c>
      <c r="C1050" s="89" t="s">
        <v>864</v>
      </c>
      <c r="D1050" s="89" t="s">
        <v>1</v>
      </c>
      <c r="E1050" s="89" t="s">
        <v>868</v>
      </c>
      <c r="F1050" s="89" t="s">
        <v>869</v>
      </c>
      <c r="G1050" s="89" t="s">
        <v>1</v>
      </c>
      <c r="H1050" s="89" t="s">
        <v>41</v>
      </c>
      <c r="I1050" s="89" t="s">
        <v>48</v>
      </c>
      <c r="J1050" s="90"/>
      <c r="K1050" s="90"/>
      <c r="L1050" s="90"/>
      <c r="M1050" s="90"/>
      <c r="N1050" s="90"/>
      <c r="O1050" s="90"/>
      <c r="P1050" s="90"/>
      <c r="Q1050" s="90"/>
      <c r="R1050" s="104" t="s">
        <v>1313</v>
      </c>
      <c r="S1050" s="146" t="s">
        <v>1190</v>
      </c>
      <c r="T1050" s="169">
        <v>0</v>
      </c>
      <c r="U1050" s="169">
        <v>0</v>
      </c>
      <c r="V1050" s="169">
        <v>0</v>
      </c>
      <c r="W1050" s="48" t="str">
        <f t="shared" si="80"/>
        <v>BILLING</v>
      </c>
      <c r="X1050" s="13" t="str">
        <f t="shared" si="81"/>
        <v>联通总部</v>
      </c>
      <c r="Y1050" s="37" t="str">
        <f t="shared" si="82"/>
        <v>0</v>
      </c>
      <c r="Z1050" s="167"/>
    </row>
    <row r="1051" spans="1:26" ht="15" customHeight="1">
      <c r="A1051" s="89" t="s">
        <v>101</v>
      </c>
      <c r="B1051" s="89" t="s">
        <v>102</v>
      </c>
      <c r="C1051" s="89" t="s">
        <v>864</v>
      </c>
      <c r="D1051" s="89" t="s">
        <v>1</v>
      </c>
      <c r="E1051" s="89" t="s">
        <v>886</v>
      </c>
      <c r="F1051" s="89" t="s">
        <v>887</v>
      </c>
      <c r="G1051" s="89" t="s">
        <v>1</v>
      </c>
      <c r="H1051" s="89" t="s">
        <v>867</v>
      </c>
      <c r="I1051" s="89" t="s">
        <v>48</v>
      </c>
      <c r="J1051" s="90"/>
      <c r="K1051" s="90"/>
      <c r="L1051" s="90"/>
      <c r="M1051" s="90"/>
      <c r="N1051" s="90"/>
      <c r="O1051" s="90"/>
      <c r="P1051" s="90"/>
      <c r="Q1051" s="90"/>
      <c r="R1051" s="104" t="s">
        <v>1313</v>
      </c>
      <c r="S1051" s="146" t="s">
        <v>1190</v>
      </c>
      <c r="T1051" s="169">
        <v>0</v>
      </c>
      <c r="U1051" s="169">
        <v>0</v>
      </c>
      <c r="V1051" s="169">
        <v>0</v>
      </c>
      <c r="W1051" s="48" t="str">
        <f t="shared" si="80"/>
        <v>BILLING</v>
      </c>
      <c r="X1051" s="13" t="str">
        <f t="shared" si="81"/>
        <v>联通总部</v>
      </c>
      <c r="Y1051" s="37" t="str">
        <f t="shared" si="82"/>
        <v>0</v>
      </c>
      <c r="Z1051" s="167"/>
    </row>
    <row r="1052" spans="1:26" ht="15" customHeight="1">
      <c r="A1052" s="89" t="s">
        <v>101</v>
      </c>
      <c r="B1052" s="89" t="s">
        <v>102</v>
      </c>
      <c r="C1052" s="89" t="s">
        <v>864</v>
      </c>
      <c r="D1052" s="89" t="s">
        <v>1</v>
      </c>
      <c r="E1052" s="89" t="s">
        <v>884</v>
      </c>
      <c r="F1052" s="89" t="s">
        <v>885</v>
      </c>
      <c r="G1052" s="89" t="s">
        <v>1</v>
      </c>
      <c r="H1052" s="89" t="s">
        <v>867</v>
      </c>
      <c r="I1052" s="89" t="s">
        <v>48</v>
      </c>
      <c r="J1052" s="90"/>
      <c r="K1052" s="90"/>
      <c r="L1052" s="90"/>
      <c r="M1052" s="90"/>
      <c r="N1052" s="90"/>
      <c r="O1052" s="90"/>
      <c r="P1052" s="90"/>
      <c r="Q1052" s="90"/>
      <c r="R1052" s="104" t="s">
        <v>1313</v>
      </c>
      <c r="S1052" s="146" t="s">
        <v>1190</v>
      </c>
      <c r="T1052" s="169">
        <v>0</v>
      </c>
      <c r="U1052" s="169">
        <v>0</v>
      </c>
      <c r="V1052" s="169">
        <v>0</v>
      </c>
      <c r="W1052" s="48" t="str">
        <f t="shared" si="80"/>
        <v>BILLING</v>
      </c>
      <c r="X1052" s="13" t="str">
        <f t="shared" si="81"/>
        <v>联通总部</v>
      </c>
      <c r="Y1052" s="37" t="str">
        <f t="shared" si="82"/>
        <v>0</v>
      </c>
      <c r="Z1052" s="167"/>
    </row>
    <row r="1053" spans="1:26" ht="15" customHeight="1">
      <c r="A1053" s="89" t="s">
        <v>101</v>
      </c>
      <c r="B1053" s="89" t="s">
        <v>102</v>
      </c>
      <c r="C1053" s="89" t="s">
        <v>864</v>
      </c>
      <c r="D1053" s="89" t="s">
        <v>1</v>
      </c>
      <c r="E1053" s="89" t="s">
        <v>888</v>
      </c>
      <c r="F1053" s="89" t="s">
        <v>889</v>
      </c>
      <c r="G1053" s="89" t="s">
        <v>1</v>
      </c>
      <c r="H1053" s="89" t="s">
        <v>867</v>
      </c>
      <c r="I1053" s="89"/>
      <c r="J1053" s="90"/>
      <c r="K1053" s="90"/>
      <c r="L1053" s="90"/>
      <c r="M1053" s="90"/>
      <c r="N1053" s="90"/>
      <c r="O1053" s="90"/>
      <c r="P1053" s="90"/>
      <c r="Q1053" s="90"/>
      <c r="R1053" s="104" t="s">
        <v>1313</v>
      </c>
      <c r="S1053" s="146" t="s">
        <v>1190</v>
      </c>
      <c r="T1053" s="169">
        <v>0</v>
      </c>
      <c r="U1053" s="169">
        <v>0</v>
      </c>
      <c r="V1053" s="169">
        <v>0</v>
      </c>
      <c r="W1053" s="48" t="str">
        <f t="shared" si="80"/>
        <v>BILLING</v>
      </c>
      <c r="X1053" s="13" t="str">
        <f t="shared" si="81"/>
        <v>联通总部</v>
      </c>
      <c r="Y1053" s="37" t="str">
        <f t="shared" si="82"/>
        <v>0</v>
      </c>
      <c r="Z1053" s="167"/>
    </row>
    <row r="1054" spans="1:26" ht="15" customHeight="1">
      <c r="A1054" s="89" t="s">
        <v>118</v>
      </c>
      <c r="B1054" s="89" t="s">
        <v>119</v>
      </c>
      <c r="C1054" s="89" t="s">
        <v>934</v>
      </c>
      <c r="D1054" s="89" t="s">
        <v>935</v>
      </c>
      <c r="E1054" s="89" t="s">
        <v>940</v>
      </c>
      <c r="F1054" s="89" t="s">
        <v>941</v>
      </c>
      <c r="G1054" s="89" t="s">
        <v>1</v>
      </c>
      <c r="H1054" s="89" t="s">
        <v>98</v>
      </c>
      <c r="I1054" s="104" t="s">
        <v>48</v>
      </c>
      <c r="J1054" s="99"/>
      <c r="K1054" s="90"/>
      <c r="L1054" s="90"/>
      <c r="M1054" s="90"/>
      <c r="N1054" s="102"/>
      <c r="O1054" s="102"/>
      <c r="P1054" s="102"/>
      <c r="Q1054" s="90"/>
      <c r="R1054" s="89"/>
      <c r="S1054" s="146" t="s">
        <v>1183</v>
      </c>
      <c r="T1054" s="169">
        <v>0</v>
      </c>
      <c r="U1054" s="169">
        <v>0</v>
      </c>
      <c r="V1054" s="169">
        <v>0</v>
      </c>
      <c r="W1054" s="48" t="str">
        <f t="shared" si="80"/>
        <v>BILLING</v>
      </c>
      <c r="X1054" s="13" t="str">
        <f t="shared" si="81"/>
        <v>深港联通</v>
      </c>
      <c r="Y1054" s="37" t="str">
        <f t="shared" si="82"/>
        <v>0</v>
      </c>
      <c r="Z1054" s="167"/>
    </row>
    <row r="1055" spans="1:26" ht="15" customHeight="1">
      <c r="A1055" s="48" t="s">
        <v>36</v>
      </c>
      <c r="B1055" s="48" t="s">
        <v>37</v>
      </c>
      <c r="C1055" s="48" t="s">
        <v>57</v>
      </c>
      <c r="D1055" s="48" t="s">
        <v>16</v>
      </c>
      <c r="E1055" s="48" t="s">
        <v>1026</v>
      </c>
      <c r="F1055" s="48" t="s">
        <v>1027</v>
      </c>
      <c r="G1055" s="48" t="s">
        <v>494</v>
      </c>
      <c r="H1055" s="48" t="s">
        <v>137</v>
      </c>
      <c r="I1055" s="48" t="s">
        <v>86</v>
      </c>
      <c r="J1055" s="48"/>
      <c r="K1055" s="48"/>
      <c r="L1055" s="48"/>
      <c r="M1055" s="48"/>
      <c r="N1055" s="13"/>
      <c r="O1055" s="13"/>
      <c r="P1055" s="13"/>
      <c r="Q1055" s="13"/>
      <c r="R1055" s="13" t="s">
        <v>1028</v>
      </c>
      <c r="S1055" s="48" t="s">
        <v>1182</v>
      </c>
      <c r="T1055" s="169">
        <v>0</v>
      </c>
      <c r="U1055" s="169">
        <v>0</v>
      </c>
      <c r="V1055" s="169">
        <v>0</v>
      </c>
      <c r="W1055" s="48" t="str">
        <f t="shared" si="80"/>
        <v>CRMPD</v>
      </c>
      <c r="X1055" s="13" t="str">
        <f t="shared" si="81"/>
        <v>安徽联通</v>
      </c>
      <c r="Y1055" s="37" t="str">
        <f t="shared" si="82"/>
        <v>0</v>
      </c>
      <c r="Z1055" s="167"/>
    </row>
    <row r="1056" spans="1:26" ht="15" customHeight="1">
      <c r="A1056" s="48" t="s">
        <v>36</v>
      </c>
      <c r="B1056" s="48" t="s">
        <v>37</v>
      </c>
      <c r="C1056" s="48" t="s">
        <v>1180</v>
      </c>
      <c r="D1056" s="48" t="s">
        <v>64</v>
      </c>
      <c r="E1056" s="48" t="s">
        <v>1181</v>
      </c>
      <c r="F1056" s="48" t="s">
        <v>1027</v>
      </c>
      <c r="G1056" s="48" t="s">
        <v>494</v>
      </c>
      <c r="H1056" s="48" t="s">
        <v>137</v>
      </c>
      <c r="I1056" s="48"/>
      <c r="J1056" s="48"/>
      <c r="K1056" s="48"/>
      <c r="L1056" s="48"/>
      <c r="M1056" s="48"/>
      <c r="N1056" s="13"/>
      <c r="O1056" s="13"/>
      <c r="P1056" s="13"/>
      <c r="Q1056" s="13"/>
      <c r="R1056" s="13" t="s">
        <v>1179</v>
      </c>
      <c r="S1056" s="48" t="s">
        <v>1182</v>
      </c>
      <c r="T1056" s="169">
        <v>0</v>
      </c>
      <c r="U1056" s="169">
        <v>0</v>
      </c>
      <c r="V1056" s="169">
        <v>0</v>
      </c>
      <c r="W1056" s="48" t="str">
        <f t="shared" si="80"/>
        <v>CRMPD</v>
      </c>
      <c r="X1056" s="13" t="str">
        <f t="shared" si="81"/>
        <v>安徽联通</v>
      </c>
      <c r="Y1056" s="37" t="str">
        <f t="shared" si="82"/>
        <v>0</v>
      </c>
      <c r="Z1056" s="167"/>
    </row>
    <row r="1057" spans="1:26" ht="15" customHeight="1">
      <c r="A1057" s="48" t="s">
        <v>155</v>
      </c>
      <c r="B1057" s="48" t="s">
        <v>156</v>
      </c>
      <c r="C1057" s="48" t="s">
        <v>517</v>
      </c>
      <c r="D1057" s="48" t="s">
        <v>518</v>
      </c>
      <c r="E1057" s="48" t="s">
        <v>1030</v>
      </c>
      <c r="F1057" s="48" t="s">
        <v>1031</v>
      </c>
      <c r="G1057" s="48" t="s">
        <v>494</v>
      </c>
      <c r="H1057" s="48" t="s">
        <v>137</v>
      </c>
      <c r="I1057" s="172" t="s">
        <v>48</v>
      </c>
      <c r="J1057" s="173" t="s">
        <v>48</v>
      </c>
      <c r="K1057" s="173" t="s">
        <v>120</v>
      </c>
      <c r="L1057" s="173" t="s">
        <v>1041</v>
      </c>
      <c r="M1057" s="173" t="s">
        <v>521</v>
      </c>
      <c r="N1057" s="174"/>
      <c r="O1057" s="174"/>
      <c r="P1057" s="174"/>
      <c r="Q1057" s="174" t="s">
        <v>48</v>
      </c>
      <c r="R1057" s="13"/>
      <c r="S1057" s="48" t="s">
        <v>1182</v>
      </c>
      <c r="T1057" s="169">
        <v>0</v>
      </c>
      <c r="U1057" s="169">
        <v>0</v>
      </c>
      <c r="V1057" s="169">
        <v>0</v>
      </c>
      <c r="W1057" s="48" t="str">
        <f t="shared" si="80"/>
        <v>CRMPD</v>
      </c>
      <c r="X1057" s="13" t="str">
        <f t="shared" si="81"/>
        <v>安徽移动</v>
      </c>
      <c r="Y1057" s="37" t="str">
        <f t="shared" si="82"/>
        <v>0</v>
      </c>
      <c r="Z1057" s="167"/>
    </row>
    <row r="1058" spans="1:26" ht="15" customHeight="1">
      <c r="A1058" s="48" t="s">
        <v>155</v>
      </c>
      <c r="B1058" s="48" t="s">
        <v>156</v>
      </c>
      <c r="C1058" s="48" t="s">
        <v>517</v>
      </c>
      <c r="D1058" s="48" t="s">
        <v>518</v>
      </c>
      <c r="E1058" s="48" t="s">
        <v>1032</v>
      </c>
      <c r="F1058" s="48" t="s">
        <v>1033</v>
      </c>
      <c r="G1058" s="48" t="s">
        <v>494</v>
      </c>
      <c r="H1058" s="48" t="s">
        <v>722</v>
      </c>
      <c r="I1058" s="174" t="s">
        <v>1384</v>
      </c>
      <c r="J1058" s="173" t="s">
        <v>48</v>
      </c>
      <c r="K1058" s="173" t="s">
        <v>120</v>
      </c>
      <c r="L1058" s="173" t="s">
        <v>1008</v>
      </c>
      <c r="M1058" s="173" t="s">
        <v>56</v>
      </c>
      <c r="N1058" s="174"/>
      <c r="O1058" s="174"/>
      <c r="P1058" s="174"/>
      <c r="Q1058" s="174" t="s">
        <v>48</v>
      </c>
      <c r="R1058" s="13"/>
      <c r="S1058" s="48" t="s">
        <v>1182</v>
      </c>
      <c r="T1058" s="169">
        <v>0</v>
      </c>
      <c r="U1058" s="169">
        <v>0</v>
      </c>
      <c r="V1058" s="169">
        <v>0</v>
      </c>
      <c r="W1058" s="48" t="str">
        <f t="shared" si="80"/>
        <v>CRMPD</v>
      </c>
      <c r="X1058" s="13" t="str">
        <f t="shared" si="81"/>
        <v>安徽移动</v>
      </c>
      <c r="Y1058" s="37" t="str">
        <f t="shared" si="82"/>
        <v>0</v>
      </c>
      <c r="Z1058" s="167"/>
    </row>
    <row r="1059" spans="1:26" ht="15" customHeight="1">
      <c r="A1059" s="48" t="s">
        <v>155</v>
      </c>
      <c r="B1059" s="48" t="s">
        <v>156</v>
      </c>
      <c r="C1059" s="48" t="s">
        <v>517</v>
      </c>
      <c r="D1059" s="48" t="s">
        <v>518</v>
      </c>
      <c r="E1059" s="48" t="s">
        <v>1026</v>
      </c>
      <c r="F1059" s="48" t="s">
        <v>1027</v>
      </c>
      <c r="G1059" s="48" t="s">
        <v>494</v>
      </c>
      <c r="H1059" s="48" t="s">
        <v>137</v>
      </c>
      <c r="I1059" s="173" t="s">
        <v>48</v>
      </c>
      <c r="J1059" s="173" t="s">
        <v>48</v>
      </c>
      <c r="K1059" s="173" t="s">
        <v>120</v>
      </c>
      <c r="L1059" s="173" t="s">
        <v>1041</v>
      </c>
      <c r="M1059" s="173" t="s">
        <v>521</v>
      </c>
      <c r="N1059" s="174"/>
      <c r="O1059" s="174"/>
      <c r="P1059" s="174"/>
      <c r="Q1059" s="174" t="s">
        <v>48</v>
      </c>
      <c r="R1059" s="13"/>
      <c r="S1059" s="48" t="s">
        <v>1182</v>
      </c>
      <c r="T1059" s="169">
        <v>0</v>
      </c>
      <c r="U1059" s="169">
        <v>0</v>
      </c>
      <c r="V1059" s="169">
        <v>0</v>
      </c>
      <c r="W1059" s="48" t="str">
        <f t="shared" si="80"/>
        <v>CRMPD</v>
      </c>
      <c r="X1059" s="13" t="str">
        <f t="shared" si="81"/>
        <v>安徽移动</v>
      </c>
      <c r="Y1059" s="37" t="str">
        <f t="shared" si="82"/>
        <v>0</v>
      </c>
      <c r="Z1059" s="167"/>
    </row>
    <row r="1060" spans="1:26" ht="15" customHeight="1">
      <c r="A1060" s="48" t="s">
        <v>155</v>
      </c>
      <c r="B1060" s="48" t="s">
        <v>156</v>
      </c>
      <c r="C1060" s="48" t="s">
        <v>63</v>
      </c>
      <c r="D1060" s="48" t="s">
        <v>157</v>
      </c>
      <c r="E1060" s="48" t="s">
        <v>1030</v>
      </c>
      <c r="F1060" s="48" t="s">
        <v>1031</v>
      </c>
      <c r="G1060" s="48" t="s">
        <v>494</v>
      </c>
      <c r="H1060" s="48" t="s">
        <v>137</v>
      </c>
      <c r="I1060" s="173" t="s">
        <v>48</v>
      </c>
      <c r="J1060" s="173" t="s">
        <v>48</v>
      </c>
      <c r="K1060" s="173" t="s">
        <v>120</v>
      </c>
      <c r="L1060" s="173" t="s">
        <v>1041</v>
      </c>
      <c r="M1060" s="173" t="s">
        <v>521</v>
      </c>
      <c r="N1060" s="174"/>
      <c r="O1060" s="174"/>
      <c r="P1060" s="174"/>
      <c r="Q1060" s="174" t="s">
        <v>48</v>
      </c>
      <c r="R1060" s="13"/>
      <c r="S1060" s="48" t="s">
        <v>1182</v>
      </c>
      <c r="T1060" s="169">
        <v>0</v>
      </c>
      <c r="U1060" s="169">
        <v>0</v>
      </c>
      <c r="V1060" s="169">
        <v>0</v>
      </c>
      <c r="W1060" s="48" t="str">
        <f t="shared" si="80"/>
        <v>CRMPD</v>
      </c>
      <c r="X1060" s="13" t="str">
        <f t="shared" si="81"/>
        <v>安徽移动</v>
      </c>
      <c r="Y1060" s="37" t="str">
        <f t="shared" si="82"/>
        <v>0</v>
      </c>
      <c r="Z1060" s="167"/>
    </row>
    <row r="1061" spans="1:26" ht="15" customHeight="1">
      <c r="A1061" s="48" t="s">
        <v>155</v>
      </c>
      <c r="B1061" s="48" t="s">
        <v>156</v>
      </c>
      <c r="C1061" s="48" t="s">
        <v>63</v>
      </c>
      <c r="D1061" s="48" t="s">
        <v>157</v>
      </c>
      <c r="E1061" s="48" t="s">
        <v>1032</v>
      </c>
      <c r="F1061" s="48" t="s">
        <v>1033</v>
      </c>
      <c r="G1061" s="48" t="s">
        <v>494</v>
      </c>
      <c r="H1061" s="48" t="s">
        <v>722</v>
      </c>
      <c r="I1061" s="174" t="s">
        <v>1384</v>
      </c>
      <c r="J1061" s="173" t="s">
        <v>48</v>
      </c>
      <c r="K1061" s="173" t="s">
        <v>120</v>
      </c>
      <c r="L1061" s="173" t="s">
        <v>1008</v>
      </c>
      <c r="M1061" s="173" t="s">
        <v>56</v>
      </c>
      <c r="N1061" s="174"/>
      <c r="O1061" s="174"/>
      <c r="P1061" s="174"/>
      <c r="Q1061" s="174" t="s">
        <v>48</v>
      </c>
      <c r="R1061" s="13"/>
      <c r="S1061" s="48" t="s">
        <v>1182</v>
      </c>
      <c r="T1061" s="169">
        <v>0</v>
      </c>
      <c r="U1061" s="169">
        <v>0</v>
      </c>
      <c r="V1061" s="169">
        <v>0</v>
      </c>
      <c r="W1061" s="48" t="str">
        <f t="shared" si="80"/>
        <v>CRMPD</v>
      </c>
      <c r="X1061" s="13" t="str">
        <f t="shared" si="81"/>
        <v>安徽移动</v>
      </c>
      <c r="Y1061" s="37" t="str">
        <f t="shared" si="82"/>
        <v>0</v>
      </c>
      <c r="Z1061" s="167"/>
    </row>
    <row r="1062" spans="1:26" ht="15" customHeight="1">
      <c r="A1062" s="48" t="s">
        <v>155</v>
      </c>
      <c r="B1062" s="48" t="s">
        <v>156</v>
      </c>
      <c r="C1062" s="48" t="s">
        <v>63</v>
      </c>
      <c r="D1062" s="48" t="s">
        <v>157</v>
      </c>
      <c r="E1062" s="48" t="s">
        <v>1026</v>
      </c>
      <c r="F1062" s="48" t="s">
        <v>1027</v>
      </c>
      <c r="G1062" s="48" t="s">
        <v>494</v>
      </c>
      <c r="H1062" s="48" t="s">
        <v>137</v>
      </c>
      <c r="I1062" s="173" t="s">
        <v>48</v>
      </c>
      <c r="J1062" s="173" t="s">
        <v>48</v>
      </c>
      <c r="K1062" s="173" t="s">
        <v>120</v>
      </c>
      <c r="L1062" s="173" t="s">
        <v>1041</v>
      </c>
      <c r="M1062" s="173" t="s">
        <v>521</v>
      </c>
      <c r="N1062" s="174"/>
      <c r="O1062" s="174"/>
      <c r="P1062" s="174"/>
      <c r="Q1062" s="174" t="s">
        <v>48</v>
      </c>
      <c r="R1062" s="13"/>
      <c r="S1062" s="48" t="s">
        <v>1182</v>
      </c>
      <c r="T1062" s="169">
        <v>0</v>
      </c>
      <c r="U1062" s="169">
        <v>0</v>
      </c>
      <c r="V1062" s="169">
        <v>0</v>
      </c>
      <c r="W1062" s="48" t="str">
        <f t="shared" si="80"/>
        <v>CRMPD</v>
      </c>
      <c r="X1062" s="13" t="str">
        <f t="shared" si="81"/>
        <v>安徽移动</v>
      </c>
      <c r="Y1062" s="37" t="str">
        <f t="shared" si="82"/>
        <v>0</v>
      </c>
      <c r="Z1062" s="167"/>
    </row>
    <row r="1063" spans="1:26" ht="15" customHeight="1">
      <c r="A1063" s="48" t="s">
        <v>155</v>
      </c>
      <c r="B1063" s="48" t="s">
        <v>156</v>
      </c>
      <c r="C1063" s="48" t="s">
        <v>165</v>
      </c>
      <c r="D1063" s="48" t="s">
        <v>166</v>
      </c>
      <c r="E1063" s="48" t="s">
        <v>1026</v>
      </c>
      <c r="F1063" s="48" t="s">
        <v>1027</v>
      </c>
      <c r="G1063" s="48" t="s">
        <v>494</v>
      </c>
      <c r="H1063" s="48" t="s">
        <v>137</v>
      </c>
      <c r="I1063" s="173" t="s">
        <v>48</v>
      </c>
      <c r="J1063" s="173" t="s">
        <v>48</v>
      </c>
      <c r="K1063" s="173" t="s">
        <v>120</v>
      </c>
      <c r="L1063" s="173" t="s">
        <v>1041</v>
      </c>
      <c r="M1063" s="173" t="s">
        <v>521</v>
      </c>
      <c r="N1063" s="174"/>
      <c r="O1063" s="174"/>
      <c r="P1063" s="174"/>
      <c r="Q1063" s="174" t="s">
        <v>48</v>
      </c>
      <c r="R1063" s="13"/>
      <c r="S1063" s="48" t="s">
        <v>1182</v>
      </c>
      <c r="T1063" s="169">
        <v>0</v>
      </c>
      <c r="U1063" s="169">
        <v>0</v>
      </c>
      <c r="V1063" s="169">
        <v>0</v>
      </c>
      <c r="W1063" s="48" t="str">
        <f t="shared" si="80"/>
        <v>CRMPD</v>
      </c>
      <c r="X1063" s="13" t="str">
        <f t="shared" si="81"/>
        <v>安徽移动</v>
      </c>
      <c r="Y1063" s="37" t="str">
        <f t="shared" si="82"/>
        <v>0</v>
      </c>
      <c r="Z1063" s="167"/>
    </row>
    <row r="1064" spans="1:26" ht="15" customHeight="1">
      <c r="A1064" s="48" t="s">
        <v>155</v>
      </c>
      <c r="B1064" s="48" t="s">
        <v>156</v>
      </c>
      <c r="C1064" s="48" t="s">
        <v>165</v>
      </c>
      <c r="D1064" s="48" t="s">
        <v>166</v>
      </c>
      <c r="E1064" s="48" t="s">
        <v>1030</v>
      </c>
      <c r="F1064" s="48" t="s">
        <v>1031</v>
      </c>
      <c r="G1064" s="48" t="s">
        <v>494</v>
      </c>
      <c r="H1064" s="48" t="s">
        <v>137</v>
      </c>
      <c r="I1064" s="173" t="s">
        <v>48</v>
      </c>
      <c r="J1064" s="173" t="s">
        <v>48</v>
      </c>
      <c r="K1064" s="173" t="s">
        <v>120</v>
      </c>
      <c r="L1064" s="173" t="s">
        <v>1041</v>
      </c>
      <c r="M1064" s="173" t="s">
        <v>521</v>
      </c>
      <c r="N1064" s="174"/>
      <c r="O1064" s="174"/>
      <c r="P1064" s="174"/>
      <c r="Q1064" s="174" t="s">
        <v>48</v>
      </c>
      <c r="R1064" s="13"/>
      <c r="S1064" s="48" t="s">
        <v>1182</v>
      </c>
      <c r="T1064" s="169">
        <v>0</v>
      </c>
      <c r="U1064" s="169">
        <v>0</v>
      </c>
      <c r="V1064" s="169">
        <v>0</v>
      </c>
      <c r="W1064" s="48" t="str">
        <f t="shared" si="80"/>
        <v>CRMPD</v>
      </c>
      <c r="X1064" s="13" t="str">
        <f t="shared" si="81"/>
        <v>安徽移动</v>
      </c>
      <c r="Y1064" s="37" t="str">
        <f t="shared" si="82"/>
        <v>0</v>
      </c>
      <c r="Z1064" s="167"/>
    </row>
    <row r="1065" spans="1:26" ht="15" customHeight="1">
      <c r="A1065" s="48" t="s">
        <v>155</v>
      </c>
      <c r="B1065" s="48" t="s">
        <v>156</v>
      </c>
      <c r="C1065" s="48" t="s">
        <v>165</v>
      </c>
      <c r="D1065" s="48" t="s">
        <v>166</v>
      </c>
      <c r="E1065" s="48" t="s">
        <v>1032</v>
      </c>
      <c r="F1065" s="48" t="s">
        <v>1033</v>
      </c>
      <c r="G1065" s="48" t="s">
        <v>494</v>
      </c>
      <c r="H1065" s="48" t="s">
        <v>722</v>
      </c>
      <c r="I1065" s="174" t="s">
        <v>1384</v>
      </c>
      <c r="J1065" s="173" t="s">
        <v>48</v>
      </c>
      <c r="K1065" s="173" t="s">
        <v>120</v>
      </c>
      <c r="L1065" s="173" t="s">
        <v>1008</v>
      </c>
      <c r="M1065" s="173" t="s">
        <v>56</v>
      </c>
      <c r="N1065" s="174"/>
      <c r="O1065" s="174"/>
      <c r="P1065" s="174"/>
      <c r="Q1065" s="174" t="s">
        <v>48</v>
      </c>
      <c r="R1065" s="13"/>
      <c r="S1065" s="48" t="s">
        <v>1182</v>
      </c>
      <c r="T1065" s="169">
        <v>0</v>
      </c>
      <c r="U1065" s="169">
        <v>0</v>
      </c>
      <c r="V1065" s="169">
        <v>0</v>
      </c>
      <c r="W1065" s="48" t="str">
        <f t="shared" si="80"/>
        <v>CRMPD</v>
      </c>
      <c r="X1065" s="13" t="str">
        <f t="shared" si="81"/>
        <v>安徽移动</v>
      </c>
      <c r="Y1065" s="37" t="str">
        <f t="shared" si="82"/>
        <v>0</v>
      </c>
      <c r="Z1065" s="167"/>
    </row>
    <row r="1066" spans="1:26" ht="15" customHeight="1">
      <c r="A1066" s="48" t="s">
        <v>180</v>
      </c>
      <c r="B1066" s="48" t="s">
        <v>181</v>
      </c>
      <c r="C1066" s="48" t="s">
        <v>63</v>
      </c>
      <c r="D1066" s="48" t="s">
        <v>64</v>
      </c>
      <c r="E1066" s="48" t="s">
        <v>1043</v>
      </c>
      <c r="F1066" s="48" t="s">
        <v>1044</v>
      </c>
      <c r="G1066" s="48" t="s">
        <v>494</v>
      </c>
      <c r="H1066" s="48" t="s">
        <v>137</v>
      </c>
      <c r="I1066" s="48" t="s">
        <v>48</v>
      </c>
      <c r="J1066" s="48" t="s">
        <v>751</v>
      </c>
      <c r="K1066" s="48"/>
      <c r="L1066" s="48"/>
      <c r="M1066" s="48"/>
      <c r="N1066" s="13"/>
      <c r="O1066" s="13"/>
      <c r="P1066" s="13"/>
      <c r="Q1066" s="13" t="s">
        <v>86</v>
      </c>
      <c r="R1066" s="13" t="s">
        <v>1077</v>
      </c>
      <c r="S1066" s="48" t="s">
        <v>1182</v>
      </c>
      <c r="T1066" s="169">
        <v>0</v>
      </c>
      <c r="U1066" s="169">
        <v>0</v>
      </c>
      <c r="V1066" s="169">
        <v>0</v>
      </c>
      <c r="W1066" s="48" t="str">
        <f t="shared" si="80"/>
        <v>CRMPD</v>
      </c>
      <c r="X1066" s="13" t="str">
        <f t="shared" si="81"/>
        <v>北京卫通</v>
      </c>
      <c r="Y1066" s="37" t="str">
        <f t="shared" si="82"/>
        <v>0</v>
      </c>
      <c r="Z1066" s="167"/>
    </row>
    <row r="1067" spans="1:26" ht="15" customHeight="1">
      <c r="A1067" s="48" t="s">
        <v>93</v>
      </c>
      <c r="B1067" s="48" t="s">
        <v>12</v>
      </c>
      <c r="C1067" s="48" t="s">
        <v>517</v>
      </c>
      <c r="D1067" s="48" t="s">
        <v>518</v>
      </c>
      <c r="E1067" s="48" t="s">
        <v>1026</v>
      </c>
      <c r="F1067" s="48" t="s">
        <v>1027</v>
      </c>
      <c r="G1067" s="48" t="s">
        <v>494</v>
      </c>
      <c r="H1067" s="48" t="s">
        <v>137</v>
      </c>
      <c r="I1067" s="48"/>
      <c r="J1067" s="48"/>
      <c r="K1067" s="48"/>
      <c r="L1067" s="48"/>
      <c r="M1067" s="48"/>
      <c r="N1067" s="13"/>
      <c r="O1067" s="13"/>
      <c r="P1067" s="13"/>
      <c r="Q1067" s="13" t="s">
        <v>48</v>
      </c>
      <c r="R1067" s="13"/>
      <c r="S1067" s="48" t="s">
        <v>1182</v>
      </c>
      <c r="T1067" s="169">
        <v>0</v>
      </c>
      <c r="U1067" s="169">
        <v>0</v>
      </c>
      <c r="V1067" s="169">
        <v>0</v>
      </c>
      <c r="W1067" s="48" t="str">
        <f t="shared" si="80"/>
        <v>CRMPD</v>
      </c>
      <c r="X1067" s="13" t="str">
        <f t="shared" si="81"/>
        <v>黑龙江移动</v>
      </c>
      <c r="Y1067" s="37" t="str">
        <f t="shared" si="82"/>
        <v>0</v>
      </c>
      <c r="Z1067" s="167"/>
    </row>
    <row r="1068" spans="1:26" ht="15" customHeight="1">
      <c r="A1068" s="48" t="s">
        <v>93</v>
      </c>
      <c r="B1068" s="48" t="s">
        <v>12</v>
      </c>
      <c r="C1068" s="48" t="s">
        <v>63</v>
      </c>
      <c r="D1068" s="48" t="s">
        <v>157</v>
      </c>
      <c r="E1068" s="48" t="s">
        <v>1054</v>
      </c>
      <c r="F1068" s="48" t="s">
        <v>1055</v>
      </c>
      <c r="G1068" s="48" t="s">
        <v>494</v>
      </c>
      <c r="H1068" s="48" t="s">
        <v>599</v>
      </c>
      <c r="I1068" s="48" t="s">
        <v>48</v>
      </c>
      <c r="J1068" s="48" t="s">
        <v>48</v>
      </c>
      <c r="K1068" s="48" t="s">
        <v>120</v>
      </c>
      <c r="L1068" s="48" t="s">
        <v>1093</v>
      </c>
      <c r="M1068" s="48" t="s">
        <v>521</v>
      </c>
      <c r="N1068" s="13"/>
      <c r="O1068" s="13"/>
      <c r="P1068" s="13"/>
      <c r="Q1068" s="13" t="s">
        <v>48</v>
      </c>
      <c r="R1068" s="13"/>
      <c r="S1068" s="146" t="s">
        <v>1183</v>
      </c>
      <c r="T1068" s="169">
        <v>0</v>
      </c>
      <c r="U1068" s="169">
        <v>0</v>
      </c>
      <c r="V1068" s="169">
        <v>0</v>
      </c>
      <c r="W1068" s="48" t="str">
        <f t="shared" si="80"/>
        <v>CRMPD</v>
      </c>
      <c r="X1068" s="13" t="str">
        <f t="shared" si="81"/>
        <v>黑龙江移动</v>
      </c>
      <c r="Y1068" s="37" t="str">
        <f t="shared" si="82"/>
        <v>0</v>
      </c>
      <c r="Z1068" s="167"/>
    </row>
    <row r="1069" spans="1:26" ht="15" customHeight="1">
      <c r="A1069" s="48" t="s">
        <v>93</v>
      </c>
      <c r="B1069" s="48" t="s">
        <v>12</v>
      </c>
      <c r="C1069" s="48" t="s">
        <v>63</v>
      </c>
      <c r="D1069" s="48" t="s">
        <v>157</v>
      </c>
      <c r="E1069" s="48" t="s">
        <v>1026</v>
      </c>
      <c r="F1069" s="48" t="s">
        <v>1027</v>
      </c>
      <c r="G1069" s="48" t="s">
        <v>494</v>
      </c>
      <c r="H1069" s="48" t="s">
        <v>137</v>
      </c>
      <c r="I1069" s="48"/>
      <c r="J1069" s="48"/>
      <c r="K1069" s="48"/>
      <c r="L1069" s="48"/>
      <c r="M1069" s="48"/>
      <c r="N1069" s="13"/>
      <c r="O1069" s="13"/>
      <c r="P1069" s="13"/>
      <c r="Q1069" s="13" t="s">
        <v>48</v>
      </c>
      <c r="R1069" s="13"/>
      <c r="S1069" s="48" t="s">
        <v>1182</v>
      </c>
      <c r="T1069" s="169">
        <v>0</v>
      </c>
      <c r="U1069" s="169">
        <v>0</v>
      </c>
      <c r="V1069" s="169">
        <v>0</v>
      </c>
      <c r="W1069" s="48" t="str">
        <f t="shared" si="80"/>
        <v>CRMPD</v>
      </c>
      <c r="X1069" s="13" t="str">
        <f t="shared" si="81"/>
        <v>黑龙江移动</v>
      </c>
      <c r="Y1069" s="37" t="str">
        <f t="shared" si="82"/>
        <v>0</v>
      </c>
      <c r="Z1069" s="167"/>
    </row>
    <row r="1070" spans="1:26" ht="15" customHeight="1">
      <c r="A1070" s="48" t="s">
        <v>93</v>
      </c>
      <c r="B1070" s="48" t="s">
        <v>12</v>
      </c>
      <c r="C1070" s="48" t="s">
        <v>165</v>
      </c>
      <c r="D1070" s="48" t="s">
        <v>166</v>
      </c>
      <c r="E1070" s="48" t="s">
        <v>1026</v>
      </c>
      <c r="F1070" s="48" t="s">
        <v>1027</v>
      </c>
      <c r="G1070" s="48" t="s">
        <v>494</v>
      </c>
      <c r="H1070" s="48" t="s">
        <v>137</v>
      </c>
      <c r="I1070" s="48"/>
      <c r="J1070" s="48"/>
      <c r="K1070" s="48"/>
      <c r="L1070" s="48"/>
      <c r="M1070" s="48"/>
      <c r="N1070" s="13"/>
      <c r="O1070" s="13"/>
      <c r="P1070" s="13"/>
      <c r="Q1070" s="13" t="s">
        <v>48</v>
      </c>
      <c r="R1070" s="13"/>
      <c r="S1070" s="48" t="s">
        <v>1182</v>
      </c>
      <c r="T1070" s="169">
        <v>0</v>
      </c>
      <c r="U1070" s="169">
        <v>0</v>
      </c>
      <c r="V1070" s="169">
        <v>0</v>
      </c>
      <c r="W1070" s="48" t="str">
        <f t="shared" si="80"/>
        <v>CRMPD</v>
      </c>
      <c r="X1070" s="13" t="str">
        <f t="shared" si="81"/>
        <v>黑龙江移动</v>
      </c>
      <c r="Y1070" s="37" t="str">
        <f t="shared" si="82"/>
        <v>0</v>
      </c>
      <c r="Z1070" s="167"/>
    </row>
    <row r="1071" spans="1:26" ht="15" customHeight="1">
      <c r="A1071" s="48" t="s">
        <v>216</v>
      </c>
      <c r="B1071" s="48" t="s">
        <v>217</v>
      </c>
      <c r="C1071" s="48" t="s">
        <v>517</v>
      </c>
      <c r="D1071" s="48" t="s">
        <v>518</v>
      </c>
      <c r="E1071" s="48" t="s">
        <v>1026</v>
      </c>
      <c r="F1071" s="48" t="s">
        <v>1027</v>
      </c>
      <c r="G1071" s="48" t="s">
        <v>494</v>
      </c>
      <c r="H1071" s="48" t="s">
        <v>137</v>
      </c>
      <c r="I1071" s="48" t="s">
        <v>48</v>
      </c>
      <c r="J1071" s="48" t="s">
        <v>86</v>
      </c>
      <c r="K1071" s="48"/>
      <c r="L1071" s="48"/>
      <c r="M1071" s="48"/>
      <c r="N1071" s="13"/>
      <c r="O1071" s="13"/>
      <c r="P1071" s="13"/>
      <c r="Q1071" s="13" t="s">
        <v>48</v>
      </c>
      <c r="R1071" s="13"/>
      <c r="S1071" s="48" t="s">
        <v>1182</v>
      </c>
      <c r="T1071" s="169">
        <v>0</v>
      </c>
      <c r="U1071" s="169">
        <v>0</v>
      </c>
      <c r="V1071" s="169">
        <v>0</v>
      </c>
      <c r="W1071" s="48" t="str">
        <f t="shared" si="80"/>
        <v>CRMPD</v>
      </c>
      <c r="X1071" s="13" t="str">
        <f t="shared" si="81"/>
        <v>吉林移动</v>
      </c>
      <c r="Y1071" s="37" t="str">
        <f t="shared" si="82"/>
        <v>0</v>
      </c>
      <c r="Z1071" s="167"/>
    </row>
    <row r="1072" spans="1:26" ht="15" customHeight="1">
      <c r="A1072" s="48" t="s">
        <v>216</v>
      </c>
      <c r="B1072" s="48" t="s">
        <v>217</v>
      </c>
      <c r="C1072" s="48" t="s">
        <v>63</v>
      </c>
      <c r="D1072" s="48" t="s">
        <v>157</v>
      </c>
      <c r="E1072" s="48" t="s">
        <v>1026</v>
      </c>
      <c r="F1072" s="48" t="s">
        <v>1027</v>
      </c>
      <c r="G1072" s="48" t="s">
        <v>494</v>
      </c>
      <c r="H1072" s="48" t="s">
        <v>137</v>
      </c>
      <c r="I1072" s="48" t="s">
        <v>48</v>
      </c>
      <c r="J1072" s="48" t="s">
        <v>86</v>
      </c>
      <c r="K1072" s="48"/>
      <c r="L1072" s="48"/>
      <c r="M1072" s="48"/>
      <c r="N1072" s="13"/>
      <c r="O1072" s="13"/>
      <c r="P1072" s="13"/>
      <c r="Q1072" s="13" t="s">
        <v>48</v>
      </c>
      <c r="R1072" s="13"/>
      <c r="S1072" s="48" t="s">
        <v>1182</v>
      </c>
      <c r="T1072" s="169">
        <v>0</v>
      </c>
      <c r="U1072" s="169">
        <v>0</v>
      </c>
      <c r="V1072" s="169">
        <v>0</v>
      </c>
      <c r="W1072" s="48" t="str">
        <f t="shared" si="80"/>
        <v>CRMPD</v>
      </c>
      <c r="X1072" s="13" t="str">
        <f t="shared" si="81"/>
        <v>吉林移动</v>
      </c>
      <c r="Y1072" s="37" t="str">
        <f t="shared" si="82"/>
        <v>0</v>
      </c>
      <c r="Z1072" s="167"/>
    </row>
    <row r="1073" spans="1:26" ht="15" customHeight="1">
      <c r="A1073" s="48" t="s">
        <v>216</v>
      </c>
      <c r="B1073" s="48" t="s">
        <v>217</v>
      </c>
      <c r="C1073" s="48" t="s">
        <v>165</v>
      </c>
      <c r="D1073" s="48" t="s">
        <v>166</v>
      </c>
      <c r="E1073" s="48" t="s">
        <v>1026</v>
      </c>
      <c r="F1073" s="48" t="s">
        <v>1027</v>
      </c>
      <c r="G1073" s="48" t="s">
        <v>494</v>
      </c>
      <c r="H1073" s="48" t="s">
        <v>137</v>
      </c>
      <c r="I1073" s="48" t="s">
        <v>48</v>
      </c>
      <c r="J1073" s="48" t="s">
        <v>86</v>
      </c>
      <c r="K1073" s="48"/>
      <c r="L1073" s="48"/>
      <c r="M1073" s="48"/>
      <c r="N1073" s="13"/>
      <c r="O1073" s="13"/>
      <c r="P1073" s="13"/>
      <c r="Q1073" s="13" t="s">
        <v>48</v>
      </c>
      <c r="R1073" s="13"/>
      <c r="S1073" s="48" t="s">
        <v>1182</v>
      </c>
      <c r="T1073" s="169">
        <v>0</v>
      </c>
      <c r="U1073" s="169">
        <v>0</v>
      </c>
      <c r="V1073" s="169">
        <v>0</v>
      </c>
      <c r="W1073" s="48" t="str">
        <f t="shared" si="80"/>
        <v>CRMPD</v>
      </c>
      <c r="X1073" s="13" t="str">
        <f t="shared" si="81"/>
        <v>吉林移动</v>
      </c>
      <c r="Y1073" s="37" t="str">
        <f t="shared" si="82"/>
        <v>0</v>
      </c>
      <c r="Z1073" s="167"/>
    </row>
    <row r="1074" spans="1:26" ht="15" customHeight="1">
      <c r="A1074" s="48" t="s">
        <v>101</v>
      </c>
      <c r="B1074" s="48" t="s">
        <v>102</v>
      </c>
      <c r="C1074" s="48" t="s">
        <v>63</v>
      </c>
      <c r="D1074" s="48" t="s">
        <v>64</v>
      </c>
      <c r="E1074" s="48" t="s">
        <v>1016</v>
      </c>
      <c r="F1074" s="48" t="s">
        <v>1017</v>
      </c>
      <c r="G1074" s="48" t="s">
        <v>494</v>
      </c>
      <c r="H1074" s="48" t="s">
        <v>41</v>
      </c>
      <c r="I1074" s="48" t="s">
        <v>86</v>
      </c>
      <c r="J1074" s="48"/>
      <c r="K1074" s="48"/>
      <c r="L1074" s="48"/>
      <c r="M1074" s="48"/>
      <c r="N1074" s="13"/>
      <c r="O1074" s="13"/>
      <c r="P1074" s="13"/>
      <c r="Q1074" s="13"/>
      <c r="R1074" s="13"/>
      <c r="S1074" s="48" t="s">
        <v>1182</v>
      </c>
      <c r="T1074" s="169">
        <v>0</v>
      </c>
      <c r="U1074" s="169">
        <v>0</v>
      </c>
      <c r="V1074" s="169">
        <v>0</v>
      </c>
      <c r="W1074" s="48" t="str">
        <f t="shared" si="80"/>
        <v>CRMPD</v>
      </c>
      <c r="X1074" s="13" t="str">
        <f t="shared" si="81"/>
        <v>联通总部</v>
      </c>
      <c r="Y1074" s="37" t="str">
        <f t="shared" si="82"/>
        <v>0</v>
      </c>
      <c r="Z1074" s="167"/>
    </row>
    <row r="1075" spans="1:26" ht="15" customHeight="1">
      <c r="A1075" s="48" t="s">
        <v>114</v>
      </c>
      <c r="B1075" s="48" t="s">
        <v>115</v>
      </c>
      <c r="C1075" s="48" t="s">
        <v>63</v>
      </c>
      <c r="D1075" s="48" t="s">
        <v>64</v>
      </c>
      <c r="E1075" s="48" t="s">
        <v>1132</v>
      </c>
      <c r="F1075" s="48" t="s">
        <v>1133</v>
      </c>
      <c r="G1075" s="48" t="s">
        <v>494</v>
      </c>
      <c r="H1075" s="48" t="s">
        <v>98</v>
      </c>
      <c r="I1075" s="13" t="s">
        <v>86</v>
      </c>
      <c r="J1075" s="13"/>
      <c r="K1075" s="13"/>
      <c r="L1075" s="13"/>
      <c r="M1075" s="13"/>
      <c r="N1075" s="13"/>
      <c r="O1075" s="13"/>
      <c r="P1075" s="13"/>
      <c r="Q1075" s="13"/>
      <c r="R1075" s="13"/>
      <c r="S1075" s="48" t="s">
        <v>1182</v>
      </c>
      <c r="T1075" s="169">
        <v>0</v>
      </c>
      <c r="U1075" s="169">
        <v>0</v>
      </c>
      <c r="V1075" s="169">
        <v>0</v>
      </c>
      <c r="W1075" s="48" t="str">
        <f t="shared" si="80"/>
        <v>CRMPD</v>
      </c>
      <c r="X1075" s="13" t="str">
        <f t="shared" si="81"/>
        <v>山东联通</v>
      </c>
      <c r="Y1075" s="37" t="str">
        <f t="shared" si="82"/>
        <v>0</v>
      </c>
      <c r="Z1075" s="167"/>
    </row>
    <row r="1076" spans="1:26" ht="15" customHeight="1">
      <c r="A1076" s="48" t="s">
        <v>234</v>
      </c>
      <c r="B1076" s="48" t="s">
        <v>235</v>
      </c>
      <c r="C1076" s="48" t="s">
        <v>188</v>
      </c>
      <c r="D1076" s="48" t="s">
        <v>16</v>
      </c>
      <c r="E1076" s="48" t="s">
        <v>1014</v>
      </c>
      <c r="F1076" s="48" t="s">
        <v>1015</v>
      </c>
      <c r="G1076" s="48" t="s">
        <v>494</v>
      </c>
      <c r="H1076" s="48" t="s">
        <v>98</v>
      </c>
      <c r="I1076" s="13" t="s">
        <v>751</v>
      </c>
      <c r="J1076" s="13"/>
      <c r="K1076" s="13"/>
      <c r="L1076" s="13"/>
      <c r="M1076" s="13"/>
      <c r="N1076" s="13"/>
      <c r="O1076" s="13"/>
      <c r="P1076" s="13"/>
      <c r="Q1076" s="13"/>
      <c r="R1076" s="13"/>
      <c r="S1076" s="48" t="s">
        <v>1182</v>
      </c>
      <c r="T1076" s="169">
        <v>0</v>
      </c>
      <c r="U1076" s="169">
        <v>0</v>
      </c>
      <c r="V1076" s="169">
        <v>0</v>
      </c>
      <c r="W1076" s="48" t="str">
        <f t="shared" si="80"/>
        <v>CRMPD</v>
      </c>
      <c r="X1076" s="13" t="str">
        <f t="shared" si="81"/>
        <v>山西电信</v>
      </c>
      <c r="Y1076" s="37" t="str">
        <f t="shared" si="82"/>
        <v>0</v>
      </c>
      <c r="Z1076" s="167"/>
    </row>
    <row r="1077" spans="1:26" ht="15" customHeight="1">
      <c r="A1077" s="48" t="s">
        <v>234</v>
      </c>
      <c r="B1077" s="48" t="s">
        <v>235</v>
      </c>
      <c r="C1077" s="48" t="s">
        <v>188</v>
      </c>
      <c r="D1077" s="48" t="s">
        <v>16</v>
      </c>
      <c r="E1077" s="48" t="s">
        <v>1026</v>
      </c>
      <c r="F1077" s="48" t="s">
        <v>1027</v>
      </c>
      <c r="G1077" s="48" t="s">
        <v>494</v>
      </c>
      <c r="H1077" s="48" t="s">
        <v>137</v>
      </c>
      <c r="I1077" s="13" t="s">
        <v>751</v>
      </c>
      <c r="J1077" s="13"/>
      <c r="K1077" s="13"/>
      <c r="L1077" s="13"/>
      <c r="M1077" s="13"/>
      <c r="N1077" s="13"/>
      <c r="O1077" s="13"/>
      <c r="P1077" s="13"/>
      <c r="Q1077" s="13"/>
      <c r="R1077" s="13"/>
      <c r="S1077" s="48" t="s">
        <v>1182</v>
      </c>
      <c r="T1077" s="169">
        <v>0</v>
      </c>
      <c r="U1077" s="169">
        <v>0</v>
      </c>
      <c r="V1077" s="169">
        <v>0</v>
      </c>
      <c r="W1077" s="48" t="str">
        <f t="shared" si="80"/>
        <v>CRMPD</v>
      </c>
      <c r="X1077" s="13" t="str">
        <f t="shared" si="81"/>
        <v>山西电信</v>
      </c>
      <c r="Y1077" s="37" t="str">
        <f t="shared" si="82"/>
        <v>0</v>
      </c>
      <c r="Z1077" s="167"/>
    </row>
    <row r="1078" spans="1:26" ht="15" customHeight="1">
      <c r="A1078" s="48" t="s">
        <v>234</v>
      </c>
      <c r="B1078" s="48" t="s">
        <v>235</v>
      </c>
      <c r="C1078" s="48" t="s">
        <v>188</v>
      </c>
      <c r="D1078" s="48" t="s">
        <v>16</v>
      </c>
      <c r="E1078" s="48" t="s">
        <v>1016</v>
      </c>
      <c r="F1078" s="48" t="s">
        <v>1017</v>
      </c>
      <c r="G1078" s="48" t="s">
        <v>494</v>
      </c>
      <c r="H1078" s="48" t="s">
        <v>41</v>
      </c>
      <c r="I1078" s="13" t="s">
        <v>751</v>
      </c>
      <c r="J1078" s="13"/>
      <c r="K1078" s="13"/>
      <c r="L1078" s="13"/>
      <c r="M1078" s="13"/>
      <c r="N1078" s="13"/>
      <c r="O1078" s="13"/>
      <c r="P1078" s="13"/>
      <c r="Q1078" s="13"/>
      <c r="R1078" s="13"/>
      <c r="S1078" s="48" t="s">
        <v>1182</v>
      </c>
      <c r="T1078" s="169">
        <v>0</v>
      </c>
      <c r="U1078" s="169">
        <v>0</v>
      </c>
      <c r="V1078" s="169">
        <v>0</v>
      </c>
      <c r="W1078" s="48" t="str">
        <f t="shared" si="80"/>
        <v>CRMPD</v>
      </c>
      <c r="X1078" s="13" t="str">
        <f t="shared" si="81"/>
        <v>山西电信</v>
      </c>
      <c r="Y1078" s="37" t="str">
        <f t="shared" si="82"/>
        <v>0</v>
      </c>
      <c r="Z1078" s="167"/>
    </row>
    <row r="1079" spans="1:26" ht="15" customHeight="1">
      <c r="A1079" s="48" t="s">
        <v>234</v>
      </c>
      <c r="B1079" s="48" t="s">
        <v>235</v>
      </c>
      <c r="C1079" s="48" t="s">
        <v>63</v>
      </c>
      <c r="D1079" s="48" t="s">
        <v>64</v>
      </c>
      <c r="E1079" s="48" t="s">
        <v>1014</v>
      </c>
      <c r="F1079" s="48" t="s">
        <v>1015</v>
      </c>
      <c r="G1079" s="48" t="s">
        <v>494</v>
      </c>
      <c r="H1079" s="48" t="s">
        <v>98</v>
      </c>
      <c r="I1079" s="13" t="s">
        <v>48</v>
      </c>
      <c r="J1079" s="13" t="s">
        <v>48</v>
      </c>
      <c r="K1079" s="13" t="s">
        <v>120</v>
      </c>
      <c r="L1079" s="13" t="s">
        <v>1008</v>
      </c>
      <c r="M1079" s="13" t="s">
        <v>140</v>
      </c>
      <c r="N1079" s="13"/>
      <c r="O1079" s="13"/>
      <c r="P1079" s="13"/>
      <c r="Q1079" s="13" t="s">
        <v>48</v>
      </c>
      <c r="R1079" s="13"/>
      <c r="S1079" s="146" t="s">
        <v>471</v>
      </c>
      <c r="T1079" s="169">
        <v>0</v>
      </c>
      <c r="U1079" s="169">
        <v>0</v>
      </c>
      <c r="V1079" s="169">
        <v>0</v>
      </c>
      <c r="W1079" s="48" t="str">
        <f t="shared" si="80"/>
        <v>CRMPD</v>
      </c>
      <c r="X1079" s="13" t="str">
        <f t="shared" si="81"/>
        <v>山西电信</v>
      </c>
      <c r="Y1079" s="37" t="str">
        <f t="shared" si="82"/>
        <v>0</v>
      </c>
      <c r="Z1079" s="167"/>
    </row>
    <row r="1080" spans="1:26" ht="15" customHeight="1">
      <c r="A1080" s="48" t="s">
        <v>234</v>
      </c>
      <c r="B1080" s="48" t="s">
        <v>235</v>
      </c>
      <c r="C1080" s="48" t="s">
        <v>1080</v>
      </c>
      <c r="D1080" s="48" t="s">
        <v>1081</v>
      </c>
      <c r="E1080" s="48" t="s">
        <v>1014</v>
      </c>
      <c r="F1080" s="48" t="s">
        <v>1015</v>
      </c>
      <c r="G1080" s="48" t="s">
        <v>494</v>
      </c>
      <c r="H1080" s="48" t="s">
        <v>98</v>
      </c>
      <c r="I1080" s="13" t="s">
        <v>751</v>
      </c>
      <c r="J1080" s="13"/>
      <c r="K1080" s="13"/>
      <c r="L1080" s="13"/>
      <c r="M1080" s="13"/>
      <c r="N1080" s="13"/>
      <c r="O1080" s="13"/>
      <c r="P1080" s="13"/>
      <c r="Q1080" s="13"/>
      <c r="R1080" s="13"/>
      <c r="S1080" s="48" t="s">
        <v>1182</v>
      </c>
      <c r="T1080" s="169">
        <v>0</v>
      </c>
      <c r="U1080" s="169">
        <v>0</v>
      </c>
      <c r="V1080" s="169">
        <v>0</v>
      </c>
      <c r="W1080" s="48" t="str">
        <f t="shared" si="80"/>
        <v>CRMPD</v>
      </c>
      <c r="X1080" s="13" t="str">
        <f t="shared" si="81"/>
        <v>山西电信</v>
      </c>
      <c r="Y1080" s="37" t="str">
        <f t="shared" si="82"/>
        <v>0</v>
      </c>
      <c r="Z1080" s="167"/>
    </row>
    <row r="1081" spans="1:26" ht="15" customHeight="1">
      <c r="A1081" s="48" t="s">
        <v>236</v>
      </c>
      <c r="B1081" s="48" t="s">
        <v>14</v>
      </c>
      <c r="C1081" s="48" t="s">
        <v>517</v>
      </c>
      <c r="D1081" s="48" t="s">
        <v>518</v>
      </c>
      <c r="E1081" s="48" t="s">
        <v>1145</v>
      </c>
      <c r="F1081" s="48" t="s">
        <v>1146</v>
      </c>
      <c r="G1081" s="48" t="s">
        <v>494</v>
      </c>
      <c r="H1081" s="48" t="s">
        <v>137</v>
      </c>
      <c r="I1081" s="13" t="s">
        <v>751</v>
      </c>
      <c r="J1081" s="13" t="s">
        <v>751</v>
      </c>
      <c r="K1081" s="13"/>
      <c r="L1081" s="13"/>
      <c r="M1081" s="13"/>
      <c r="N1081" s="13"/>
      <c r="O1081" s="13"/>
      <c r="P1081" s="13"/>
      <c r="Q1081" s="13"/>
      <c r="R1081" s="13" t="s">
        <v>1147</v>
      </c>
      <c r="S1081" s="48" t="s">
        <v>1182</v>
      </c>
      <c r="T1081" s="169">
        <v>0</v>
      </c>
      <c r="U1081" s="169">
        <v>0</v>
      </c>
      <c r="V1081" s="169">
        <v>0</v>
      </c>
      <c r="W1081" s="48" t="str">
        <f t="shared" si="80"/>
        <v>CRMPD</v>
      </c>
      <c r="X1081" s="13" t="str">
        <f t="shared" si="81"/>
        <v>山西移动</v>
      </c>
      <c r="Y1081" s="37" t="str">
        <f t="shared" si="82"/>
        <v>0</v>
      </c>
      <c r="Z1081" s="167"/>
    </row>
    <row r="1082" spans="1:26" ht="15" customHeight="1">
      <c r="A1082" s="48" t="s">
        <v>236</v>
      </c>
      <c r="B1082" s="48" t="s">
        <v>14</v>
      </c>
      <c r="C1082" s="48" t="s">
        <v>517</v>
      </c>
      <c r="D1082" s="48" t="s">
        <v>518</v>
      </c>
      <c r="E1082" s="48" t="s">
        <v>1014</v>
      </c>
      <c r="F1082" s="48" t="s">
        <v>1015</v>
      </c>
      <c r="G1082" s="48" t="s">
        <v>494</v>
      </c>
      <c r="H1082" s="48" t="s">
        <v>98</v>
      </c>
      <c r="I1082" s="13" t="s">
        <v>48</v>
      </c>
      <c r="J1082" s="13" t="s">
        <v>86</v>
      </c>
      <c r="K1082" s="13"/>
      <c r="L1082" s="13"/>
      <c r="M1082" s="13"/>
      <c r="N1082" s="13"/>
      <c r="O1082" s="13"/>
      <c r="P1082" s="13"/>
      <c r="Q1082" s="13" t="s">
        <v>48</v>
      </c>
      <c r="R1082" s="13" t="s">
        <v>1153</v>
      </c>
      <c r="S1082" s="146" t="s">
        <v>471</v>
      </c>
      <c r="T1082" s="169">
        <v>0</v>
      </c>
      <c r="U1082" s="169">
        <v>0</v>
      </c>
      <c r="V1082" s="169">
        <v>0</v>
      </c>
      <c r="W1082" s="48" t="str">
        <f t="shared" si="80"/>
        <v>CRMPD</v>
      </c>
      <c r="X1082" s="13" t="str">
        <f t="shared" si="81"/>
        <v>山西移动</v>
      </c>
      <c r="Y1082" s="37" t="str">
        <f t="shared" si="82"/>
        <v>0</v>
      </c>
      <c r="Z1082" s="167"/>
    </row>
    <row r="1083" spans="1:26" ht="15" customHeight="1">
      <c r="A1083" s="48" t="s">
        <v>236</v>
      </c>
      <c r="B1083" s="48" t="s">
        <v>14</v>
      </c>
      <c r="C1083" s="48" t="s">
        <v>517</v>
      </c>
      <c r="D1083" s="48" t="s">
        <v>518</v>
      </c>
      <c r="E1083" s="48" t="s">
        <v>1030</v>
      </c>
      <c r="F1083" s="48" t="s">
        <v>1031</v>
      </c>
      <c r="G1083" s="48" t="s">
        <v>494</v>
      </c>
      <c r="H1083" s="48" t="s">
        <v>137</v>
      </c>
      <c r="I1083" s="13" t="s">
        <v>48</v>
      </c>
      <c r="J1083" s="13" t="s">
        <v>86</v>
      </c>
      <c r="K1083" s="13"/>
      <c r="L1083" s="13"/>
      <c r="M1083" s="13"/>
      <c r="N1083" s="13"/>
      <c r="O1083" s="13"/>
      <c r="P1083" s="13"/>
      <c r="Q1083" s="13" t="s">
        <v>48</v>
      </c>
      <c r="R1083" s="13" t="s">
        <v>1153</v>
      </c>
      <c r="S1083" s="48" t="s">
        <v>1182</v>
      </c>
      <c r="T1083" s="169">
        <v>0</v>
      </c>
      <c r="U1083" s="169">
        <v>0</v>
      </c>
      <c r="V1083" s="169">
        <v>0</v>
      </c>
      <c r="W1083" s="48" t="str">
        <f t="shared" si="80"/>
        <v>CRMPD</v>
      </c>
      <c r="X1083" s="13" t="str">
        <f t="shared" si="81"/>
        <v>山西移动</v>
      </c>
      <c r="Y1083" s="37" t="str">
        <f t="shared" si="82"/>
        <v>0</v>
      </c>
      <c r="Z1083" s="167"/>
    </row>
    <row r="1084" spans="1:26" ht="15" customHeight="1">
      <c r="A1084" s="48" t="s">
        <v>236</v>
      </c>
      <c r="B1084" s="48" t="s">
        <v>14</v>
      </c>
      <c r="C1084" s="48" t="s">
        <v>63</v>
      </c>
      <c r="D1084" s="48" t="s">
        <v>157</v>
      </c>
      <c r="E1084" s="48" t="s">
        <v>1145</v>
      </c>
      <c r="F1084" s="48" t="s">
        <v>1146</v>
      </c>
      <c r="G1084" s="48" t="s">
        <v>494</v>
      </c>
      <c r="H1084" s="48" t="s">
        <v>137</v>
      </c>
      <c r="I1084" s="13" t="s">
        <v>86</v>
      </c>
      <c r="J1084" s="13" t="s">
        <v>86</v>
      </c>
      <c r="K1084" s="13"/>
      <c r="L1084" s="13"/>
      <c r="M1084" s="13"/>
      <c r="N1084" s="13"/>
      <c r="O1084" s="13"/>
      <c r="P1084" s="13"/>
      <c r="Q1084" s="13"/>
      <c r="R1084" s="13" t="s">
        <v>1158</v>
      </c>
      <c r="S1084" s="48" t="s">
        <v>1182</v>
      </c>
      <c r="T1084" s="169">
        <v>0</v>
      </c>
      <c r="U1084" s="169">
        <v>0</v>
      </c>
      <c r="V1084" s="169">
        <v>0</v>
      </c>
      <c r="W1084" s="48" t="str">
        <f t="shared" si="80"/>
        <v>CRMPD</v>
      </c>
      <c r="X1084" s="13" t="str">
        <f t="shared" si="81"/>
        <v>山西移动</v>
      </c>
      <c r="Y1084" s="37" t="str">
        <f t="shared" si="82"/>
        <v>0</v>
      </c>
      <c r="Z1084" s="167"/>
    </row>
    <row r="1085" spans="1:26" ht="15" customHeight="1">
      <c r="A1085" s="48" t="s">
        <v>236</v>
      </c>
      <c r="B1085" s="48" t="s">
        <v>14</v>
      </c>
      <c r="C1085" s="48" t="s">
        <v>63</v>
      </c>
      <c r="D1085" s="48" t="s">
        <v>157</v>
      </c>
      <c r="E1085" s="48" t="s">
        <v>1019</v>
      </c>
      <c r="F1085" s="48" t="s">
        <v>1020</v>
      </c>
      <c r="G1085" s="48" t="s">
        <v>494</v>
      </c>
      <c r="H1085" s="48" t="s">
        <v>41</v>
      </c>
      <c r="I1085" s="13" t="s">
        <v>48</v>
      </c>
      <c r="J1085" s="13" t="s">
        <v>86</v>
      </c>
      <c r="K1085" s="13"/>
      <c r="L1085" s="13"/>
      <c r="M1085" s="13"/>
      <c r="N1085" s="13"/>
      <c r="O1085" s="13"/>
      <c r="P1085" s="13"/>
      <c r="Q1085" s="13" t="s">
        <v>48</v>
      </c>
      <c r="R1085" s="13" t="s">
        <v>1153</v>
      </c>
      <c r="S1085" s="146" t="s">
        <v>1183</v>
      </c>
      <c r="T1085" s="169">
        <v>0</v>
      </c>
      <c r="U1085" s="169">
        <v>0</v>
      </c>
      <c r="V1085" s="169">
        <v>0</v>
      </c>
      <c r="W1085" s="48" t="str">
        <f t="shared" si="80"/>
        <v>CRMPD</v>
      </c>
      <c r="X1085" s="13" t="str">
        <f t="shared" si="81"/>
        <v>山西移动</v>
      </c>
      <c r="Y1085" s="37" t="str">
        <f t="shared" si="82"/>
        <v>0</v>
      </c>
      <c r="Z1085" s="167"/>
    </row>
    <row r="1086" spans="1:26" ht="15" customHeight="1">
      <c r="A1086" s="48" t="s">
        <v>236</v>
      </c>
      <c r="B1086" s="48" t="s">
        <v>14</v>
      </c>
      <c r="C1086" s="48" t="s">
        <v>63</v>
      </c>
      <c r="D1086" s="48" t="s">
        <v>157</v>
      </c>
      <c r="E1086" s="48" t="s">
        <v>1021</v>
      </c>
      <c r="F1086" s="48" t="s">
        <v>1022</v>
      </c>
      <c r="G1086" s="48" t="s">
        <v>494</v>
      </c>
      <c r="H1086" s="48" t="s">
        <v>98</v>
      </c>
      <c r="I1086" s="13" t="s">
        <v>48</v>
      </c>
      <c r="J1086" s="13" t="s">
        <v>86</v>
      </c>
      <c r="K1086" s="13"/>
      <c r="L1086" s="13"/>
      <c r="M1086" s="13"/>
      <c r="N1086" s="13"/>
      <c r="O1086" s="13"/>
      <c r="P1086" s="13"/>
      <c r="Q1086" s="13" t="s">
        <v>48</v>
      </c>
      <c r="R1086" s="13" t="s">
        <v>1153</v>
      </c>
      <c r="S1086" s="146" t="s">
        <v>1183</v>
      </c>
      <c r="T1086" s="169">
        <v>0</v>
      </c>
      <c r="U1086" s="169">
        <v>0</v>
      </c>
      <c r="V1086" s="169">
        <v>0</v>
      </c>
      <c r="W1086" s="48" t="str">
        <f t="shared" si="80"/>
        <v>CRMPD</v>
      </c>
      <c r="X1086" s="13" t="str">
        <f t="shared" si="81"/>
        <v>山西移动</v>
      </c>
      <c r="Y1086" s="37" t="str">
        <f t="shared" si="82"/>
        <v>0</v>
      </c>
      <c r="Z1086" s="167"/>
    </row>
    <row r="1087" spans="1:26" ht="15" customHeight="1">
      <c r="A1087" s="48" t="s">
        <v>236</v>
      </c>
      <c r="B1087" s="48" t="s">
        <v>14</v>
      </c>
      <c r="C1087" s="48" t="s">
        <v>63</v>
      </c>
      <c r="D1087" s="48" t="s">
        <v>157</v>
      </c>
      <c r="E1087" s="48" t="s">
        <v>1100</v>
      </c>
      <c r="F1087" s="48" t="s">
        <v>1101</v>
      </c>
      <c r="G1087" s="48" t="s">
        <v>494</v>
      </c>
      <c r="H1087" s="48" t="s">
        <v>1062</v>
      </c>
      <c r="I1087" s="13" t="s">
        <v>48</v>
      </c>
      <c r="J1087" s="13" t="s">
        <v>86</v>
      </c>
      <c r="K1087" s="13"/>
      <c r="L1087" s="13"/>
      <c r="M1087" s="13"/>
      <c r="N1087" s="13"/>
      <c r="O1087" s="13"/>
      <c r="P1087" s="13"/>
      <c r="Q1087" s="13" t="s">
        <v>48</v>
      </c>
      <c r="R1087" s="13"/>
      <c r="S1087" s="48" t="s">
        <v>1183</v>
      </c>
      <c r="T1087" s="169">
        <v>0</v>
      </c>
      <c r="U1087" s="169">
        <v>0</v>
      </c>
      <c r="V1087" s="169">
        <v>0</v>
      </c>
      <c r="W1087" s="48" t="str">
        <f t="shared" si="80"/>
        <v>CRMPD</v>
      </c>
      <c r="X1087" s="13" t="str">
        <f t="shared" si="81"/>
        <v>山西移动</v>
      </c>
      <c r="Y1087" s="37" t="str">
        <f t="shared" si="82"/>
        <v>0</v>
      </c>
      <c r="Z1087" s="167"/>
    </row>
    <row r="1088" spans="1:26" ht="15" customHeight="1">
      <c r="A1088" s="48" t="s">
        <v>236</v>
      </c>
      <c r="B1088" s="48" t="s">
        <v>14</v>
      </c>
      <c r="C1088" s="48" t="s">
        <v>63</v>
      </c>
      <c r="D1088" s="48" t="s">
        <v>157</v>
      </c>
      <c r="E1088" s="48" t="s">
        <v>1014</v>
      </c>
      <c r="F1088" s="48" t="s">
        <v>1015</v>
      </c>
      <c r="G1088" s="48" t="s">
        <v>494</v>
      </c>
      <c r="H1088" s="48" t="s">
        <v>98</v>
      </c>
      <c r="I1088" s="13" t="s">
        <v>48</v>
      </c>
      <c r="J1088" s="13" t="s">
        <v>86</v>
      </c>
      <c r="K1088" s="13"/>
      <c r="L1088" s="13"/>
      <c r="M1088" s="13"/>
      <c r="N1088" s="13"/>
      <c r="O1088" s="13"/>
      <c r="P1088" s="13"/>
      <c r="Q1088" s="13" t="s">
        <v>48</v>
      </c>
      <c r="R1088" s="13" t="s">
        <v>1153</v>
      </c>
      <c r="S1088" s="146" t="s">
        <v>471</v>
      </c>
      <c r="T1088" s="169">
        <v>0</v>
      </c>
      <c r="U1088" s="169">
        <v>0</v>
      </c>
      <c r="V1088" s="169">
        <v>0</v>
      </c>
      <c r="W1088" s="48" t="str">
        <f t="shared" si="80"/>
        <v>CRMPD</v>
      </c>
      <c r="X1088" s="13" t="str">
        <f t="shared" si="81"/>
        <v>山西移动</v>
      </c>
      <c r="Y1088" s="37" t="str">
        <f t="shared" si="82"/>
        <v>0</v>
      </c>
      <c r="Z1088" s="167"/>
    </row>
    <row r="1089" spans="1:26" ht="15" customHeight="1">
      <c r="A1089" s="48" t="s">
        <v>236</v>
      </c>
      <c r="B1089" s="48" t="s">
        <v>14</v>
      </c>
      <c r="C1089" s="48" t="s">
        <v>63</v>
      </c>
      <c r="D1089" s="48" t="s">
        <v>157</v>
      </c>
      <c r="E1089" s="48" t="s">
        <v>1030</v>
      </c>
      <c r="F1089" s="48" t="s">
        <v>1031</v>
      </c>
      <c r="G1089" s="48" t="s">
        <v>494</v>
      </c>
      <c r="H1089" s="48" t="s">
        <v>137</v>
      </c>
      <c r="I1089" s="13" t="s">
        <v>48</v>
      </c>
      <c r="J1089" s="13" t="s">
        <v>86</v>
      </c>
      <c r="K1089" s="13"/>
      <c r="L1089" s="13"/>
      <c r="M1089" s="13"/>
      <c r="N1089" s="13"/>
      <c r="O1089" s="13"/>
      <c r="P1089" s="13"/>
      <c r="Q1089" s="13" t="s">
        <v>48</v>
      </c>
      <c r="R1089" s="13" t="s">
        <v>1153</v>
      </c>
      <c r="S1089" s="48" t="s">
        <v>1182</v>
      </c>
      <c r="T1089" s="169">
        <v>0</v>
      </c>
      <c r="U1089" s="169">
        <v>0</v>
      </c>
      <c r="V1089" s="169">
        <v>0</v>
      </c>
      <c r="W1089" s="48" t="str">
        <f t="shared" si="80"/>
        <v>CRMPD</v>
      </c>
      <c r="X1089" s="13" t="str">
        <f t="shared" si="81"/>
        <v>山西移动</v>
      </c>
      <c r="Y1089" s="37" t="str">
        <f t="shared" si="82"/>
        <v>0</v>
      </c>
      <c r="Z1089" s="167"/>
    </row>
    <row r="1090" spans="1:26" ht="15" customHeight="1">
      <c r="A1090" s="48" t="s">
        <v>236</v>
      </c>
      <c r="B1090" s="48" t="s">
        <v>14</v>
      </c>
      <c r="C1090" s="48" t="s">
        <v>63</v>
      </c>
      <c r="D1090" s="48" t="s">
        <v>157</v>
      </c>
      <c r="E1090" s="48" t="s">
        <v>1068</v>
      </c>
      <c r="F1090" s="48" t="s">
        <v>1069</v>
      </c>
      <c r="G1090" s="48" t="s">
        <v>494</v>
      </c>
      <c r="H1090" s="48" t="s">
        <v>98</v>
      </c>
      <c r="I1090" s="13" t="s">
        <v>86</v>
      </c>
      <c r="J1090" s="13" t="s">
        <v>86</v>
      </c>
      <c r="K1090" s="13"/>
      <c r="L1090" s="13"/>
      <c r="M1090" s="13"/>
      <c r="N1090" s="13"/>
      <c r="O1090" s="13"/>
      <c r="P1090" s="13"/>
      <c r="Q1090" s="13" t="s">
        <v>48</v>
      </c>
      <c r="R1090" s="13" t="s">
        <v>1158</v>
      </c>
      <c r="S1090" s="48" t="s">
        <v>1190</v>
      </c>
      <c r="T1090" s="169">
        <v>0</v>
      </c>
      <c r="U1090" s="169">
        <v>0</v>
      </c>
      <c r="V1090" s="169">
        <v>0</v>
      </c>
      <c r="W1090" s="48" t="str">
        <f t="shared" ref="W1090:W1110" si="83">IFERROR(IF(G1090="CRM_CUI",G1090,(IF(G1090="CRM_CMI",G1090,MID(G1090,1,FIND("_",G1090)-1)))),G1090)</f>
        <v>CRMPD</v>
      </c>
      <c r="X1090" s="13" t="str">
        <f t="shared" ref="X1090:X1110" si="84">MID(A1090,5,LEN(A1090)-4)</f>
        <v>山西移动</v>
      </c>
      <c r="Y1090" s="37" t="str">
        <f t="shared" ref="Y1090:Y1110" si="85">IF(N1090=O1090,IF(N1090="","0","1"),IF(N1090=P1090,IF(N1090="","0","1"),IF(O1090=P1090,IF(O1090="","0","1"),IF(N1090="","0","0"))))</f>
        <v>0</v>
      </c>
      <c r="Z1090" s="167"/>
    </row>
    <row r="1091" spans="1:26" ht="15" customHeight="1">
      <c r="A1091" s="48" t="s">
        <v>236</v>
      </c>
      <c r="B1091" s="48" t="s">
        <v>14</v>
      </c>
      <c r="C1091" s="48" t="s">
        <v>63</v>
      </c>
      <c r="D1091" s="48" t="s">
        <v>157</v>
      </c>
      <c r="E1091" s="48" t="s">
        <v>1066</v>
      </c>
      <c r="F1091" s="48" t="s">
        <v>1067</v>
      </c>
      <c r="G1091" s="48" t="s">
        <v>494</v>
      </c>
      <c r="H1091" s="48" t="s">
        <v>98</v>
      </c>
      <c r="I1091" s="13" t="s">
        <v>48</v>
      </c>
      <c r="J1091" s="13" t="s">
        <v>86</v>
      </c>
      <c r="K1091" s="13"/>
      <c r="L1091" s="13"/>
      <c r="M1091" s="13"/>
      <c r="N1091" s="13"/>
      <c r="O1091" s="13"/>
      <c r="P1091" s="13"/>
      <c r="Q1091" s="13" t="s">
        <v>48</v>
      </c>
      <c r="R1091" s="13" t="s">
        <v>1153</v>
      </c>
      <c r="S1091" s="146" t="s">
        <v>471</v>
      </c>
      <c r="T1091" s="169">
        <v>0</v>
      </c>
      <c r="U1091" s="169">
        <v>0</v>
      </c>
      <c r="V1091" s="169">
        <v>0</v>
      </c>
      <c r="W1091" s="48" t="str">
        <f t="shared" si="83"/>
        <v>CRMPD</v>
      </c>
      <c r="X1091" s="13" t="str">
        <f t="shared" si="84"/>
        <v>山西移动</v>
      </c>
      <c r="Y1091" s="37" t="str">
        <f t="shared" si="85"/>
        <v>0</v>
      </c>
      <c r="Z1091" s="167"/>
    </row>
    <row r="1092" spans="1:26" ht="15" customHeight="1">
      <c r="A1092" s="48" t="s">
        <v>236</v>
      </c>
      <c r="B1092" s="48" t="s">
        <v>14</v>
      </c>
      <c r="C1092" s="48" t="s">
        <v>165</v>
      </c>
      <c r="D1092" s="48" t="s">
        <v>166</v>
      </c>
      <c r="E1092" s="48" t="s">
        <v>1145</v>
      </c>
      <c r="F1092" s="48" t="s">
        <v>1146</v>
      </c>
      <c r="G1092" s="48" t="s">
        <v>494</v>
      </c>
      <c r="H1092" s="48" t="s">
        <v>137</v>
      </c>
      <c r="I1092" s="13" t="s">
        <v>86</v>
      </c>
      <c r="J1092" s="13" t="s">
        <v>86</v>
      </c>
      <c r="K1092" s="13"/>
      <c r="L1092" s="13"/>
      <c r="M1092" s="13"/>
      <c r="N1092" s="13"/>
      <c r="O1092" s="13"/>
      <c r="P1092" s="13"/>
      <c r="Q1092" s="13"/>
      <c r="R1092" s="13" t="s">
        <v>1158</v>
      </c>
      <c r="S1092" s="48" t="s">
        <v>1182</v>
      </c>
      <c r="T1092" s="169">
        <v>0</v>
      </c>
      <c r="U1092" s="169">
        <v>0</v>
      </c>
      <c r="V1092" s="169">
        <v>0</v>
      </c>
      <c r="W1092" s="48" t="str">
        <f t="shared" si="83"/>
        <v>CRMPD</v>
      </c>
      <c r="X1092" s="13" t="str">
        <f t="shared" si="84"/>
        <v>山西移动</v>
      </c>
      <c r="Y1092" s="37" t="str">
        <f t="shared" si="85"/>
        <v>0</v>
      </c>
      <c r="Z1092" s="167"/>
    </row>
    <row r="1093" spans="1:26" ht="15" customHeight="1">
      <c r="A1093" s="48" t="s">
        <v>236</v>
      </c>
      <c r="B1093" s="48" t="s">
        <v>14</v>
      </c>
      <c r="C1093" s="48" t="s">
        <v>165</v>
      </c>
      <c r="D1093" s="48" t="s">
        <v>166</v>
      </c>
      <c r="E1093" s="48" t="s">
        <v>1191</v>
      </c>
      <c r="F1093" s="48" t="s">
        <v>1015</v>
      </c>
      <c r="G1093" s="48" t="s">
        <v>494</v>
      </c>
      <c r="H1093" s="48" t="s">
        <v>98</v>
      </c>
      <c r="I1093" s="13" t="s">
        <v>48</v>
      </c>
      <c r="J1093" s="13" t="s">
        <v>86</v>
      </c>
      <c r="K1093" s="13"/>
      <c r="L1093" s="13"/>
      <c r="M1093" s="13"/>
      <c r="N1093" s="13"/>
      <c r="O1093" s="13"/>
      <c r="P1093" s="13"/>
      <c r="Q1093" s="13" t="s">
        <v>48</v>
      </c>
      <c r="R1093" s="13" t="s">
        <v>1153</v>
      </c>
      <c r="S1093" s="146" t="s">
        <v>471</v>
      </c>
      <c r="T1093" s="169">
        <v>0</v>
      </c>
      <c r="U1093" s="169">
        <v>0</v>
      </c>
      <c r="V1093" s="169">
        <v>0</v>
      </c>
      <c r="W1093" s="48" t="str">
        <f t="shared" si="83"/>
        <v>CRMPD</v>
      </c>
      <c r="X1093" s="13" t="str">
        <f t="shared" si="84"/>
        <v>山西移动</v>
      </c>
      <c r="Y1093" s="37" t="str">
        <f t="shared" si="85"/>
        <v>0</v>
      </c>
      <c r="Z1093" s="167"/>
    </row>
    <row r="1094" spans="1:26" ht="15" customHeight="1">
      <c r="A1094" s="48" t="s">
        <v>236</v>
      </c>
      <c r="B1094" s="48" t="s">
        <v>14</v>
      </c>
      <c r="C1094" s="48" t="s">
        <v>165</v>
      </c>
      <c r="D1094" s="48" t="s">
        <v>166</v>
      </c>
      <c r="E1094" s="48" t="s">
        <v>1030</v>
      </c>
      <c r="F1094" s="48" t="s">
        <v>1031</v>
      </c>
      <c r="G1094" s="48" t="s">
        <v>494</v>
      </c>
      <c r="H1094" s="48" t="s">
        <v>137</v>
      </c>
      <c r="I1094" s="13" t="s">
        <v>48</v>
      </c>
      <c r="J1094" s="13" t="s">
        <v>86</v>
      </c>
      <c r="K1094" s="13"/>
      <c r="L1094" s="13"/>
      <c r="M1094" s="13"/>
      <c r="N1094" s="13"/>
      <c r="O1094" s="13"/>
      <c r="P1094" s="13"/>
      <c r="Q1094" s="13" t="s">
        <v>48</v>
      </c>
      <c r="R1094" s="13" t="s">
        <v>1153</v>
      </c>
      <c r="S1094" s="48" t="s">
        <v>1182</v>
      </c>
      <c r="T1094" s="169">
        <v>0</v>
      </c>
      <c r="U1094" s="169">
        <v>0</v>
      </c>
      <c r="V1094" s="169">
        <v>0</v>
      </c>
      <c r="W1094" s="48" t="str">
        <f t="shared" si="83"/>
        <v>CRMPD</v>
      </c>
      <c r="X1094" s="13" t="str">
        <f t="shared" si="84"/>
        <v>山西移动</v>
      </c>
      <c r="Y1094" s="37" t="str">
        <f t="shared" si="85"/>
        <v>0</v>
      </c>
      <c r="Z1094" s="167"/>
    </row>
    <row r="1095" spans="1:26" ht="15" customHeight="1">
      <c r="A1095" s="48" t="s">
        <v>236</v>
      </c>
      <c r="B1095" s="48" t="s">
        <v>14</v>
      </c>
      <c r="C1095" s="48" t="s">
        <v>165</v>
      </c>
      <c r="D1095" s="48" t="s">
        <v>166</v>
      </c>
      <c r="E1095" s="48" t="s">
        <v>1192</v>
      </c>
      <c r="F1095" s="48" t="s">
        <v>1011</v>
      </c>
      <c r="G1095" s="48" t="s">
        <v>494</v>
      </c>
      <c r="H1095" s="48" t="s">
        <v>41</v>
      </c>
      <c r="I1095" s="13" t="s">
        <v>48</v>
      </c>
      <c r="J1095" s="13" t="s">
        <v>86</v>
      </c>
      <c r="K1095" s="13"/>
      <c r="L1095" s="13"/>
      <c r="M1095" s="13"/>
      <c r="N1095" s="13"/>
      <c r="O1095" s="13"/>
      <c r="P1095" s="13"/>
      <c r="Q1095" s="13" t="s">
        <v>48</v>
      </c>
      <c r="R1095" s="13" t="s">
        <v>1153</v>
      </c>
      <c r="S1095" s="146" t="s">
        <v>1183</v>
      </c>
      <c r="T1095" s="169">
        <v>0</v>
      </c>
      <c r="U1095" s="169">
        <v>0</v>
      </c>
      <c r="V1095" s="169">
        <v>0</v>
      </c>
      <c r="W1095" s="48" t="str">
        <f t="shared" si="83"/>
        <v>CRMPD</v>
      </c>
      <c r="X1095" s="13" t="str">
        <f t="shared" si="84"/>
        <v>山西移动</v>
      </c>
      <c r="Y1095" s="37" t="str">
        <f t="shared" si="85"/>
        <v>0</v>
      </c>
      <c r="Z1095" s="167"/>
    </row>
    <row r="1096" spans="1:26" ht="15" customHeight="1">
      <c r="A1096" s="48" t="s">
        <v>236</v>
      </c>
      <c r="B1096" s="48" t="s">
        <v>14</v>
      </c>
      <c r="C1096" s="48" t="s">
        <v>94</v>
      </c>
      <c r="D1096" s="48" t="s">
        <v>95</v>
      </c>
      <c r="E1096" s="48" t="s">
        <v>1191</v>
      </c>
      <c r="F1096" s="48" t="s">
        <v>1015</v>
      </c>
      <c r="G1096" s="48" t="s">
        <v>494</v>
      </c>
      <c r="H1096" s="48" t="s">
        <v>98</v>
      </c>
      <c r="I1096" s="13" t="s">
        <v>48</v>
      </c>
      <c r="J1096" s="13" t="s">
        <v>86</v>
      </c>
      <c r="K1096" s="13"/>
      <c r="L1096" s="13"/>
      <c r="M1096" s="13"/>
      <c r="N1096" s="13"/>
      <c r="O1096" s="13"/>
      <c r="P1096" s="13"/>
      <c r="Q1096" s="13" t="s">
        <v>48</v>
      </c>
      <c r="R1096" s="13" t="s">
        <v>1153</v>
      </c>
      <c r="S1096" s="146" t="s">
        <v>471</v>
      </c>
      <c r="T1096" s="169">
        <v>0</v>
      </c>
      <c r="U1096" s="169">
        <v>0</v>
      </c>
      <c r="V1096" s="169">
        <v>0</v>
      </c>
      <c r="W1096" s="48" t="str">
        <f t="shared" si="83"/>
        <v>CRMPD</v>
      </c>
      <c r="X1096" s="13" t="str">
        <f t="shared" si="84"/>
        <v>山西移动</v>
      </c>
      <c r="Y1096" s="37" t="str">
        <f t="shared" si="85"/>
        <v>0</v>
      </c>
      <c r="Z1096" s="167"/>
    </row>
    <row r="1097" spans="1:26" ht="15" customHeight="1">
      <c r="A1097" s="48" t="s">
        <v>239</v>
      </c>
      <c r="B1097" s="48" t="s">
        <v>240</v>
      </c>
      <c r="C1097" s="48" t="s">
        <v>517</v>
      </c>
      <c r="D1097" s="48" t="s">
        <v>518</v>
      </c>
      <c r="E1097" s="48" t="s">
        <v>1145</v>
      </c>
      <c r="F1097" s="48" t="s">
        <v>1146</v>
      </c>
      <c r="G1097" s="48" t="s">
        <v>494</v>
      </c>
      <c r="H1097" s="48" t="s">
        <v>137</v>
      </c>
      <c r="I1097" s="13" t="s">
        <v>751</v>
      </c>
      <c r="J1097" s="13"/>
      <c r="K1097" s="13"/>
      <c r="L1097" s="13"/>
      <c r="M1097" s="13"/>
      <c r="N1097" s="13"/>
      <c r="O1097" s="13"/>
      <c r="P1097" s="13"/>
      <c r="Q1097" s="13"/>
      <c r="R1097" s="13"/>
      <c r="S1097" s="48" t="s">
        <v>1182</v>
      </c>
      <c r="T1097" s="169">
        <v>0</v>
      </c>
      <c r="U1097" s="169">
        <v>0</v>
      </c>
      <c r="V1097" s="169">
        <v>0</v>
      </c>
      <c r="W1097" s="48" t="str">
        <f t="shared" si="83"/>
        <v>CRMPD</v>
      </c>
      <c r="X1097" s="13" t="str">
        <f t="shared" si="84"/>
        <v>四川移动</v>
      </c>
      <c r="Y1097" s="37" t="str">
        <f t="shared" si="85"/>
        <v>0</v>
      </c>
      <c r="Z1097" s="167"/>
    </row>
    <row r="1098" spans="1:26" ht="15" customHeight="1">
      <c r="A1098" s="48" t="s">
        <v>239</v>
      </c>
      <c r="B1098" s="48" t="s">
        <v>240</v>
      </c>
      <c r="C1098" s="48" t="s">
        <v>63</v>
      </c>
      <c r="D1098" s="48" t="s">
        <v>157</v>
      </c>
      <c r="E1098" s="48" t="s">
        <v>1052</v>
      </c>
      <c r="F1098" s="48" t="s">
        <v>1053</v>
      </c>
      <c r="G1098" s="48" t="s">
        <v>494</v>
      </c>
      <c r="H1098" s="48" t="s">
        <v>520</v>
      </c>
      <c r="I1098" s="13" t="s">
        <v>48</v>
      </c>
      <c r="J1098" s="13" t="s">
        <v>86</v>
      </c>
      <c r="K1098" s="13"/>
      <c r="L1098" s="13"/>
      <c r="M1098" s="13"/>
      <c r="N1098" s="13"/>
      <c r="O1098" s="13"/>
      <c r="P1098" s="13"/>
      <c r="Q1098" s="13" t="s">
        <v>48</v>
      </c>
      <c r="R1098" s="13"/>
      <c r="S1098" s="146" t="s">
        <v>1183</v>
      </c>
      <c r="T1098" s="169">
        <v>0</v>
      </c>
      <c r="U1098" s="169">
        <v>0</v>
      </c>
      <c r="V1098" s="169">
        <v>0</v>
      </c>
      <c r="W1098" s="48" t="str">
        <f t="shared" si="83"/>
        <v>CRMPD</v>
      </c>
      <c r="X1098" s="13" t="str">
        <f t="shared" si="84"/>
        <v>四川移动</v>
      </c>
      <c r="Y1098" s="37" t="str">
        <f t="shared" si="85"/>
        <v>0</v>
      </c>
      <c r="Z1098" s="167"/>
    </row>
    <row r="1099" spans="1:26" ht="15" customHeight="1">
      <c r="A1099" s="48" t="s">
        <v>239</v>
      </c>
      <c r="B1099" s="48" t="s">
        <v>240</v>
      </c>
      <c r="C1099" s="48" t="s">
        <v>63</v>
      </c>
      <c r="D1099" s="48" t="s">
        <v>157</v>
      </c>
      <c r="E1099" s="48" t="s">
        <v>1145</v>
      </c>
      <c r="F1099" s="48" t="s">
        <v>1146</v>
      </c>
      <c r="G1099" s="48" t="s">
        <v>494</v>
      </c>
      <c r="H1099" s="48" t="s">
        <v>137</v>
      </c>
      <c r="I1099" s="13" t="s">
        <v>1018</v>
      </c>
      <c r="J1099" s="13"/>
      <c r="K1099" s="13"/>
      <c r="L1099" s="13"/>
      <c r="M1099" s="13"/>
      <c r="N1099" s="13"/>
      <c r="O1099" s="13"/>
      <c r="P1099" s="13"/>
      <c r="Q1099" s="13"/>
      <c r="R1099" s="13"/>
      <c r="S1099" s="48" t="s">
        <v>1182</v>
      </c>
      <c r="T1099" s="169">
        <v>0</v>
      </c>
      <c r="U1099" s="169">
        <v>0</v>
      </c>
      <c r="V1099" s="169">
        <v>0</v>
      </c>
      <c r="W1099" s="48" t="str">
        <f t="shared" si="83"/>
        <v>CRMPD</v>
      </c>
      <c r="X1099" s="13" t="str">
        <f t="shared" si="84"/>
        <v>四川移动</v>
      </c>
      <c r="Y1099" s="37" t="str">
        <f t="shared" si="85"/>
        <v>0</v>
      </c>
      <c r="Z1099" s="167"/>
    </row>
    <row r="1100" spans="1:26" ht="15" customHeight="1">
      <c r="A1100" s="48" t="s">
        <v>239</v>
      </c>
      <c r="B1100" s="48" t="s">
        <v>240</v>
      </c>
      <c r="C1100" s="48" t="s">
        <v>63</v>
      </c>
      <c r="D1100" s="48" t="s">
        <v>157</v>
      </c>
      <c r="E1100" s="48" t="s">
        <v>1019</v>
      </c>
      <c r="F1100" s="48" t="s">
        <v>1020</v>
      </c>
      <c r="G1100" s="48" t="s">
        <v>494</v>
      </c>
      <c r="H1100" s="48" t="s">
        <v>41</v>
      </c>
      <c r="I1100" s="13" t="s">
        <v>48</v>
      </c>
      <c r="J1100" s="13" t="s">
        <v>86</v>
      </c>
      <c r="K1100" s="13"/>
      <c r="L1100" s="13"/>
      <c r="M1100" s="13"/>
      <c r="N1100" s="13"/>
      <c r="O1100" s="13"/>
      <c r="P1100" s="13"/>
      <c r="Q1100" s="13" t="s">
        <v>48</v>
      </c>
      <c r="R1100" s="13"/>
      <c r="S1100" s="146" t="s">
        <v>1183</v>
      </c>
      <c r="T1100" s="169">
        <v>0</v>
      </c>
      <c r="U1100" s="169">
        <v>0</v>
      </c>
      <c r="V1100" s="169">
        <v>0</v>
      </c>
      <c r="W1100" s="48" t="str">
        <f t="shared" si="83"/>
        <v>CRMPD</v>
      </c>
      <c r="X1100" s="13" t="str">
        <f t="shared" si="84"/>
        <v>四川移动</v>
      </c>
      <c r="Y1100" s="37" t="str">
        <f t="shared" si="85"/>
        <v>0</v>
      </c>
      <c r="Z1100" s="167"/>
    </row>
    <row r="1101" spans="1:26" ht="15" customHeight="1">
      <c r="A1101" s="48" t="s">
        <v>239</v>
      </c>
      <c r="B1101" s="48" t="s">
        <v>240</v>
      </c>
      <c r="C1101" s="48" t="s">
        <v>63</v>
      </c>
      <c r="D1101" s="48" t="s">
        <v>157</v>
      </c>
      <c r="E1101" s="48" t="s">
        <v>1021</v>
      </c>
      <c r="F1101" s="48" t="s">
        <v>1022</v>
      </c>
      <c r="G1101" s="48" t="s">
        <v>494</v>
      </c>
      <c r="H1101" s="48" t="s">
        <v>98</v>
      </c>
      <c r="I1101" s="13" t="s">
        <v>48</v>
      </c>
      <c r="J1101" s="13" t="s">
        <v>86</v>
      </c>
      <c r="K1101" s="13"/>
      <c r="L1101" s="13"/>
      <c r="M1101" s="13"/>
      <c r="N1101" s="13"/>
      <c r="O1101" s="13"/>
      <c r="P1101" s="13"/>
      <c r="Q1101" s="13" t="s">
        <v>48</v>
      </c>
      <c r="R1101" s="13"/>
      <c r="S1101" s="146" t="s">
        <v>1183</v>
      </c>
      <c r="T1101" s="169">
        <v>0</v>
      </c>
      <c r="U1101" s="169">
        <v>0</v>
      </c>
      <c r="V1101" s="169">
        <v>0</v>
      </c>
      <c r="W1101" s="48" t="str">
        <f t="shared" si="83"/>
        <v>CRMPD</v>
      </c>
      <c r="X1101" s="13" t="str">
        <f t="shared" si="84"/>
        <v>四川移动</v>
      </c>
      <c r="Y1101" s="37" t="str">
        <f t="shared" si="85"/>
        <v>0</v>
      </c>
      <c r="Z1101" s="167"/>
    </row>
    <row r="1102" spans="1:26" ht="15" customHeight="1">
      <c r="A1102" s="48" t="s">
        <v>239</v>
      </c>
      <c r="B1102" s="48" t="s">
        <v>240</v>
      </c>
      <c r="C1102" s="48" t="s">
        <v>165</v>
      </c>
      <c r="D1102" s="48" t="s">
        <v>166</v>
      </c>
      <c r="E1102" s="48" t="s">
        <v>1145</v>
      </c>
      <c r="F1102" s="48" t="s">
        <v>1146</v>
      </c>
      <c r="G1102" s="48" t="s">
        <v>494</v>
      </c>
      <c r="H1102" s="48" t="s">
        <v>137</v>
      </c>
      <c r="I1102" s="13" t="s">
        <v>1018</v>
      </c>
      <c r="J1102" s="13"/>
      <c r="K1102" s="13"/>
      <c r="L1102" s="13"/>
      <c r="M1102" s="13"/>
      <c r="N1102" s="13"/>
      <c r="O1102" s="13"/>
      <c r="P1102" s="13"/>
      <c r="Q1102" s="13"/>
      <c r="R1102" s="13"/>
      <c r="S1102" s="48" t="s">
        <v>1182</v>
      </c>
      <c r="T1102" s="169">
        <v>0</v>
      </c>
      <c r="U1102" s="169">
        <v>0</v>
      </c>
      <c r="V1102" s="169">
        <v>0</v>
      </c>
      <c r="W1102" s="48" t="str">
        <f t="shared" si="83"/>
        <v>CRMPD</v>
      </c>
      <c r="X1102" s="13" t="str">
        <f t="shared" si="84"/>
        <v>四川移动</v>
      </c>
      <c r="Y1102" s="37" t="str">
        <f t="shared" si="85"/>
        <v>0</v>
      </c>
      <c r="Z1102" s="167"/>
    </row>
    <row r="1103" spans="1:26" ht="15" customHeight="1">
      <c r="A1103" s="48" t="s">
        <v>239</v>
      </c>
      <c r="B1103" s="48" t="s">
        <v>240</v>
      </c>
      <c r="C1103" s="48" t="s">
        <v>165</v>
      </c>
      <c r="D1103" s="48" t="s">
        <v>166</v>
      </c>
      <c r="E1103" s="48" t="s">
        <v>1010</v>
      </c>
      <c r="F1103" s="48" t="s">
        <v>1011</v>
      </c>
      <c r="G1103" s="48" t="s">
        <v>494</v>
      </c>
      <c r="H1103" s="48" t="s">
        <v>41</v>
      </c>
      <c r="I1103" s="13" t="s">
        <v>48</v>
      </c>
      <c r="J1103" s="13" t="s">
        <v>86</v>
      </c>
      <c r="K1103" s="13"/>
      <c r="L1103" s="13"/>
      <c r="M1103" s="13"/>
      <c r="N1103" s="13"/>
      <c r="O1103" s="13"/>
      <c r="P1103" s="13"/>
      <c r="Q1103" s="13" t="s">
        <v>48</v>
      </c>
      <c r="R1103" s="13"/>
      <c r="S1103" s="146" t="s">
        <v>1183</v>
      </c>
      <c r="T1103" s="169">
        <v>0</v>
      </c>
      <c r="U1103" s="169">
        <v>0</v>
      </c>
      <c r="V1103" s="169">
        <v>0</v>
      </c>
      <c r="W1103" s="48" t="str">
        <f t="shared" si="83"/>
        <v>CRMPD</v>
      </c>
      <c r="X1103" s="13" t="str">
        <f t="shared" si="84"/>
        <v>四川移动</v>
      </c>
      <c r="Y1103" s="37" t="str">
        <f t="shared" si="85"/>
        <v>0</v>
      </c>
      <c r="Z1103" s="167"/>
    </row>
    <row r="1104" spans="1:26" ht="15" customHeight="1">
      <c r="A1104" s="48" t="s">
        <v>127</v>
      </c>
      <c r="B1104" s="48" t="s">
        <v>128</v>
      </c>
      <c r="C1104" s="48" t="s">
        <v>57</v>
      </c>
      <c r="D1104" s="48" t="s">
        <v>16</v>
      </c>
      <c r="E1104" s="48" t="s">
        <v>1026</v>
      </c>
      <c r="F1104" s="48" t="s">
        <v>1027</v>
      </c>
      <c r="G1104" s="48" t="s">
        <v>494</v>
      </c>
      <c r="H1104" s="48" t="s">
        <v>137</v>
      </c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48" t="s">
        <v>1182</v>
      </c>
      <c r="T1104" s="169">
        <v>0</v>
      </c>
      <c r="U1104" s="169">
        <v>0</v>
      </c>
      <c r="V1104" s="169">
        <v>0</v>
      </c>
      <c r="W1104" s="48" t="str">
        <f t="shared" si="83"/>
        <v>CRMPD</v>
      </c>
      <c r="X1104" s="13" t="str">
        <f t="shared" si="84"/>
        <v>新疆联通</v>
      </c>
      <c r="Y1104" s="37" t="str">
        <f t="shared" si="85"/>
        <v>0</v>
      </c>
      <c r="Z1104" s="167"/>
    </row>
    <row r="1105" spans="1:26" ht="15" customHeight="1">
      <c r="A1105" s="48" t="s">
        <v>127</v>
      </c>
      <c r="B1105" s="48" t="s">
        <v>128</v>
      </c>
      <c r="C1105" s="48" t="s">
        <v>63</v>
      </c>
      <c r="D1105" s="48" t="s">
        <v>64</v>
      </c>
      <c r="E1105" s="48" t="s">
        <v>1026</v>
      </c>
      <c r="F1105" s="48" t="s">
        <v>1027</v>
      </c>
      <c r="G1105" s="48" t="s">
        <v>494</v>
      </c>
      <c r="H1105" s="48" t="s">
        <v>137</v>
      </c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48" t="s">
        <v>1182</v>
      </c>
      <c r="T1105" s="169">
        <v>0</v>
      </c>
      <c r="U1105" s="169">
        <v>0</v>
      </c>
      <c r="V1105" s="169">
        <v>0</v>
      </c>
      <c r="W1105" s="48" t="str">
        <f t="shared" si="83"/>
        <v>CRMPD</v>
      </c>
      <c r="X1105" s="13" t="str">
        <f t="shared" si="84"/>
        <v>新疆联通</v>
      </c>
      <c r="Y1105" s="37" t="str">
        <f t="shared" si="85"/>
        <v>0</v>
      </c>
      <c r="Z1105" s="167"/>
    </row>
    <row r="1106" spans="1:26" ht="15" customHeight="1">
      <c r="A1106" s="48" t="s">
        <v>243</v>
      </c>
      <c r="B1106" s="48" t="s">
        <v>244</v>
      </c>
      <c r="C1106" s="48" t="s">
        <v>245</v>
      </c>
      <c r="D1106" s="48" t="s">
        <v>246</v>
      </c>
      <c r="E1106" s="48" t="s">
        <v>1235</v>
      </c>
      <c r="F1106" s="48" t="s">
        <v>1236</v>
      </c>
      <c r="G1106" s="48" t="s">
        <v>449</v>
      </c>
      <c r="H1106" s="48" t="s">
        <v>41</v>
      </c>
      <c r="I1106" s="48" t="s">
        <v>48</v>
      </c>
      <c r="J1106" s="13" t="s">
        <v>666</v>
      </c>
      <c r="K1106" s="48" t="s">
        <v>120</v>
      </c>
      <c r="L1106" s="48" t="s">
        <v>1272</v>
      </c>
      <c r="M1106" s="48" t="s">
        <v>140</v>
      </c>
      <c r="N1106" s="166"/>
      <c r="O1106" s="13"/>
      <c r="P1106" s="13"/>
      <c r="Q1106" s="13" t="s">
        <v>666</v>
      </c>
      <c r="R1106" s="13"/>
      <c r="S1106" s="48" t="s">
        <v>1183</v>
      </c>
      <c r="T1106" s="169">
        <v>0</v>
      </c>
      <c r="U1106" s="169">
        <v>0</v>
      </c>
      <c r="V1106" s="169">
        <v>0</v>
      </c>
      <c r="W1106" s="48" t="str">
        <f t="shared" si="83"/>
        <v>AC</v>
      </c>
      <c r="X1106" s="13" t="str">
        <f t="shared" si="84"/>
        <v>虚拟运营商爱施德</v>
      </c>
      <c r="Y1106" s="37" t="str">
        <f t="shared" si="85"/>
        <v>0</v>
      </c>
      <c r="Z1106" s="167"/>
    </row>
    <row r="1107" spans="1:26" ht="15" customHeight="1">
      <c r="A1107" s="48" t="s">
        <v>243</v>
      </c>
      <c r="B1107" s="48" t="s">
        <v>244</v>
      </c>
      <c r="C1107" s="48" t="s">
        <v>245</v>
      </c>
      <c r="D1107" s="48" t="s">
        <v>246</v>
      </c>
      <c r="E1107" s="48" t="s">
        <v>1237</v>
      </c>
      <c r="F1107" s="48" t="s">
        <v>1238</v>
      </c>
      <c r="G1107" s="48" t="s">
        <v>449</v>
      </c>
      <c r="H1107" s="48" t="s">
        <v>98</v>
      </c>
      <c r="I1107" s="48" t="s">
        <v>48</v>
      </c>
      <c r="J1107" s="13" t="s">
        <v>666</v>
      </c>
      <c r="K1107" s="48" t="s">
        <v>120</v>
      </c>
      <c r="L1107" s="48" t="s">
        <v>1272</v>
      </c>
      <c r="M1107" s="48" t="s">
        <v>140</v>
      </c>
      <c r="N1107" s="166"/>
      <c r="O1107" s="13"/>
      <c r="P1107" s="13"/>
      <c r="Q1107" s="13" t="s">
        <v>666</v>
      </c>
      <c r="R1107" s="13"/>
      <c r="S1107" s="48" t="s">
        <v>1183</v>
      </c>
      <c r="T1107" s="169">
        <v>0</v>
      </c>
      <c r="U1107" s="169">
        <v>0</v>
      </c>
      <c r="V1107" s="169">
        <v>0</v>
      </c>
      <c r="W1107" s="48" t="str">
        <f t="shared" si="83"/>
        <v>AC</v>
      </c>
      <c r="X1107" s="13" t="str">
        <f t="shared" si="84"/>
        <v>虚拟运营商爱施德</v>
      </c>
      <c r="Y1107" s="37" t="str">
        <f t="shared" si="85"/>
        <v>0</v>
      </c>
      <c r="Z1107" s="167"/>
    </row>
    <row r="1108" spans="1:26" ht="15" customHeight="1">
      <c r="A1108" s="48" t="s">
        <v>243</v>
      </c>
      <c r="B1108" s="48" t="s">
        <v>244</v>
      </c>
      <c r="C1108" s="48" t="s">
        <v>245</v>
      </c>
      <c r="D1108" s="48" t="s">
        <v>246</v>
      </c>
      <c r="E1108" s="48" t="s">
        <v>1239</v>
      </c>
      <c r="F1108" s="48" t="s">
        <v>1240</v>
      </c>
      <c r="G1108" s="48" t="s">
        <v>449</v>
      </c>
      <c r="H1108" s="48" t="s">
        <v>98</v>
      </c>
      <c r="I1108" s="48" t="s">
        <v>48</v>
      </c>
      <c r="J1108" s="13" t="s">
        <v>666</v>
      </c>
      <c r="K1108" s="48" t="s">
        <v>120</v>
      </c>
      <c r="L1108" s="48" t="s">
        <v>1272</v>
      </c>
      <c r="M1108" s="48" t="s">
        <v>140</v>
      </c>
      <c r="N1108" s="166"/>
      <c r="O1108" s="13"/>
      <c r="P1108" s="13"/>
      <c r="Q1108" s="13" t="s">
        <v>666</v>
      </c>
      <c r="R1108" s="13"/>
      <c r="S1108" s="48" t="s">
        <v>1183</v>
      </c>
      <c r="T1108" s="169">
        <v>0</v>
      </c>
      <c r="U1108" s="169">
        <v>0</v>
      </c>
      <c r="V1108" s="169">
        <v>0</v>
      </c>
      <c r="W1108" s="48" t="str">
        <f t="shared" si="83"/>
        <v>AC</v>
      </c>
      <c r="X1108" s="13" t="str">
        <f t="shared" si="84"/>
        <v>虚拟运营商爱施德</v>
      </c>
      <c r="Y1108" s="37" t="str">
        <f t="shared" si="85"/>
        <v>0</v>
      </c>
      <c r="Z1108" s="167"/>
    </row>
    <row r="1109" spans="1:26" ht="15" customHeight="1">
      <c r="A1109" s="48" t="s">
        <v>247</v>
      </c>
      <c r="B1109" s="48" t="s">
        <v>248</v>
      </c>
      <c r="C1109" s="48" t="s">
        <v>245</v>
      </c>
      <c r="D1109" s="48" t="s">
        <v>246</v>
      </c>
      <c r="E1109" s="48" t="s">
        <v>1237</v>
      </c>
      <c r="F1109" s="48" t="s">
        <v>1238</v>
      </c>
      <c r="G1109" s="48" t="s">
        <v>449</v>
      </c>
      <c r="H1109" s="48" t="s">
        <v>98</v>
      </c>
      <c r="I1109" s="48" t="s">
        <v>48</v>
      </c>
      <c r="J1109" s="13" t="s">
        <v>666</v>
      </c>
      <c r="K1109" s="48" t="s">
        <v>120</v>
      </c>
      <c r="L1109" s="48" t="s">
        <v>1272</v>
      </c>
      <c r="M1109" s="48" t="s">
        <v>140</v>
      </c>
      <c r="N1109" s="166"/>
      <c r="O1109" s="13"/>
      <c r="P1109" s="13"/>
      <c r="Q1109" s="13" t="s">
        <v>666</v>
      </c>
      <c r="R1109" s="13"/>
      <c r="S1109" s="48" t="s">
        <v>1183</v>
      </c>
      <c r="T1109" s="169">
        <v>0</v>
      </c>
      <c r="U1109" s="169">
        <v>0</v>
      </c>
      <c r="V1109" s="169">
        <v>0</v>
      </c>
      <c r="W1109" s="48" t="str">
        <f t="shared" si="83"/>
        <v>AC</v>
      </c>
      <c r="X1109" s="13" t="str">
        <f t="shared" si="84"/>
        <v>虚拟运营商天音</v>
      </c>
      <c r="Y1109" s="37" t="str">
        <f t="shared" si="85"/>
        <v>0</v>
      </c>
      <c r="Z1109" s="167"/>
    </row>
    <row r="1110" spans="1:26" ht="15" customHeight="1">
      <c r="A1110" s="48" t="s">
        <v>247</v>
      </c>
      <c r="B1110" s="48" t="s">
        <v>248</v>
      </c>
      <c r="C1110" s="48" t="s">
        <v>245</v>
      </c>
      <c r="D1110" s="48" t="s">
        <v>246</v>
      </c>
      <c r="E1110" s="48" t="s">
        <v>1239</v>
      </c>
      <c r="F1110" s="48" t="s">
        <v>1240</v>
      </c>
      <c r="G1110" s="48" t="s">
        <v>449</v>
      </c>
      <c r="H1110" s="48" t="s">
        <v>98</v>
      </c>
      <c r="I1110" s="48" t="s">
        <v>48</v>
      </c>
      <c r="J1110" s="13" t="s">
        <v>666</v>
      </c>
      <c r="K1110" s="48" t="s">
        <v>120</v>
      </c>
      <c r="L1110" s="48" t="s">
        <v>1272</v>
      </c>
      <c r="M1110" s="48" t="s">
        <v>140</v>
      </c>
      <c r="N1110" s="166"/>
      <c r="O1110" s="13"/>
      <c r="P1110" s="13"/>
      <c r="Q1110" s="13" t="s">
        <v>666</v>
      </c>
      <c r="R1110" s="13"/>
      <c r="S1110" s="48" t="s">
        <v>1183</v>
      </c>
      <c r="T1110" s="169">
        <v>0</v>
      </c>
      <c r="U1110" s="169">
        <v>0</v>
      </c>
      <c r="V1110" s="169">
        <v>0</v>
      </c>
      <c r="W1110" s="48" t="str">
        <f t="shared" si="83"/>
        <v>AC</v>
      </c>
      <c r="X1110" s="13" t="str">
        <f t="shared" si="84"/>
        <v>虚拟运营商天音</v>
      </c>
      <c r="Y1110" s="37" t="str">
        <f t="shared" si="85"/>
        <v>0</v>
      </c>
      <c r="Z1110" s="167"/>
    </row>
  </sheetData>
  <sortState ref="A2:Y1110">
    <sortCondition ref="N2:N1110"/>
    <sortCondition ref="O2:O1110"/>
    <sortCondition ref="P2:P1110"/>
  </sortState>
  <dataConsolidate/>
  <mergeCells count="61">
    <mergeCell ref="T55:T65"/>
    <mergeCell ref="T66:T79"/>
    <mergeCell ref="T80:T126"/>
    <mergeCell ref="T127:T131"/>
    <mergeCell ref="T133:T139"/>
    <mergeCell ref="T307:T335"/>
    <mergeCell ref="U142:U159"/>
    <mergeCell ref="U160:U174"/>
    <mergeCell ref="V160:V174"/>
    <mergeCell ref="V189:V195"/>
    <mergeCell ref="U255:U306"/>
    <mergeCell ref="U307:U335"/>
    <mergeCell ref="T160:T174"/>
    <mergeCell ref="T201:T223"/>
    <mergeCell ref="T224:T231"/>
    <mergeCell ref="T233:T238"/>
    <mergeCell ref="T239:T254"/>
    <mergeCell ref="T255:T306"/>
    <mergeCell ref="T336:T349"/>
    <mergeCell ref="U336:U343"/>
    <mergeCell ref="T364:T378"/>
    <mergeCell ref="V393:V401"/>
    <mergeCell ref="V379:V391"/>
    <mergeCell ref="T404:T408"/>
    <mergeCell ref="U404:U408"/>
    <mergeCell ref="V404:V408"/>
    <mergeCell ref="T428:T430"/>
    <mergeCell ref="T431:T434"/>
    <mergeCell ref="T435:T437"/>
    <mergeCell ref="T462:T463"/>
    <mergeCell ref="T471:T475"/>
    <mergeCell ref="T477:T481"/>
    <mergeCell ref="T488:T489"/>
    <mergeCell ref="T492:T501"/>
    <mergeCell ref="T502:T504"/>
    <mergeCell ref="T512:T531"/>
    <mergeCell ref="T543:T544"/>
    <mergeCell ref="T555:T560"/>
    <mergeCell ref="U555:U560"/>
    <mergeCell ref="V555:V560"/>
    <mergeCell ref="T583:T592"/>
    <mergeCell ref="T626:T628"/>
    <mergeCell ref="T629:T647"/>
    <mergeCell ref="U634:U641"/>
    <mergeCell ref="V634:V641"/>
    <mergeCell ref="U642:U646"/>
    <mergeCell ref="V642:V646"/>
    <mergeCell ref="T649:T650"/>
    <mergeCell ref="T651:T652"/>
    <mergeCell ref="T653:T655"/>
    <mergeCell ref="T656:T665"/>
    <mergeCell ref="U656:U665"/>
    <mergeCell ref="T733:T735"/>
    <mergeCell ref="T736:T738"/>
    <mergeCell ref="U736:U738"/>
    <mergeCell ref="V656:V665"/>
    <mergeCell ref="T700:T705"/>
    <mergeCell ref="T706:T711"/>
    <mergeCell ref="T712:T717"/>
    <mergeCell ref="T723:T732"/>
    <mergeCell ref="U723:U732"/>
  </mergeCells>
  <phoneticPr fontId="2" type="noConversion"/>
  <dataValidations count="3">
    <dataValidation type="list" allowBlank="1" showInputMessage="1" showErrorMessage="1" sqref="I745:J752 I761:I921 Q794:Q1110 N320 I943:J943 J38 I1:I734 J305:J309 Q1:Q48 J370 J380 J384 J399 J405 J412 J417 J426 J433 J436 J440 J448 J455:J457 J462 J468 J473:J474 J476 J482 J486:J487 J492 N328:N330 N341:N342 N347:N350 N356:N360 N364:N367 Q51:Q52 J322:J327 I944:I1110 Q791 J311:J315 I923:I942 J732:J734 J688:J696 I743:J743 I742 Q269:Q275 Q277:Q278 Q280 Q282 Q284:Q285 Q288:Q289 Q291:Q303 Q305:Q744 Q753:Q775">
      <formula1>"是,否"</formula1>
    </dataValidation>
    <dataValidation type="list" allowBlank="1" showInputMessage="1" showErrorMessage="1" sqref="M262:M362 M777:M1110 M253:M260 M243:M251 M241 M230:M235 M368:M734 M1:M228 M743 M761:M775">
      <formula1>"思特奇,局方,开源,自编shell"</formula1>
    </dataValidation>
    <dataValidation type="list" allowBlank="1" showInputMessage="1" showErrorMessage="1" sqref="K262:K362 K777:K1110 K253:K260 K243:K251 K241 K230:K235 K368:K403 K405:K734 K1:K228 K743 K761:K775">
      <formula1>"测试环境,生产环境,测试和生产环境"</formula1>
    </dataValidation>
  </dataValidations>
  <hyperlinks>
    <hyperlink ref="O560" r:id="rId1"/>
    <hyperlink ref="P560" r:id="rId2"/>
    <hyperlink ref="N560" r:id="rId3"/>
    <hyperlink ref="N413" r:id="rId4"/>
    <hyperlink ref="O559" r:id="rId5"/>
    <hyperlink ref="P559" r:id="rId6"/>
    <hyperlink ref="N559" r:id="rId7"/>
    <hyperlink ref="O555" r:id="rId8"/>
    <hyperlink ref="P555" r:id="rId9"/>
    <hyperlink ref="O556" r:id="rId10"/>
    <hyperlink ref="P556" r:id="rId11"/>
    <hyperlink ref="O557" r:id="rId12"/>
    <hyperlink ref="P557" r:id="rId13"/>
    <hyperlink ref="O558" r:id="rId14"/>
    <hyperlink ref="P558" r:id="rId15"/>
    <hyperlink ref="P923" r:id="rId16"/>
    <hyperlink ref="P924" r:id="rId17"/>
    <hyperlink ref="P925" r:id="rId18"/>
    <hyperlink ref="P926" r:id="rId19"/>
    <hyperlink ref="P927" r:id="rId20"/>
    <hyperlink ref="P928" r:id="rId21"/>
    <hyperlink ref="P929" r:id="rId22"/>
    <hyperlink ref="P930" r:id="rId23"/>
    <hyperlink ref="P931" r:id="rId24"/>
    <hyperlink ref="P932" r:id="rId25"/>
    <hyperlink ref="N741" r:id="rId26"/>
    <hyperlink ref="O741" r:id="rId27"/>
    <hyperlink ref="P741" r:id="rId28"/>
    <hyperlink ref="N415" r:id="rId29"/>
    <hyperlink ref="O415" r:id="rId30"/>
    <hyperlink ref="P415" r:id="rId31"/>
    <hyperlink ref="N450" r:id="rId32"/>
    <hyperlink ref="O450" r:id="rId33"/>
    <hyperlink ref="P450" r:id="rId34"/>
    <hyperlink ref="O916" r:id="rId35"/>
    <hyperlink ref="N555" r:id="rId36"/>
    <hyperlink ref="N606" r:id="rId37"/>
    <hyperlink ref="P606" r:id="rId38"/>
    <hyperlink ref="N445" r:id="rId39"/>
    <hyperlink ref="N599" r:id="rId40"/>
    <hyperlink ref="O599" r:id="rId41"/>
    <hyperlink ref="P599" r:id="rId42"/>
    <hyperlink ref="N594" r:id="rId43"/>
    <hyperlink ref="O594" r:id="rId44"/>
    <hyperlink ref="P594" r:id="rId45"/>
    <hyperlink ref="N610" r:id="rId46"/>
    <hyperlink ref="O583" r:id="rId47"/>
    <hyperlink ref="P583" r:id="rId48"/>
    <hyperlink ref="O610" r:id="rId49"/>
    <hyperlink ref="P610" r:id="rId50"/>
    <hyperlink ref="N584" r:id="rId51"/>
    <hyperlink ref="O584" r:id="rId52"/>
    <hyperlink ref="P584" r:id="rId53"/>
    <hyperlink ref="O11" r:id="rId54"/>
    <hyperlink ref="P11" r:id="rId55"/>
    <hyperlink ref="N595" r:id="rId56"/>
    <hyperlink ref="O595" r:id="rId57"/>
    <hyperlink ref="P595" r:id="rId58"/>
    <hyperlink ref="N600" r:id="rId59"/>
    <hyperlink ref="N585" r:id="rId60"/>
    <hyperlink ref="O600" r:id="rId61"/>
    <hyperlink ref="P600" r:id="rId62"/>
    <hyperlink ref="O585" r:id="rId63"/>
    <hyperlink ref="P585" r:id="rId64"/>
    <hyperlink ref="N586" r:id="rId65"/>
    <hyperlink ref="N611" r:id="rId66"/>
    <hyperlink ref="O611" r:id="rId67"/>
    <hyperlink ref="P611" r:id="rId68"/>
    <hyperlink ref="O12" r:id="rId69"/>
    <hyperlink ref="P12" r:id="rId70"/>
    <hyperlink ref="O586" r:id="rId71"/>
    <hyperlink ref="P586" r:id="rId72"/>
    <hyperlink ref="N587" r:id="rId73"/>
    <hyperlink ref="O587" r:id="rId74"/>
    <hyperlink ref="P587" r:id="rId75"/>
    <hyperlink ref="N601" r:id="rId76"/>
    <hyperlink ref="O601" r:id="rId77"/>
    <hyperlink ref="P601" r:id="rId78"/>
    <hyperlink ref="O917" r:id="rId79"/>
    <hyperlink ref="P917" r:id="rId80"/>
    <hyperlink ref="N596" r:id="rId81"/>
    <hyperlink ref="O596" r:id="rId82"/>
    <hyperlink ref="P596" r:id="rId83"/>
    <hyperlink ref="N607" r:id="rId84"/>
    <hyperlink ref="O607" r:id="rId85"/>
    <hyperlink ref="P607" r:id="rId86"/>
    <hyperlink ref="N588" r:id="rId87"/>
    <hyperlink ref="O588" r:id="rId88"/>
    <hyperlink ref="P588" r:id="rId89"/>
    <hyperlink ref="O13" r:id="rId90"/>
    <hyperlink ref="P13" r:id="rId91"/>
    <hyperlink ref="N593" r:id="rId92"/>
    <hyperlink ref="O593" r:id="rId93"/>
    <hyperlink ref="P593" r:id="rId94"/>
    <hyperlink ref="N609" r:id="rId95"/>
    <hyperlink ref="N604" r:id="rId96"/>
    <hyperlink ref="N582" r:id="rId97"/>
    <hyperlink ref="N616" r:id="rId98"/>
    <hyperlink ref="N608" r:id="rId99"/>
    <hyperlink ref="N438" r:id="rId100"/>
    <hyperlink ref="N430" r:id="rId101"/>
    <hyperlink ref="O430" r:id="rId102"/>
    <hyperlink ref="P430" r:id="rId103"/>
    <hyperlink ref="N446" r:id="rId104"/>
    <hyperlink ref="N447" r:id="rId105"/>
    <hyperlink ref="N602" r:id="rId106"/>
    <hyperlink ref="N589" r:id="rId107"/>
    <hyperlink ref="O589" r:id="rId108"/>
    <hyperlink ref="P589" r:id="rId109"/>
    <hyperlink ref="O602" r:id="rId110"/>
    <hyperlink ref="P602" r:id="rId111"/>
    <hyperlink ref="N597" r:id="rId112"/>
    <hyperlink ref="O597" r:id="rId113"/>
    <hyperlink ref="P597" r:id="rId114"/>
    <hyperlink ref="N612" r:id="rId115"/>
    <hyperlink ref="O612" r:id="rId116"/>
    <hyperlink ref="P612" r:id="rId117"/>
    <hyperlink ref="N590" r:id="rId118"/>
    <hyperlink ref="O590" r:id="rId119"/>
    <hyperlink ref="P590" r:id="rId120"/>
    <hyperlink ref="O14" r:id="rId121"/>
    <hyperlink ref="P14" r:id="rId122"/>
    <hyperlink ref="N603" r:id="rId123"/>
    <hyperlink ref="N591" r:id="rId124"/>
    <hyperlink ref="O591" r:id="rId125"/>
    <hyperlink ref="P591" r:id="rId126"/>
    <hyperlink ref="O603" r:id="rId127"/>
    <hyperlink ref="P603" r:id="rId128"/>
    <hyperlink ref="N613" r:id="rId129"/>
    <hyperlink ref="N615" r:id="rId130"/>
    <hyperlink ref="O613" r:id="rId131"/>
    <hyperlink ref="P613" r:id="rId132"/>
    <hyperlink ref="O615" r:id="rId133"/>
    <hyperlink ref="P615" r:id="rId134"/>
    <hyperlink ref="N592" r:id="rId135"/>
    <hyperlink ref="O592" r:id="rId136"/>
    <hyperlink ref="P592" r:id="rId137"/>
    <hyperlink ref="O15" r:id="rId138"/>
    <hyperlink ref="P15" r:id="rId139"/>
    <hyperlink ref="P428" r:id="rId140"/>
    <hyperlink ref="O428" r:id="rId141"/>
    <hyperlink ref="N428" r:id="rId142"/>
    <hyperlink ref="N429" r:id="rId143"/>
    <hyperlink ref="O429" r:id="rId144"/>
    <hyperlink ref="P429" r:id="rId145"/>
    <hyperlink ref="N598" r:id="rId146"/>
    <hyperlink ref="N605" r:id="rId147"/>
    <hyperlink ref="N614" r:id="rId148"/>
    <hyperlink ref="N556" r:id="rId149"/>
    <hyperlink ref="N557" r:id="rId150"/>
    <hyperlink ref="N558" r:id="rId151"/>
    <hyperlink ref="N449" r:id="rId152"/>
    <hyperlink ref="N440" r:id="rId153"/>
    <hyperlink ref="N448" r:id="rId154"/>
    <hyperlink ref="N414" r:id="rId155"/>
    <hyperlink ref="N573" r:id="rId156"/>
    <hyperlink ref="P681" r:id="rId157"/>
    <hyperlink ref="N681" r:id="rId158"/>
    <hyperlink ref="N683" r:id="rId159"/>
    <hyperlink ref="P682" r:id="rId160"/>
    <hyperlink ref="N682" r:id="rId161"/>
    <hyperlink ref="N678" r:id="rId162"/>
    <hyperlink ref="P678" r:id="rId163"/>
    <hyperlink ref="P683" r:id="rId164"/>
    <hyperlink ref="P677" r:id="rId165"/>
    <hyperlink ref="N677" r:id="rId166"/>
    <hyperlink ref="N680" r:id="rId167"/>
    <hyperlink ref="P680" r:id="rId168"/>
    <hyperlink ref="N679" r:id="rId169"/>
    <hyperlink ref="P679" r:id="rId170"/>
    <hyperlink ref="N54" r:id="rId171"/>
    <hyperlink ref="N667" r:id="rId172"/>
    <hyperlink ref="N572" r:id="rId173"/>
    <hyperlink ref="N553" r:id="rId174"/>
    <hyperlink ref="N685" r:id="rId175"/>
    <hyperlink ref="N686" r:id="rId176"/>
    <hyperlink ref="O686" r:id="rId177"/>
    <hyperlink ref="P686" r:id="rId178"/>
    <hyperlink ref="P687" r:id="rId179"/>
    <hyperlink ref="N670" r:id="rId180"/>
    <hyperlink ref="P691" r:id="rId181"/>
    <hyperlink ref="N691" r:id="rId182"/>
    <hyperlink ref="N690" r:id="rId183"/>
    <hyperlink ref="N692" r:id="rId184"/>
    <hyperlink ref="P692" r:id="rId185"/>
    <hyperlink ref="N574" r:id="rId186"/>
    <hyperlink ref="N693" r:id="rId187"/>
    <hyperlink ref="P693" r:id="rId188"/>
    <hyperlink ref="N695" r:id="rId189"/>
    <hyperlink ref="N684" r:id="rId190"/>
    <hyperlink ref="P684" r:id="rId191"/>
    <hyperlink ref="N694" r:id="rId192"/>
    <hyperlink ref="P694" r:id="rId193"/>
    <hyperlink ref="N577" r:id="rId194"/>
    <hyperlink ref="N578" r:id="rId195"/>
    <hyperlink ref="N575" r:id="rId196"/>
    <hyperlink ref="N554" r:id="rId197"/>
    <hyperlink ref="N618" r:id="rId198"/>
    <hyperlink ref="O618" r:id="rId199"/>
    <hyperlink ref="P618" r:id="rId200"/>
    <hyperlink ref="N699" r:id="rId201"/>
    <hyperlink ref="N696" r:id="rId202"/>
    <hyperlink ref="O696" r:id="rId203"/>
    <hyperlink ref="P696" r:id="rId204"/>
    <hyperlink ref="N697" r:id="rId205"/>
    <hyperlink ref="O697" r:id="rId206"/>
    <hyperlink ref="P697" r:id="rId207"/>
    <hyperlink ref="N671" r:id="rId208"/>
    <hyperlink ref="N676" r:id="rId209"/>
    <hyperlink ref="O676" r:id="rId210"/>
    <hyperlink ref="P676" r:id="rId211"/>
    <hyperlink ref="N562" r:id="rId212"/>
    <hyperlink ref="N563" r:id="rId213"/>
    <hyperlink ref="O674" r:id="rId214"/>
    <hyperlink ref="N672" r:id="rId215"/>
    <hyperlink ref="N675" r:id="rId216"/>
    <hyperlink ref="O675" r:id="rId217"/>
    <hyperlink ref="P675" r:id="rId218"/>
    <hyperlink ref="N579" r:id="rId219"/>
    <hyperlink ref="N723" r:id="rId220"/>
    <hyperlink ref="O723" r:id="rId221"/>
    <hyperlink ref="P723" r:id="rId222"/>
    <hyperlink ref="N718" r:id="rId223"/>
    <hyperlink ref="O718" r:id="rId224"/>
    <hyperlink ref="P718" r:id="rId225"/>
    <hyperlink ref="N724" r:id="rId226"/>
    <hyperlink ref="O724" r:id="rId227"/>
    <hyperlink ref="P724" r:id="rId228"/>
    <hyperlink ref="N700" r:id="rId229"/>
    <hyperlink ref="N706" r:id="rId230"/>
    <hyperlink ref="O706" r:id="rId231"/>
    <hyperlink ref="P706" r:id="rId232"/>
    <hyperlink ref="N725" r:id="rId233"/>
    <hyperlink ref="O725" r:id="rId234"/>
    <hyperlink ref="P725" r:id="rId235"/>
    <hyperlink ref="N707" r:id="rId236"/>
    <hyperlink ref="O707" r:id="rId237"/>
    <hyperlink ref="P707" r:id="rId238"/>
    <hyperlink ref="N726" r:id="rId239"/>
    <hyperlink ref="O726" r:id="rId240"/>
    <hyperlink ref="P726" r:id="rId241"/>
    <hyperlink ref="N736" r:id="rId242"/>
    <hyperlink ref="O736" r:id="rId243"/>
    <hyperlink ref="P736" r:id="rId244"/>
    <hyperlink ref="P904" r:id="rId245"/>
    <hyperlink ref="O904" r:id="rId246"/>
    <hyperlink ref="O905" r:id="rId247"/>
    <hyperlink ref="P905" r:id="rId248"/>
    <hyperlink ref="N709" r:id="rId249"/>
    <hyperlink ref="O709" r:id="rId250"/>
    <hyperlink ref="P709" r:id="rId251"/>
    <hyperlink ref="N720" r:id="rId252"/>
    <hyperlink ref="O720" r:id="rId253"/>
    <hyperlink ref="P720" r:id="rId254"/>
    <hyperlink ref="N733" r:id="rId255"/>
    <hyperlink ref="O733" r:id="rId256"/>
    <hyperlink ref="P733" r:id="rId257"/>
    <hyperlink ref="N738" r:id="rId258"/>
    <hyperlink ref="O738" r:id="rId259"/>
    <hyperlink ref="P738" r:id="rId260"/>
    <hyperlink ref="N710" r:id="rId261"/>
    <hyperlink ref="O710" r:id="rId262"/>
    <hyperlink ref="P710" r:id="rId263"/>
    <hyperlink ref="N721" r:id="rId264"/>
    <hyperlink ref="O721" r:id="rId265"/>
    <hyperlink ref="P721" r:id="rId266"/>
    <hyperlink ref="N728" r:id="rId267"/>
    <hyperlink ref="O728" r:id="rId268"/>
    <hyperlink ref="P728" r:id="rId269"/>
    <hyperlink ref="O910" r:id="rId270"/>
    <hyperlink ref="P910" r:id="rId271"/>
    <hyperlink ref="O911" r:id="rId272"/>
    <hyperlink ref="P911" r:id="rId273"/>
    <hyperlink ref="N729" r:id="rId274"/>
    <hyperlink ref="O729" r:id="rId275"/>
    <hyperlink ref="P729" r:id="rId276"/>
    <hyperlink ref="N730" r:id="rId277"/>
    <hyperlink ref="O730" r:id="rId278"/>
    <hyperlink ref="P730" r:id="rId279"/>
    <hyperlink ref="N734" r:id="rId280"/>
    <hyperlink ref="O734" r:id="rId281"/>
    <hyperlink ref="P734" r:id="rId282"/>
    <hyperlink ref="O906" r:id="rId283"/>
    <hyperlink ref="P906" r:id="rId284"/>
    <hyperlink ref="O895" r:id="rId285"/>
    <hyperlink ref="P895" r:id="rId286"/>
    <hyperlink ref="N711" r:id="rId287"/>
    <hyperlink ref="O711" r:id="rId288"/>
    <hyperlink ref="P711" r:id="rId289"/>
    <hyperlink ref="N722" r:id="rId290"/>
    <hyperlink ref="O722" r:id="rId291"/>
    <hyperlink ref="P722" r:id="rId292"/>
    <hyperlink ref="N731" r:id="rId293"/>
    <hyperlink ref="O731" r:id="rId294"/>
    <hyperlink ref="P731" r:id="rId295"/>
    <hyperlink ref="P915" r:id="rId296"/>
    <hyperlink ref="P913" r:id="rId297"/>
    <hyperlink ref="O907" r:id="rId298"/>
    <hyperlink ref="P907" r:id="rId299"/>
    <hyperlink ref="N735" r:id="rId300"/>
    <hyperlink ref="O735" r:id="rId301"/>
    <hyperlink ref="P735" r:id="rId302"/>
    <hyperlink ref="N732" r:id="rId303"/>
    <hyperlink ref="O732" r:id="rId304"/>
    <hyperlink ref="P732" r:id="rId305"/>
    <hyperlink ref="O901" r:id="rId306"/>
    <hyperlink ref="P901" r:id="rId307"/>
    <hyperlink ref="O908" r:id="rId308"/>
    <hyperlink ref="P908" r:id="rId309"/>
    <hyperlink ref="O902" r:id="rId310"/>
    <hyperlink ref="P902" r:id="rId311"/>
    <hyperlink ref="O909" r:id="rId312"/>
    <hyperlink ref="P909" r:id="rId313"/>
    <hyperlink ref="O708" r:id="rId314"/>
    <hyperlink ref="P708" r:id="rId315"/>
    <hyperlink ref="N708" r:id="rId316"/>
    <hyperlink ref="N719" r:id="rId317"/>
    <hyperlink ref="O719" r:id="rId318"/>
    <hyperlink ref="P719" r:id="rId319"/>
    <hyperlink ref="N727" r:id="rId320"/>
    <hyperlink ref="O727" r:id="rId321"/>
    <hyperlink ref="P727" r:id="rId322"/>
    <hyperlink ref="N737" r:id="rId323"/>
    <hyperlink ref="O737" r:id="rId324"/>
    <hyperlink ref="P737" r:id="rId325"/>
    <hyperlink ref="N55" r:id="rId326"/>
    <hyperlink ref="N127" r:id="rId327"/>
    <hyperlink ref="N56" r:id="rId328"/>
    <hyperlink ref="N57" r:id="rId329"/>
    <hyperlink ref="N58" r:id="rId330"/>
    <hyperlink ref="N132" r:id="rId331"/>
    <hyperlink ref="N59" r:id="rId332"/>
    <hyperlink ref="N60" r:id="rId333"/>
    <hyperlink ref="N61" r:id="rId334"/>
    <hyperlink ref="N128" r:id="rId335"/>
    <hyperlink ref="N62" r:id="rId336"/>
    <hyperlink ref="N129" r:id="rId337"/>
    <hyperlink ref="N63" r:id="rId338"/>
    <hyperlink ref="N130" r:id="rId339"/>
    <hyperlink ref="N64" r:id="rId340"/>
    <hyperlink ref="N65" r:id="rId341"/>
    <hyperlink ref="N131" r:id="rId342"/>
    <hyperlink ref="N197" r:id="rId343"/>
    <hyperlink ref="O197" r:id="rId344"/>
    <hyperlink ref="P197" r:id="rId345"/>
    <hyperlink ref="P196" r:id="rId346"/>
    <hyperlink ref="O196" r:id="rId347"/>
    <hyperlink ref="N196" r:id="rId348"/>
    <hyperlink ref="P198" r:id="rId349"/>
    <hyperlink ref="O198" r:id="rId350"/>
    <hyperlink ref="N198" r:id="rId351"/>
    <hyperlink ref="N200" r:id="rId352"/>
    <hyperlink ref="O200" r:id="rId353"/>
    <hyperlink ref="O199" r:id="rId354"/>
    <hyperlink ref="P199" r:id="rId355"/>
    <hyperlink ref="P200" r:id="rId356"/>
    <hyperlink ref="P379" r:id="rId357"/>
    <hyperlink ref="N162" r:id="rId358"/>
    <hyperlink ref="N172" r:id="rId359"/>
    <hyperlink ref="N173" r:id="rId360"/>
    <hyperlink ref="N160" r:id="rId361"/>
    <hyperlink ref="N161" r:id="rId362"/>
    <hyperlink ref="N322" r:id="rId363"/>
    <hyperlink ref="N317" r:id="rId364"/>
    <hyperlink ref="N364" r:id="rId365"/>
    <hyperlink ref="N613:N625" r:id="rId366" display="http://172.16.9.106:9001/svn/BILLING_SXTelecom_iBSS v1.0.3 2015NR/开发库"/>
    <hyperlink ref="O239" r:id="rId367"/>
    <hyperlink ref="O242" r:id="rId368"/>
    <hyperlink ref="O241" r:id="rId369"/>
    <hyperlink ref="O240" r:id="rId370"/>
    <hyperlink ref="O244" r:id="rId371"/>
    <hyperlink ref="O246" r:id="rId372"/>
    <hyperlink ref="O248" r:id="rId373"/>
    <hyperlink ref="O250" r:id="rId374"/>
    <hyperlink ref="O253" r:id="rId375"/>
    <hyperlink ref="O252" r:id="rId376"/>
    <hyperlink ref="O251" r:id="rId377"/>
    <hyperlink ref="N239" r:id="rId378"/>
    <hyperlink ref="N174" r:id="rId379"/>
    <hyperlink ref="O254" r:id="rId380"/>
    <hyperlink ref="N306" r:id="rId381" display="http://172.16.9.106:9001/svn/BILLING_SXTelecom_iBSS v1.0.3 2015NR/开发库"/>
    <hyperlink ref="N377" r:id="rId382"/>
    <hyperlink ref="N142" r:id="rId383"/>
    <hyperlink ref="N143" r:id="rId384"/>
    <hyperlink ref="N146" r:id="rId385"/>
    <hyperlink ref="N147" r:id="rId386"/>
    <hyperlink ref="N148" r:id="rId387"/>
    <hyperlink ref="N149" r:id="rId388"/>
    <hyperlink ref="N150" r:id="rId389"/>
    <hyperlink ref="N151" r:id="rId390"/>
    <hyperlink ref="N152" r:id="rId391"/>
    <hyperlink ref="N153" r:id="rId392"/>
    <hyperlink ref="N154" r:id="rId393"/>
    <hyperlink ref="N155" r:id="rId394"/>
    <hyperlink ref="N156" r:id="rId395"/>
    <hyperlink ref="N157" r:id="rId396"/>
    <hyperlink ref="O142" r:id="rId397"/>
    <hyperlink ref="O143" r:id="rId398"/>
    <hyperlink ref="P142" r:id="rId399"/>
    <hyperlink ref="P143" r:id="rId400"/>
    <hyperlink ref="P146" r:id="rId401"/>
    <hyperlink ref="P147" r:id="rId402"/>
    <hyperlink ref="P148" r:id="rId403"/>
    <hyperlink ref="P149" r:id="rId404"/>
    <hyperlink ref="P150" r:id="rId405"/>
    <hyperlink ref="P151" r:id="rId406"/>
    <hyperlink ref="P152" r:id="rId407"/>
    <hyperlink ref="P153" r:id="rId408"/>
    <hyperlink ref="P154" r:id="rId409"/>
    <hyperlink ref="P155" r:id="rId410"/>
    <hyperlink ref="P156" r:id="rId411"/>
    <hyperlink ref="P157" r:id="rId412"/>
    <hyperlink ref="N158" r:id="rId413"/>
    <hyperlink ref="P158" r:id="rId414"/>
    <hyperlink ref="N159" r:id="rId415"/>
    <hyperlink ref="P159" r:id="rId416"/>
    <hyperlink ref="N144" r:id="rId417"/>
    <hyperlink ref="O144" r:id="rId418"/>
    <hyperlink ref="P144" r:id="rId419"/>
    <hyperlink ref="N145" r:id="rId420"/>
    <hyperlink ref="O145" r:id="rId421"/>
    <hyperlink ref="P145" r:id="rId422"/>
    <hyperlink ref="N402" r:id="rId423"/>
    <hyperlink ref="N630" r:id="rId424"/>
    <hyperlink ref="N631" r:id="rId425"/>
    <hyperlink ref="N633" r:id="rId426"/>
    <hyperlink ref="N647" r:id="rId427"/>
    <hyperlink ref="N632" r:id="rId428"/>
    <hyperlink ref="N648" r:id="rId429"/>
  </hyperlinks>
  <pageMargins left="0.7" right="0.7" top="0.75" bottom="0.75" header="0.3" footer="0.3"/>
  <pageSetup paperSize="9" orientation="portrait" r:id="rId430"/>
  <legacyDrawing r:id="rId43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306"/>
  <sheetViews>
    <sheetView topLeftCell="Q76" workbookViewId="0">
      <selection activeCell="AA98" sqref="AA98"/>
    </sheetView>
  </sheetViews>
  <sheetFormatPr defaultRowHeight="13.5"/>
  <cols>
    <col min="1" max="1" width="23.375" customWidth="1"/>
    <col min="14" max="14" width="58.875" customWidth="1"/>
    <col min="15" max="15" width="11.375" customWidth="1"/>
    <col min="16" max="16" width="17.875" customWidth="1"/>
    <col min="21" max="21" width="9.625" customWidth="1"/>
    <col min="22" max="24" width="13.5" customWidth="1"/>
    <col min="31" max="31" width="13.375" customWidth="1"/>
    <col min="32" max="32" width="5.75" customWidth="1"/>
    <col min="33" max="33" width="12.125" customWidth="1"/>
    <col min="34" max="35" width="13.375" bestFit="1" customWidth="1"/>
    <col min="36" max="37" width="11.625" customWidth="1"/>
    <col min="38" max="38" width="14" style="65" customWidth="1"/>
  </cols>
  <sheetData>
    <row r="1" spans="1:38" ht="12.75" customHeight="1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2" t="s">
        <v>26</v>
      </c>
      <c r="I1" s="3" t="s">
        <v>27</v>
      </c>
      <c r="J1" s="4" t="s">
        <v>28</v>
      </c>
      <c r="K1" s="4" t="s">
        <v>29</v>
      </c>
      <c r="L1" s="5" t="s">
        <v>30</v>
      </c>
      <c r="M1" s="5" t="s">
        <v>31</v>
      </c>
      <c r="N1" s="4" t="s">
        <v>32</v>
      </c>
      <c r="O1" s="4" t="s">
        <v>33</v>
      </c>
      <c r="P1" s="4" t="s">
        <v>34</v>
      </c>
      <c r="Q1" s="6" t="s">
        <v>35</v>
      </c>
      <c r="S1" s="29" t="s">
        <v>470</v>
      </c>
      <c r="T1" s="29" t="s">
        <v>467</v>
      </c>
      <c r="U1" s="29" t="s">
        <v>468</v>
      </c>
      <c r="V1" s="29" t="s">
        <v>469</v>
      </c>
      <c r="W1" s="29" t="s">
        <v>482</v>
      </c>
      <c r="X1" s="66"/>
      <c r="Y1" t="s">
        <v>483</v>
      </c>
    </row>
    <row r="2" spans="1:38">
      <c r="A2" s="7" t="s">
        <v>36</v>
      </c>
      <c r="B2" s="7" t="s">
        <v>37</v>
      </c>
      <c r="C2" s="7" t="s">
        <v>38</v>
      </c>
      <c r="D2" s="7" t="s">
        <v>39</v>
      </c>
      <c r="E2" s="7" t="s">
        <v>40</v>
      </c>
      <c r="F2" s="7" t="s">
        <v>39</v>
      </c>
      <c r="G2" s="7" t="s">
        <v>6</v>
      </c>
      <c r="H2" s="8" t="s">
        <v>41</v>
      </c>
      <c r="I2" s="7" t="s">
        <v>42</v>
      </c>
      <c r="J2" s="7" t="s">
        <v>42</v>
      </c>
      <c r="K2" s="9" t="s">
        <v>43</v>
      </c>
      <c r="L2" s="9" t="s">
        <v>44</v>
      </c>
      <c r="M2" s="9" t="s">
        <v>17</v>
      </c>
      <c r="N2" s="77" t="s">
        <v>45</v>
      </c>
      <c r="O2" s="77" t="s">
        <v>46</v>
      </c>
      <c r="P2" s="77" t="s">
        <v>47</v>
      </c>
      <c r="Q2" s="10" t="s">
        <v>48</v>
      </c>
      <c r="R2" s="11"/>
      <c r="S2" s="74" t="s">
        <v>472</v>
      </c>
      <c r="T2" s="256">
        <v>83</v>
      </c>
      <c r="U2" s="257">
        <v>6</v>
      </c>
      <c r="V2" s="256">
        <v>5</v>
      </c>
      <c r="W2" s="74" t="str">
        <f>IFERROR(IF(G2="CRM_CUI",G2,(IF(G2="CRM_CMI",G2,MID(G2,1,FIND("_",G2)-1)))),G2)</f>
        <v>CRM_CUI</v>
      </c>
      <c r="X2" t="str">
        <f>MID(A2,5,LEN(A2)-4)</f>
        <v>安徽联通</v>
      </c>
    </row>
    <row r="3" spans="1:38" ht="14.25">
      <c r="A3" s="7" t="s">
        <v>36</v>
      </c>
      <c r="B3" s="7" t="s">
        <v>37</v>
      </c>
      <c r="C3" s="7" t="s">
        <v>38</v>
      </c>
      <c r="D3" s="7" t="s">
        <v>39</v>
      </c>
      <c r="E3" s="7" t="s">
        <v>49</v>
      </c>
      <c r="F3" s="7" t="s">
        <v>39</v>
      </c>
      <c r="G3" s="7" t="s">
        <v>6</v>
      </c>
      <c r="H3" s="8" t="s">
        <v>41</v>
      </c>
      <c r="I3" s="7" t="s">
        <v>48</v>
      </c>
      <c r="J3" s="7" t="s">
        <v>42</v>
      </c>
      <c r="K3" s="9" t="s">
        <v>50</v>
      </c>
      <c r="L3" s="9" t="s">
        <v>51</v>
      </c>
      <c r="M3" s="9" t="s">
        <v>52</v>
      </c>
      <c r="N3" s="77" t="s">
        <v>473</v>
      </c>
      <c r="O3" s="77" t="s">
        <v>46</v>
      </c>
      <c r="P3" s="77" t="s">
        <v>47</v>
      </c>
      <c r="Q3" s="10" t="s">
        <v>48</v>
      </c>
      <c r="S3" s="74" t="s">
        <v>472</v>
      </c>
      <c r="T3" s="256"/>
      <c r="U3" s="257"/>
      <c r="V3" s="256"/>
      <c r="W3" s="74" t="str">
        <f t="shared" ref="W3:W66" si="0">IFERROR(IF(G3="CRM_CUI",G3,(IF(G3="CRM_CMI",G3,MID(G3,1,FIND("_",G3)-1)))),G3)</f>
        <v>CRM_CUI</v>
      </c>
      <c r="X3" t="str">
        <f t="shared" ref="X3:X66" si="1">MID(A3,5,LEN(A3)-4)</f>
        <v>安徽联通</v>
      </c>
      <c r="AE3" s="13"/>
      <c r="AF3" s="13"/>
      <c r="AG3" s="84" t="s">
        <v>490</v>
      </c>
      <c r="AH3" s="84" t="s">
        <v>491</v>
      </c>
      <c r="AI3" s="84" t="s">
        <v>492</v>
      </c>
      <c r="AJ3" s="84" t="s">
        <v>493</v>
      </c>
      <c r="AK3" s="84" t="s">
        <v>507</v>
      </c>
      <c r="AL3" s="86" t="s">
        <v>132</v>
      </c>
    </row>
    <row r="4" spans="1:38" ht="14.25">
      <c r="A4" s="8" t="s">
        <v>36</v>
      </c>
      <c r="B4" s="8" t="s">
        <v>37</v>
      </c>
      <c r="C4" s="8" t="s">
        <v>38</v>
      </c>
      <c r="D4" s="8" t="s">
        <v>39</v>
      </c>
      <c r="E4" s="8" t="s">
        <v>53</v>
      </c>
      <c r="F4" s="8" t="s">
        <v>54</v>
      </c>
      <c r="G4" s="8" t="s">
        <v>6</v>
      </c>
      <c r="H4" s="8" t="s">
        <v>41</v>
      </c>
      <c r="I4" s="8" t="s">
        <v>42</v>
      </c>
      <c r="J4" s="8" t="s">
        <v>42</v>
      </c>
      <c r="K4" s="9" t="s">
        <v>43</v>
      </c>
      <c r="L4" s="9" t="s">
        <v>44</v>
      </c>
      <c r="M4" s="9" t="s">
        <v>17</v>
      </c>
      <c r="N4" s="77" t="s">
        <v>473</v>
      </c>
      <c r="O4" s="77" t="s">
        <v>46</v>
      </c>
      <c r="P4" s="77" t="s">
        <v>47</v>
      </c>
      <c r="Q4" s="10" t="s">
        <v>48</v>
      </c>
      <c r="S4" s="74" t="s">
        <v>472</v>
      </c>
      <c r="T4" s="256"/>
      <c r="U4" s="257"/>
      <c r="V4" s="256"/>
      <c r="W4" s="74" t="str">
        <f t="shared" si="0"/>
        <v>CRM_CUI</v>
      </c>
      <c r="X4" t="str">
        <f t="shared" si="1"/>
        <v>安徽联通</v>
      </c>
      <c r="Y4" s="61" t="s">
        <v>455</v>
      </c>
      <c r="Z4" s="61" t="s">
        <v>456</v>
      </c>
      <c r="AA4" s="76" t="s">
        <v>457</v>
      </c>
      <c r="AB4" s="76" t="s">
        <v>458</v>
      </c>
      <c r="AC4" s="76" t="s">
        <v>459</v>
      </c>
      <c r="AE4" s="48" t="s">
        <v>263</v>
      </c>
      <c r="AF4" s="48" t="s">
        <v>265</v>
      </c>
      <c r="AG4" s="13">
        <f t="shared" ref="AG4:AG67" si="2">SUMIFS(T:T,X:X,AE4&amp;"*",W:W,AF4)</f>
        <v>0</v>
      </c>
      <c r="AH4" s="13">
        <f t="shared" ref="AH4:AH67" si="3">SUMIFS(U:U,X:X,AE4&amp;"*",W:W,AF4)</f>
        <v>0</v>
      </c>
      <c r="AI4" s="13">
        <f t="shared" ref="AI4:AI67" si="4">SUMIFS(V:V,X:X,AE4&amp;"*",W:W,AF4)</f>
        <v>0</v>
      </c>
      <c r="AJ4" s="13">
        <v>0</v>
      </c>
      <c r="AK4" s="13">
        <v>0</v>
      </c>
      <c r="AL4" s="38" t="str">
        <f>IF(AJ4=0,"-",IF(AI4=0,0,IF(AI4&lt;AK4,0,IF(AH4/AJ4&lt;0.5,0,IF(AG4/AJ4&lt;0.5,0,5)))))</f>
        <v>-</v>
      </c>
    </row>
    <row r="5" spans="1:38">
      <c r="A5" s="8" t="s">
        <v>36</v>
      </c>
      <c r="B5" s="8" t="s">
        <v>37</v>
      </c>
      <c r="C5" s="8" t="s">
        <v>38</v>
      </c>
      <c r="D5" s="8" t="s">
        <v>39</v>
      </c>
      <c r="E5" s="8" t="s">
        <v>55</v>
      </c>
      <c r="F5" s="8" t="s">
        <v>54</v>
      </c>
      <c r="G5" s="8" t="s">
        <v>6</v>
      </c>
      <c r="H5" s="8" t="s">
        <v>41</v>
      </c>
      <c r="I5" s="8" t="s">
        <v>48</v>
      </c>
      <c r="J5" s="8" t="s">
        <v>42</v>
      </c>
      <c r="K5" s="9" t="s">
        <v>50</v>
      </c>
      <c r="L5" s="9" t="s">
        <v>51</v>
      </c>
      <c r="M5" s="9" t="s">
        <v>56</v>
      </c>
      <c r="N5" s="77" t="s">
        <v>473</v>
      </c>
      <c r="O5" s="77" t="s">
        <v>46</v>
      </c>
      <c r="P5" s="77" t="s">
        <v>47</v>
      </c>
      <c r="Q5" s="10" t="s">
        <v>48</v>
      </c>
      <c r="S5" s="74" t="s">
        <v>472</v>
      </c>
      <c r="T5" s="256"/>
      <c r="U5" s="257"/>
      <c r="V5" s="256"/>
      <c r="W5" s="74" t="str">
        <f t="shared" si="0"/>
        <v>CRM_CUI</v>
      </c>
      <c r="X5" t="str">
        <f t="shared" si="1"/>
        <v>安徽联通</v>
      </c>
      <c r="Y5" s="50" t="s">
        <v>413</v>
      </c>
      <c r="Z5" s="51" t="s">
        <v>143</v>
      </c>
      <c r="AA5" s="76">
        <f>SUMIFS(AL:AL,AE:AE,Z5&amp;"*")</f>
        <v>0</v>
      </c>
      <c r="AB5" s="76">
        <f>COUNTIFS(AE:AE,Z5&amp;"*",AL:AL,"&lt;&gt;-")</f>
        <v>0</v>
      </c>
      <c r="AC5" s="67">
        <f>IF(AB5=0,0,AA5/AB5)</f>
        <v>0</v>
      </c>
      <c r="AE5" s="48" t="s">
        <v>134</v>
      </c>
      <c r="AF5" s="48" t="s">
        <v>265</v>
      </c>
      <c r="AG5" s="13">
        <f t="shared" si="2"/>
        <v>0</v>
      </c>
      <c r="AH5" s="13">
        <f t="shared" si="3"/>
        <v>0</v>
      </c>
      <c r="AI5" s="13">
        <f t="shared" si="4"/>
        <v>0</v>
      </c>
      <c r="AJ5" s="13">
        <v>0</v>
      </c>
      <c r="AK5" s="13">
        <v>0</v>
      </c>
      <c r="AL5" s="38" t="str">
        <f t="shared" ref="AL5:AL68" si="5">IF(AJ5=0,"-",IF(AI5=0,0,IF(AI5&lt;AK5,0,IF(AH5/AJ5&lt;0.5,0,IF(AG5/AJ5&lt;0.5,0,5)))))</f>
        <v>-</v>
      </c>
    </row>
    <row r="6" spans="1:38">
      <c r="A6" s="8" t="s">
        <v>36</v>
      </c>
      <c r="B6" s="8" t="s">
        <v>37</v>
      </c>
      <c r="C6" s="8" t="s">
        <v>57</v>
      </c>
      <c r="D6" s="8" t="s">
        <v>16</v>
      </c>
      <c r="E6" s="8" t="s">
        <v>58</v>
      </c>
      <c r="F6" s="8" t="s">
        <v>59</v>
      </c>
      <c r="G6" s="8" t="s">
        <v>6</v>
      </c>
      <c r="H6" s="8" t="s">
        <v>60</v>
      </c>
      <c r="I6" s="8" t="s">
        <v>48</v>
      </c>
      <c r="J6" s="8" t="s">
        <v>42</v>
      </c>
      <c r="K6" s="9" t="s">
        <v>43</v>
      </c>
      <c r="L6" s="9" t="s">
        <v>44</v>
      </c>
      <c r="M6" s="9" t="s">
        <v>17</v>
      </c>
      <c r="N6" s="10"/>
      <c r="O6" s="77"/>
      <c r="P6" s="77" t="s">
        <v>61</v>
      </c>
      <c r="Q6" s="10" t="s">
        <v>48</v>
      </c>
      <c r="S6" s="74" t="s">
        <v>472</v>
      </c>
      <c r="W6" s="74" t="str">
        <f t="shared" si="0"/>
        <v>CRM_CUI</v>
      </c>
      <c r="X6" t="str">
        <f t="shared" si="1"/>
        <v>安徽联通</v>
      </c>
      <c r="Y6" s="52" t="s">
        <v>413</v>
      </c>
      <c r="Z6" s="51" t="s">
        <v>37</v>
      </c>
      <c r="AA6" s="76">
        <f t="shared" ref="AA6:AA69" si="6">SUMIFS(AL:AL,AE:AE,Z6&amp;"*")</f>
        <v>0</v>
      </c>
      <c r="AB6" s="76">
        <f t="shared" ref="AB6:AB69" si="7">COUNTIFS(AE:AE,Z6&amp;"*",AL:AL,"&lt;&gt;-")</f>
        <v>0</v>
      </c>
      <c r="AC6" s="67">
        <f t="shared" ref="AC6:AC69" si="8">IF(AB6=0,0,AA6/AB6)</f>
        <v>0</v>
      </c>
      <c r="AE6" s="48" t="s">
        <v>134</v>
      </c>
      <c r="AF6" s="48" t="s">
        <v>4</v>
      </c>
      <c r="AG6" s="13">
        <f t="shared" si="2"/>
        <v>0</v>
      </c>
      <c r="AH6" s="13">
        <f t="shared" si="3"/>
        <v>0</v>
      </c>
      <c r="AI6" s="13">
        <f t="shared" si="4"/>
        <v>0</v>
      </c>
      <c r="AJ6" s="13">
        <v>0</v>
      </c>
      <c r="AK6" s="13">
        <v>0</v>
      </c>
      <c r="AL6" s="38" t="str">
        <f t="shared" si="5"/>
        <v>-</v>
      </c>
    </row>
    <row r="7" spans="1:38">
      <c r="A7" s="8" t="s">
        <v>36</v>
      </c>
      <c r="B7" s="8" t="s">
        <v>37</v>
      </c>
      <c r="C7" s="8" t="s">
        <v>57</v>
      </c>
      <c r="D7" s="8" t="s">
        <v>16</v>
      </c>
      <c r="E7" s="8" t="s">
        <v>62</v>
      </c>
      <c r="F7" s="8" t="s">
        <v>59</v>
      </c>
      <c r="G7" s="8" t="s">
        <v>6</v>
      </c>
      <c r="H7" s="8" t="s">
        <v>60</v>
      </c>
      <c r="I7" s="8" t="s">
        <v>48</v>
      </c>
      <c r="J7" s="8" t="s">
        <v>42</v>
      </c>
      <c r="K7" s="9" t="s">
        <v>50</v>
      </c>
      <c r="L7" s="9" t="s">
        <v>51</v>
      </c>
      <c r="M7" s="9" t="s">
        <v>56</v>
      </c>
      <c r="N7" s="10"/>
      <c r="O7" s="77"/>
      <c r="P7" s="77" t="s">
        <v>61</v>
      </c>
      <c r="Q7" s="10" t="s">
        <v>48</v>
      </c>
      <c r="S7" s="74" t="s">
        <v>472</v>
      </c>
      <c r="W7" s="74" t="str">
        <f t="shared" si="0"/>
        <v>CRM_CUI</v>
      </c>
      <c r="X7" t="str">
        <f t="shared" si="1"/>
        <v>安徽联通</v>
      </c>
      <c r="Y7" s="52" t="s">
        <v>413</v>
      </c>
      <c r="Z7" s="51" t="s">
        <v>156</v>
      </c>
      <c r="AA7" s="76">
        <f t="shared" si="6"/>
        <v>0</v>
      </c>
      <c r="AB7" s="76">
        <f t="shared" si="7"/>
        <v>1</v>
      </c>
      <c r="AC7" s="67">
        <f t="shared" si="8"/>
        <v>0</v>
      </c>
      <c r="AE7" s="48" t="s">
        <v>134</v>
      </c>
      <c r="AF7" s="48" t="s">
        <v>449</v>
      </c>
      <c r="AG7" s="13">
        <f t="shared" si="2"/>
        <v>0</v>
      </c>
      <c r="AH7" s="13">
        <f t="shared" si="3"/>
        <v>0</v>
      </c>
      <c r="AI7" s="13">
        <f t="shared" si="4"/>
        <v>0</v>
      </c>
      <c r="AJ7" s="13">
        <v>0</v>
      </c>
      <c r="AK7" s="13">
        <v>0</v>
      </c>
      <c r="AL7" s="38" t="str">
        <f t="shared" si="5"/>
        <v>-</v>
      </c>
    </row>
    <row r="8" spans="1:38">
      <c r="A8" s="8" t="s">
        <v>36</v>
      </c>
      <c r="B8" s="8" t="s">
        <v>37</v>
      </c>
      <c r="C8" s="8" t="s">
        <v>63</v>
      </c>
      <c r="D8" s="8" t="s">
        <v>64</v>
      </c>
      <c r="E8" s="8" t="s">
        <v>65</v>
      </c>
      <c r="F8" s="8" t="s">
        <v>66</v>
      </c>
      <c r="G8" s="8" t="s">
        <v>6</v>
      </c>
      <c r="H8" s="8" t="s">
        <v>60</v>
      </c>
      <c r="I8" s="8" t="s">
        <v>48</v>
      </c>
      <c r="J8" s="8" t="s">
        <v>42</v>
      </c>
      <c r="K8" s="9" t="s">
        <v>43</v>
      </c>
      <c r="L8" s="9" t="s">
        <v>44</v>
      </c>
      <c r="M8" s="9" t="s">
        <v>17</v>
      </c>
      <c r="N8" s="10"/>
      <c r="O8" s="77"/>
      <c r="P8" s="77" t="s">
        <v>61</v>
      </c>
      <c r="Q8" s="10" t="s">
        <v>48</v>
      </c>
      <c r="S8" s="74" t="s">
        <v>472</v>
      </c>
      <c r="W8" s="74" t="str">
        <f t="shared" si="0"/>
        <v>CRM_CUI</v>
      </c>
      <c r="X8" t="str">
        <f t="shared" si="1"/>
        <v>安徽联通</v>
      </c>
      <c r="Y8" s="52" t="s">
        <v>413</v>
      </c>
      <c r="Z8" s="51" t="s">
        <v>410</v>
      </c>
      <c r="AA8" s="76">
        <f t="shared" si="6"/>
        <v>0</v>
      </c>
      <c r="AB8" s="76">
        <f t="shared" si="7"/>
        <v>0</v>
      </c>
      <c r="AC8" s="67">
        <f t="shared" si="8"/>
        <v>0</v>
      </c>
      <c r="AE8" s="48" t="s">
        <v>134</v>
      </c>
      <c r="AF8" s="48" t="s">
        <v>0</v>
      </c>
      <c r="AG8" s="13">
        <f t="shared" si="2"/>
        <v>0</v>
      </c>
      <c r="AH8" s="13">
        <f t="shared" si="3"/>
        <v>0</v>
      </c>
      <c r="AI8" s="13">
        <f t="shared" si="4"/>
        <v>0</v>
      </c>
      <c r="AJ8" s="13">
        <v>0</v>
      </c>
      <c r="AK8" s="13">
        <v>0</v>
      </c>
      <c r="AL8" s="38" t="str">
        <f t="shared" si="5"/>
        <v>-</v>
      </c>
    </row>
    <row r="9" spans="1:38">
      <c r="A9" s="8" t="s">
        <v>36</v>
      </c>
      <c r="B9" s="8" t="s">
        <v>37</v>
      </c>
      <c r="C9" s="8" t="s">
        <v>63</v>
      </c>
      <c r="D9" s="8" t="s">
        <v>64</v>
      </c>
      <c r="E9" s="8" t="s">
        <v>65</v>
      </c>
      <c r="F9" s="8" t="s">
        <v>66</v>
      </c>
      <c r="G9" s="8" t="s">
        <v>6</v>
      </c>
      <c r="H9" s="8" t="s">
        <v>60</v>
      </c>
      <c r="I9" s="8" t="s">
        <v>48</v>
      </c>
      <c r="J9" s="8" t="s">
        <v>42</v>
      </c>
      <c r="K9" s="9" t="s">
        <v>50</v>
      </c>
      <c r="L9" s="9" t="s">
        <v>51</v>
      </c>
      <c r="M9" s="9" t="s">
        <v>56</v>
      </c>
      <c r="N9" s="10"/>
      <c r="O9" s="77"/>
      <c r="P9" s="77" t="s">
        <v>61</v>
      </c>
      <c r="Q9" s="10" t="s">
        <v>48</v>
      </c>
      <c r="S9" s="74" t="s">
        <v>472</v>
      </c>
      <c r="W9" s="74" t="str">
        <f t="shared" si="0"/>
        <v>CRM_CUI</v>
      </c>
      <c r="X9" t="str">
        <f t="shared" si="1"/>
        <v>安徽联通</v>
      </c>
      <c r="Y9" s="52" t="s">
        <v>413</v>
      </c>
      <c r="Z9" s="53" t="s">
        <v>414</v>
      </c>
      <c r="AA9" s="76">
        <f t="shared" si="6"/>
        <v>0</v>
      </c>
      <c r="AB9" s="76">
        <f t="shared" si="7"/>
        <v>1</v>
      </c>
      <c r="AC9" s="67">
        <f t="shared" si="8"/>
        <v>0</v>
      </c>
      <c r="AE9" s="48" t="s">
        <v>134</v>
      </c>
      <c r="AF9" s="48" t="s">
        <v>2</v>
      </c>
      <c r="AG9" s="13">
        <f t="shared" si="2"/>
        <v>0</v>
      </c>
      <c r="AH9" s="13">
        <f t="shared" si="3"/>
        <v>0</v>
      </c>
      <c r="AI9" s="13">
        <f t="shared" si="4"/>
        <v>0</v>
      </c>
      <c r="AJ9" s="13">
        <v>0</v>
      </c>
      <c r="AK9" s="13">
        <v>0</v>
      </c>
      <c r="AL9" s="38" t="str">
        <f t="shared" si="5"/>
        <v>-</v>
      </c>
    </row>
    <row r="10" spans="1:38">
      <c r="A10" s="8" t="s">
        <v>36</v>
      </c>
      <c r="B10" s="8" t="s">
        <v>37</v>
      </c>
      <c r="C10" s="8" t="s">
        <v>63</v>
      </c>
      <c r="D10" s="8" t="s">
        <v>64</v>
      </c>
      <c r="E10" s="8" t="s">
        <v>67</v>
      </c>
      <c r="F10" s="8" t="s">
        <v>68</v>
      </c>
      <c r="G10" s="8" t="s">
        <v>6</v>
      </c>
      <c r="H10" s="8" t="s">
        <v>69</v>
      </c>
      <c r="I10" s="8" t="s">
        <v>48</v>
      </c>
      <c r="J10" s="8" t="s">
        <v>42</v>
      </c>
      <c r="K10" s="9" t="s">
        <v>43</v>
      </c>
      <c r="L10" s="9" t="s">
        <v>44</v>
      </c>
      <c r="M10" s="9" t="s">
        <v>17</v>
      </c>
      <c r="N10" s="10"/>
      <c r="O10" s="77"/>
      <c r="P10" s="77" t="s">
        <v>61</v>
      </c>
      <c r="Q10" s="10" t="s">
        <v>48</v>
      </c>
      <c r="S10" s="74" t="s">
        <v>472</v>
      </c>
      <c r="W10" s="74" t="str">
        <f t="shared" si="0"/>
        <v>CRM_CUI</v>
      </c>
      <c r="X10" t="str">
        <f t="shared" si="1"/>
        <v>安徽联通</v>
      </c>
      <c r="Y10" s="52" t="s">
        <v>413</v>
      </c>
      <c r="Z10" s="51" t="s">
        <v>415</v>
      </c>
      <c r="AA10" s="76">
        <f t="shared" si="6"/>
        <v>0</v>
      </c>
      <c r="AB10" s="76">
        <f t="shared" si="7"/>
        <v>0</v>
      </c>
      <c r="AC10" s="67">
        <f t="shared" si="8"/>
        <v>0</v>
      </c>
      <c r="AE10" s="48" t="s">
        <v>134</v>
      </c>
      <c r="AF10" s="48" t="s">
        <v>494</v>
      </c>
      <c r="AG10" s="13">
        <f t="shared" si="2"/>
        <v>0</v>
      </c>
      <c r="AH10" s="13">
        <f t="shared" si="3"/>
        <v>0</v>
      </c>
      <c r="AI10" s="13">
        <f t="shared" si="4"/>
        <v>0</v>
      </c>
      <c r="AJ10" s="13">
        <v>0</v>
      </c>
      <c r="AK10" s="13">
        <v>0</v>
      </c>
      <c r="AL10" s="38" t="str">
        <f t="shared" si="5"/>
        <v>-</v>
      </c>
    </row>
    <row r="11" spans="1:38">
      <c r="A11" s="8" t="s">
        <v>36</v>
      </c>
      <c r="B11" s="8" t="s">
        <v>37</v>
      </c>
      <c r="C11" s="8" t="s">
        <v>63</v>
      </c>
      <c r="D11" s="8" t="s">
        <v>64</v>
      </c>
      <c r="E11" s="8" t="s">
        <v>67</v>
      </c>
      <c r="F11" s="8" t="s">
        <v>68</v>
      </c>
      <c r="G11" s="8" t="s">
        <v>6</v>
      </c>
      <c r="H11" s="8" t="s">
        <v>69</v>
      </c>
      <c r="I11" s="8" t="s">
        <v>48</v>
      </c>
      <c r="J11" s="8" t="s">
        <v>42</v>
      </c>
      <c r="K11" s="9" t="s">
        <v>50</v>
      </c>
      <c r="L11" s="9" t="s">
        <v>51</v>
      </c>
      <c r="M11" s="9" t="s">
        <v>56</v>
      </c>
      <c r="N11" s="10"/>
      <c r="O11" s="77"/>
      <c r="P11" s="77" t="s">
        <v>61</v>
      </c>
      <c r="Q11" s="10" t="s">
        <v>48</v>
      </c>
      <c r="S11" s="74" t="s">
        <v>472</v>
      </c>
      <c r="W11" s="74" t="str">
        <f t="shared" si="0"/>
        <v>CRM_CUI</v>
      </c>
      <c r="X11" t="str">
        <f t="shared" si="1"/>
        <v>安徽联通</v>
      </c>
      <c r="Y11" s="52" t="s">
        <v>413</v>
      </c>
      <c r="Z11" s="51" t="s">
        <v>297</v>
      </c>
      <c r="AA11" s="76">
        <f t="shared" si="6"/>
        <v>0</v>
      </c>
      <c r="AB11" s="76">
        <f t="shared" si="7"/>
        <v>1</v>
      </c>
      <c r="AC11" s="67">
        <f t="shared" si="8"/>
        <v>0</v>
      </c>
      <c r="AE11" s="48" t="s">
        <v>143</v>
      </c>
      <c r="AF11" s="48" t="s">
        <v>5</v>
      </c>
      <c r="AG11" s="13">
        <f t="shared" si="2"/>
        <v>0</v>
      </c>
      <c r="AH11" s="13">
        <f t="shared" si="3"/>
        <v>0</v>
      </c>
      <c r="AI11" s="13">
        <f t="shared" si="4"/>
        <v>0</v>
      </c>
      <c r="AJ11" s="13">
        <v>0</v>
      </c>
      <c r="AK11" s="13">
        <v>0</v>
      </c>
      <c r="AL11" s="38" t="str">
        <f t="shared" si="5"/>
        <v>-</v>
      </c>
    </row>
    <row r="12" spans="1:38">
      <c r="A12" s="8" t="s">
        <v>36</v>
      </c>
      <c r="B12" s="8" t="s">
        <v>37</v>
      </c>
      <c r="C12" s="8" t="s">
        <v>63</v>
      </c>
      <c r="D12" s="8" t="s">
        <v>64</v>
      </c>
      <c r="E12" s="8" t="s">
        <v>70</v>
      </c>
      <c r="F12" s="8" t="s">
        <v>71</v>
      </c>
      <c r="G12" s="8" t="s">
        <v>6</v>
      </c>
      <c r="H12" s="8" t="s">
        <v>72</v>
      </c>
      <c r="I12" s="8" t="s">
        <v>48</v>
      </c>
      <c r="J12" s="8" t="s">
        <v>42</v>
      </c>
      <c r="K12" s="9" t="s">
        <v>43</v>
      </c>
      <c r="L12" s="9" t="s">
        <v>44</v>
      </c>
      <c r="M12" s="9" t="s">
        <v>17</v>
      </c>
      <c r="N12" s="10"/>
      <c r="O12" s="77"/>
      <c r="P12" s="77" t="s">
        <v>61</v>
      </c>
      <c r="Q12" s="10" t="s">
        <v>48</v>
      </c>
      <c r="S12" s="74" t="s">
        <v>472</v>
      </c>
      <c r="W12" s="74" t="str">
        <f t="shared" si="0"/>
        <v>CRM_CUI</v>
      </c>
      <c r="X12" t="str">
        <f t="shared" si="1"/>
        <v>安徽联通</v>
      </c>
      <c r="Y12" s="52" t="s">
        <v>413</v>
      </c>
      <c r="Z12" s="51" t="s">
        <v>416</v>
      </c>
      <c r="AA12" s="76">
        <f t="shared" si="6"/>
        <v>0</v>
      </c>
      <c r="AB12" s="76">
        <f t="shared" si="7"/>
        <v>0</v>
      </c>
      <c r="AC12" s="67">
        <f t="shared" si="8"/>
        <v>0</v>
      </c>
      <c r="AE12" s="48" t="s">
        <v>143</v>
      </c>
      <c r="AF12" s="48" t="s">
        <v>4</v>
      </c>
      <c r="AG12" s="13">
        <f t="shared" si="2"/>
        <v>0</v>
      </c>
      <c r="AH12" s="13">
        <f t="shared" si="3"/>
        <v>0</v>
      </c>
      <c r="AI12" s="13">
        <f t="shared" si="4"/>
        <v>0</v>
      </c>
      <c r="AJ12" s="13">
        <v>0</v>
      </c>
      <c r="AK12" s="13">
        <v>0</v>
      </c>
      <c r="AL12" s="38" t="str">
        <f t="shared" si="5"/>
        <v>-</v>
      </c>
    </row>
    <row r="13" spans="1:38">
      <c r="A13" s="8" t="s">
        <v>36</v>
      </c>
      <c r="B13" s="8" t="s">
        <v>37</v>
      </c>
      <c r="C13" s="8" t="s">
        <v>63</v>
      </c>
      <c r="D13" s="8" t="s">
        <v>64</v>
      </c>
      <c r="E13" s="8" t="s">
        <v>70</v>
      </c>
      <c r="F13" s="8" t="s">
        <v>71</v>
      </c>
      <c r="G13" s="8" t="s">
        <v>6</v>
      </c>
      <c r="H13" s="8" t="s">
        <v>72</v>
      </c>
      <c r="I13" s="8" t="s">
        <v>48</v>
      </c>
      <c r="J13" s="8" t="s">
        <v>42</v>
      </c>
      <c r="K13" s="9" t="s">
        <v>50</v>
      </c>
      <c r="L13" s="9" t="s">
        <v>51</v>
      </c>
      <c r="M13" s="9" t="s">
        <v>56</v>
      </c>
      <c r="N13" s="10"/>
      <c r="O13" s="77"/>
      <c r="P13" s="77" t="s">
        <v>61</v>
      </c>
      <c r="Q13" s="10" t="s">
        <v>48</v>
      </c>
      <c r="S13" s="74" t="s">
        <v>472</v>
      </c>
      <c r="W13" s="74" t="str">
        <f t="shared" si="0"/>
        <v>CRM_CUI</v>
      </c>
      <c r="X13" t="str">
        <f t="shared" si="1"/>
        <v>安徽联通</v>
      </c>
      <c r="Y13" s="52" t="s">
        <v>413</v>
      </c>
      <c r="Z13" s="53" t="s">
        <v>417</v>
      </c>
      <c r="AA13" s="76">
        <f t="shared" si="6"/>
        <v>0</v>
      </c>
      <c r="AB13" s="76">
        <f t="shared" si="7"/>
        <v>2</v>
      </c>
      <c r="AC13" s="67">
        <f t="shared" si="8"/>
        <v>0</v>
      </c>
      <c r="AE13" s="48" t="s">
        <v>143</v>
      </c>
      <c r="AF13" s="48" t="s">
        <v>494</v>
      </c>
      <c r="AG13" s="13">
        <f t="shared" si="2"/>
        <v>0</v>
      </c>
      <c r="AH13" s="13">
        <f t="shared" si="3"/>
        <v>0</v>
      </c>
      <c r="AI13" s="13">
        <f t="shared" si="4"/>
        <v>0</v>
      </c>
      <c r="AJ13" s="13">
        <v>0</v>
      </c>
      <c r="AK13" s="13">
        <v>0</v>
      </c>
      <c r="AL13" s="38" t="str">
        <f t="shared" si="5"/>
        <v>-</v>
      </c>
    </row>
    <row r="14" spans="1:38">
      <c r="A14" s="8" t="s">
        <v>36</v>
      </c>
      <c r="B14" s="8" t="s">
        <v>37</v>
      </c>
      <c r="C14" s="8" t="s">
        <v>63</v>
      </c>
      <c r="D14" s="8" t="s">
        <v>64</v>
      </c>
      <c r="E14" s="8" t="s">
        <v>73</v>
      </c>
      <c r="F14" s="8" t="s">
        <v>68</v>
      </c>
      <c r="G14" s="8" t="s">
        <v>6</v>
      </c>
      <c r="H14" s="8" t="s">
        <v>72</v>
      </c>
      <c r="I14" s="8" t="s">
        <v>48</v>
      </c>
      <c r="J14" s="8" t="s">
        <v>42</v>
      </c>
      <c r="K14" s="9" t="s">
        <v>43</v>
      </c>
      <c r="L14" s="9" t="s">
        <v>44</v>
      </c>
      <c r="M14" s="9" t="s">
        <v>17</v>
      </c>
      <c r="N14" s="10"/>
      <c r="O14" s="77"/>
      <c r="P14" s="77" t="s">
        <v>61</v>
      </c>
      <c r="Q14" s="10" t="s">
        <v>48</v>
      </c>
      <c r="S14" s="74" t="s">
        <v>472</v>
      </c>
      <c r="W14" s="74" t="str">
        <f t="shared" si="0"/>
        <v>CRM_CUI</v>
      </c>
      <c r="X14" t="str">
        <f t="shared" si="1"/>
        <v>安徽联通</v>
      </c>
      <c r="Y14" s="52" t="s">
        <v>413</v>
      </c>
      <c r="Z14" s="51" t="s">
        <v>12</v>
      </c>
      <c r="AA14" s="76">
        <f t="shared" si="6"/>
        <v>0</v>
      </c>
      <c r="AB14" s="76">
        <f t="shared" si="7"/>
        <v>2</v>
      </c>
      <c r="AC14" s="67">
        <f t="shared" si="8"/>
        <v>0</v>
      </c>
      <c r="AE14" s="48" t="s">
        <v>143</v>
      </c>
      <c r="AF14" s="48" t="s">
        <v>265</v>
      </c>
      <c r="AG14" s="13">
        <f t="shared" si="2"/>
        <v>0</v>
      </c>
      <c r="AH14" s="13">
        <f t="shared" si="3"/>
        <v>0</v>
      </c>
      <c r="AI14" s="13">
        <f t="shared" si="4"/>
        <v>0</v>
      </c>
      <c r="AJ14" s="13">
        <v>0</v>
      </c>
      <c r="AK14" s="13">
        <v>0</v>
      </c>
      <c r="AL14" s="38" t="str">
        <f t="shared" si="5"/>
        <v>-</v>
      </c>
    </row>
    <row r="15" spans="1:38">
      <c r="A15" s="8" t="s">
        <v>36</v>
      </c>
      <c r="B15" s="8" t="s">
        <v>37</v>
      </c>
      <c r="C15" s="8" t="s">
        <v>63</v>
      </c>
      <c r="D15" s="8" t="s">
        <v>64</v>
      </c>
      <c r="E15" s="8" t="s">
        <v>73</v>
      </c>
      <c r="F15" s="8" t="s">
        <v>68</v>
      </c>
      <c r="G15" s="8" t="s">
        <v>6</v>
      </c>
      <c r="H15" s="8" t="s">
        <v>72</v>
      </c>
      <c r="I15" s="8" t="s">
        <v>48</v>
      </c>
      <c r="J15" s="8" t="s">
        <v>42</v>
      </c>
      <c r="K15" s="9" t="s">
        <v>50</v>
      </c>
      <c r="L15" s="9" t="s">
        <v>51</v>
      </c>
      <c r="M15" s="9" t="s">
        <v>56</v>
      </c>
      <c r="N15" s="10"/>
      <c r="O15" s="77"/>
      <c r="P15" s="77" t="s">
        <v>61</v>
      </c>
      <c r="Q15" s="10" t="s">
        <v>48</v>
      </c>
      <c r="S15" s="74" t="s">
        <v>472</v>
      </c>
      <c r="W15" s="74" t="str">
        <f t="shared" si="0"/>
        <v>CRM_CUI</v>
      </c>
      <c r="X15" t="str">
        <f t="shared" si="1"/>
        <v>安徽联通</v>
      </c>
      <c r="Y15" s="52" t="s">
        <v>413</v>
      </c>
      <c r="Z15" s="51" t="s">
        <v>408</v>
      </c>
      <c r="AA15" s="76">
        <f t="shared" si="6"/>
        <v>0</v>
      </c>
      <c r="AB15" s="76">
        <f t="shared" si="7"/>
        <v>0</v>
      </c>
      <c r="AC15" s="67">
        <f t="shared" si="8"/>
        <v>0</v>
      </c>
      <c r="AE15" s="48" t="s">
        <v>143</v>
      </c>
      <c r="AF15" s="48" t="s">
        <v>0</v>
      </c>
      <c r="AG15" s="13">
        <f t="shared" si="2"/>
        <v>0</v>
      </c>
      <c r="AH15" s="13">
        <f t="shared" si="3"/>
        <v>0</v>
      </c>
      <c r="AI15" s="13">
        <f t="shared" si="4"/>
        <v>0</v>
      </c>
      <c r="AJ15" s="13">
        <v>0</v>
      </c>
      <c r="AK15" s="13">
        <v>0</v>
      </c>
      <c r="AL15" s="38" t="str">
        <f t="shared" si="5"/>
        <v>-</v>
      </c>
    </row>
    <row r="16" spans="1:38">
      <c r="A16" s="11" t="s">
        <v>74</v>
      </c>
      <c r="B16" s="11" t="s">
        <v>75</v>
      </c>
      <c r="C16" s="11" t="s">
        <v>38</v>
      </c>
      <c r="D16" s="11" t="s">
        <v>39</v>
      </c>
      <c r="E16" s="11" t="s">
        <v>40</v>
      </c>
      <c r="F16" s="11" t="s">
        <v>39</v>
      </c>
      <c r="G16" s="11" t="s">
        <v>6</v>
      </c>
      <c r="H16" s="11" t="s">
        <v>41</v>
      </c>
      <c r="I16" s="11"/>
      <c r="J16" s="11"/>
      <c r="K16" s="12"/>
      <c r="L16" s="12"/>
      <c r="M16" s="12"/>
      <c r="N16" s="13"/>
      <c r="O16" s="77"/>
      <c r="P16" s="77"/>
      <c r="Q16" s="13"/>
      <c r="R16" t="s">
        <v>76</v>
      </c>
      <c r="S16" t="s">
        <v>471</v>
      </c>
      <c r="W16" s="74" t="str">
        <f t="shared" si="0"/>
        <v>CRM_CUI</v>
      </c>
      <c r="X16" t="str">
        <f t="shared" si="1"/>
        <v>北京联通</v>
      </c>
      <c r="Y16" s="52" t="s">
        <v>413</v>
      </c>
      <c r="Z16" s="53" t="s">
        <v>418</v>
      </c>
      <c r="AA16" s="76">
        <f t="shared" si="6"/>
        <v>0</v>
      </c>
      <c r="AB16" s="76">
        <f t="shared" si="7"/>
        <v>2</v>
      </c>
      <c r="AC16" s="67">
        <f t="shared" si="8"/>
        <v>0</v>
      </c>
      <c r="AE16" s="48" t="s">
        <v>37</v>
      </c>
      <c r="AF16" s="48" t="s">
        <v>494</v>
      </c>
      <c r="AG16" s="13">
        <f t="shared" si="2"/>
        <v>0</v>
      </c>
      <c r="AH16" s="13">
        <f t="shared" si="3"/>
        <v>0</v>
      </c>
      <c r="AI16" s="13">
        <f t="shared" si="4"/>
        <v>0</v>
      </c>
      <c r="AJ16" s="13">
        <v>0</v>
      </c>
      <c r="AK16" s="13">
        <v>0</v>
      </c>
      <c r="AL16" s="38" t="str">
        <f t="shared" si="5"/>
        <v>-</v>
      </c>
    </row>
    <row r="17" spans="1:38">
      <c r="A17" s="11" t="s">
        <v>74</v>
      </c>
      <c r="B17" s="11" t="s">
        <v>75</v>
      </c>
      <c r="C17" s="11" t="s">
        <v>57</v>
      </c>
      <c r="D17" s="11" t="s">
        <v>16</v>
      </c>
      <c r="E17" s="11" t="s">
        <v>58</v>
      </c>
      <c r="F17" s="11" t="s">
        <v>59</v>
      </c>
      <c r="G17" s="11" t="s">
        <v>6</v>
      </c>
      <c r="H17" s="11" t="s">
        <v>60</v>
      </c>
      <c r="I17" s="11"/>
      <c r="J17" s="11"/>
      <c r="K17" s="12"/>
      <c r="L17" s="12"/>
      <c r="M17" s="12"/>
      <c r="N17" s="13"/>
      <c r="O17" s="77"/>
      <c r="P17" s="77"/>
      <c r="Q17" s="13"/>
      <c r="R17" t="s">
        <v>76</v>
      </c>
      <c r="S17" t="s">
        <v>471</v>
      </c>
      <c r="W17" s="74" t="str">
        <f t="shared" si="0"/>
        <v>CRM_CUI</v>
      </c>
      <c r="X17" t="str">
        <f t="shared" si="1"/>
        <v>北京联通</v>
      </c>
      <c r="Y17" s="52" t="s">
        <v>413</v>
      </c>
      <c r="Z17" s="51" t="s">
        <v>217</v>
      </c>
      <c r="AA17" s="76">
        <f t="shared" si="6"/>
        <v>0</v>
      </c>
      <c r="AB17" s="76">
        <f t="shared" si="7"/>
        <v>2</v>
      </c>
      <c r="AC17" s="67">
        <f t="shared" si="8"/>
        <v>0</v>
      </c>
      <c r="AE17" s="48" t="s">
        <v>37</v>
      </c>
      <c r="AF17" s="48" t="s">
        <v>6</v>
      </c>
      <c r="AG17" s="13">
        <f t="shared" si="2"/>
        <v>83</v>
      </c>
      <c r="AH17" s="13">
        <f t="shared" si="3"/>
        <v>6</v>
      </c>
      <c r="AI17" s="13">
        <f t="shared" si="4"/>
        <v>5</v>
      </c>
      <c r="AJ17" s="13">
        <v>0</v>
      </c>
      <c r="AK17" s="13">
        <v>0</v>
      </c>
      <c r="AL17" s="38" t="str">
        <f t="shared" si="5"/>
        <v>-</v>
      </c>
    </row>
    <row r="18" spans="1:38">
      <c r="A18" s="11" t="s">
        <v>74</v>
      </c>
      <c r="B18" s="11" t="s">
        <v>75</v>
      </c>
      <c r="C18" s="11" t="s">
        <v>63</v>
      </c>
      <c r="D18" s="11" t="s">
        <v>64</v>
      </c>
      <c r="E18" s="11" t="s">
        <v>77</v>
      </c>
      <c r="F18" s="11" t="s">
        <v>78</v>
      </c>
      <c r="G18" s="11" t="s">
        <v>6</v>
      </c>
      <c r="H18" s="11" t="s">
        <v>79</v>
      </c>
      <c r="I18" s="11" t="s">
        <v>48</v>
      </c>
      <c r="J18" s="11" t="s">
        <v>42</v>
      </c>
      <c r="K18" s="12" t="s">
        <v>50</v>
      </c>
      <c r="L18" s="12" t="s">
        <v>80</v>
      </c>
      <c r="M18" s="12" t="s">
        <v>56</v>
      </c>
      <c r="N18" s="14" t="s">
        <v>81</v>
      </c>
      <c r="O18" s="77" t="s">
        <v>81</v>
      </c>
      <c r="P18" s="77" t="s">
        <v>81</v>
      </c>
      <c r="Q18" s="13" t="s">
        <v>48</v>
      </c>
      <c r="S18" s="74" t="s">
        <v>472</v>
      </c>
      <c r="W18" s="74" t="str">
        <f t="shared" si="0"/>
        <v>CRM_CUI</v>
      </c>
      <c r="X18" t="str">
        <f t="shared" si="1"/>
        <v>北京联通</v>
      </c>
      <c r="Y18" s="52" t="s">
        <v>413</v>
      </c>
      <c r="Z18" s="51" t="s">
        <v>407</v>
      </c>
      <c r="AA18" s="76">
        <f t="shared" si="6"/>
        <v>0</v>
      </c>
      <c r="AB18" s="76">
        <f t="shared" si="7"/>
        <v>0</v>
      </c>
      <c r="AC18" s="67">
        <f t="shared" si="8"/>
        <v>0</v>
      </c>
      <c r="AE18" s="48" t="s">
        <v>37</v>
      </c>
      <c r="AF18" s="48" t="s">
        <v>2</v>
      </c>
      <c r="AG18" s="13">
        <f t="shared" si="2"/>
        <v>0</v>
      </c>
      <c r="AH18" s="13">
        <f t="shared" si="3"/>
        <v>0</v>
      </c>
      <c r="AI18" s="13">
        <f t="shared" si="4"/>
        <v>0</v>
      </c>
      <c r="AJ18" s="13">
        <v>0</v>
      </c>
      <c r="AK18" s="13">
        <v>0</v>
      </c>
      <c r="AL18" s="38" t="str">
        <f t="shared" si="5"/>
        <v>-</v>
      </c>
    </row>
    <row r="19" spans="1:38">
      <c r="A19" s="11" t="s">
        <v>74</v>
      </c>
      <c r="B19" s="11" t="s">
        <v>75</v>
      </c>
      <c r="C19" s="11" t="s">
        <v>63</v>
      </c>
      <c r="D19" s="11" t="s">
        <v>64</v>
      </c>
      <c r="E19" s="11" t="s">
        <v>1267</v>
      </c>
      <c r="F19" s="11" t="s">
        <v>71</v>
      </c>
      <c r="G19" s="11" t="s">
        <v>6</v>
      </c>
      <c r="H19" s="11" t="s">
        <v>72</v>
      </c>
      <c r="I19" s="11"/>
      <c r="J19" s="11"/>
      <c r="K19" s="12"/>
      <c r="L19" s="12"/>
      <c r="M19" s="12"/>
      <c r="N19" s="13"/>
      <c r="O19" s="77"/>
      <c r="P19" s="77"/>
      <c r="Q19" s="13"/>
      <c r="R19" t="s">
        <v>82</v>
      </c>
      <c r="S19" t="s">
        <v>471</v>
      </c>
      <c r="W19" s="74" t="str">
        <f t="shared" si="0"/>
        <v>CRM_CUI</v>
      </c>
      <c r="X19" t="str">
        <f t="shared" si="1"/>
        <v>北京联通</v>
      </c>
      <c r="Y19" s="52" t="s">
        <v>413</v>
      </c>
      <c r="Z19" s="51" t="s">
        <v>309</v>
      </c>
      <c r="AA19" s="76">
        <f t="shared" si="6"/>
        <v>0</v>
      </c>
      <c r="AB19" s="76">
        <f t="shared" si="7"/>
        <v>0</v>
      </c>
      <c r="AC19" s="67">
        <f t="shared" si="8"/>
        <v>0</v>
      </c>
      <c r="AE19" s="48" t="s">
        <v>37</v>
      </c>
      <c r="AF19" s="48" t="s">
        <v>5</v>
      </c>
      <c r="AG19" s="13">
        <f t="shared" si="2"/>
        <v>0</v>
      </c>
      <c r="AH19" s="13">
        <f t="shared" si="3"/>
        <v>0</v>
      </c>
      <c r="AI19" s="13">
        <f t="shared" si="4"/>
        <v>0</v>
      </c>
      <c r="AJ19" s="13">
        <v>0</v>
      </c>
      <c r="AK19" s="13">
        <v>0</v>
      </c>
      <c r="AL19" s="38" t="str">
        <f t="shared" si="5"/>
        <v>-</v>
      </c>
    </row>
    <row r="20" spans="1:38">
      <c r="A20" s="15" t="s">
        <v>74</v>
      </c>
      <c r="B20" s="15" t="s">
        <v>75</v>
      </c>
      <c r="C20" s="15" t="s">
        <v>83</v>
      </c>
      <c r="D20" s="15" t="s">
        <v>64</v>
      </c>
      <c r="E20" s="15" t="s">
        <v>84</v>
      </c>
      <c r="F20" s="15" t="s">
        <v>85</v>
      </c>
      <c r="G20" s="15" t="s">
        <v>6</v>
      </c>
      <c r="H20" s="15" t="s">
        <v>72</v>
      </c>
      <c r="I20" s="15" t="s">
        <v>86</v>
      </c>
      <c r="J20" s="15" t="s">
        <v>87</v>
      </c>
      <c r="K20" s="16" t="s">
        <v>50</v>
      </c>
      <c r="L20" s="16" t="s">
        <v>88</v>
      </c>
      <c r="M20" s="16"/>
      <c r="N20" s="88" t="s">
        <v>516</v>
      </c>
      <c r="O20" s="77" t="s">
        <v>475</v>
      </c>
      <c r="P20" s="77" t="s">
        <v>475</v>
      </c>
      <c r="Q20" s="17" t="s">
        <v>48</v>
      </c>
      <c r="R20" s="18"/>
      <c r="S20" s="74" t="s">
        <v>472</v>
      </c>
      <c r="T20" s="18"/>
      <c r="U20" s="18"/>
      <c r="V20" s="18"/>
      <c r="W20" s="74" t="str">
        <f t="shared" si="0"/>
        <v>CRM_CUI</v>
      </c>
      <c r="X20" t="str">
        <f t="shared" si="1"/>
        <v>北京联通</v>
      </c>
      <c r="Y20" s="52" t="s">
        <v>413</v>
      </c>
      <c r="Z20" s="51" t="s">
        <v>419</v>
      </c>
      <c r="AA20" s="76">
        <f t="shared" si="6"/>
        <v>0</v>
      </c>
      <c r="AB20" s="76">
        <f t="shared" si="7"/>
        <v>0</v>
      </c>
      <c r="AC20" s="67">
        <f t="shared" si="8"/>
        <v>0</v>
      </c>
      <c r="AE20" s="48" t="s">
        <v>37</v>
      </c>
      <c r="AF20" s="48" t="s">
        <v>449</v>
      </c>
      <c r="AG20" s="13">
        <f t="shared" si="2"/>
        <v>0</v>
      </c>
      <c r="AH20" s="13">
        <f t="shared" si="3"/>
        <v>0</v>
      </c>
      <c r="AI20" s="13">
        <f t="shared" si="4"/>
        <v>0</v>
      </c>
      <c r="AJ20" s="13">
        <v>0</v>
      </c>
      <c r="AK20" s="13">
        <v>0</v>
      </c>
      <c r="AL20" s="38" t="str">
        <f t="shared" si="5"/>
        <v>-</v>
      </c>
    </row>
    <row r="21" spans="1:38">
      <c r="A21" s="15" t="s">
        <v>74</v>
      </c>
      <c r="B21" s="15" t="s">
        <v>75</v>
      </c>
      <c r="C21" s="15" t="s">
        <v>90</v>
      </c>
      <c r="D21" s="15" t="s">
        <v>64</v>
      </c>
      <c r="E21" s="15" t="s">
        <v>91</v>
      </c>
      <c r="F21" s="15" t="s">
        <v>85</v>
      </c>
      <c r="G21" s="15" t="s">
        <v>6</v>
      </c>
      <c r="H21" s="15" t="s">
        <v>72</v>
      </c>
      <c r="I21" s="15" t="s">
        <v>48</v>
      </c>
      <c r="J21" s="15" t="s">
        <v>42</v>
      </c>
      <c r="K21" s="16" t="s">
        <v>50</v>
      </c>
      <c r="L21" s="16" t="s">
        <v>80</v>
      </c>
      <c r="M21" s="16" t="s">
        <v>56</v>
      </c>
      <c r="N21" s="19" t="s">
        <v>92</v>
      </c>
      <c r="O21" s="77" t="s">
        <v>92</v>
      </c>
      <c r="P21" s="77" t="s">
        <v>92</v>
      </c>
      <c r="Q21" s="17" t="s">
        <v>48</v>
      </c>
      <c r="R21" s="18"/>
      <c r="S21" s="74" t="s">
        <v>472</v>
      </c>
      <c r="T21" s="18"/>
      <c r="U21" s="18"/>
      <c r="V21" s="18"/>
      <c r="W21" s="74" t="str">
        <f t="shared" si="0"/>
        <v>CRM_CUI</v>
      </c>
      <c r="X21" t="str">
        <f t="shared" si="1"/>
        <v>北京联通</v>
      </c>
      <c r="Y21" s="52" t="s">
        <v>413</v>
      </c>
      <c r="Z21" s="54" t="s">
        <v>115</v>
      </c>
      <c r="AA21" s="76">
        <f t="shared" si="6"/>
        <v>0</v>
      </c>
      <c r="AB21" s="76">
        <f t="shared" si="7"/>
        <v>6</v>
      </c>
      <c r="AC21" s="67">
        <f t="shared" si="8"/>
        <v>0</v>
      </c>
      <c r="AE21" s="48" t="s">
        <v>37</v>
      </c>
      <c r="AF21" s="48" t="s">
        <v>3</v>
      </c>
      <c r="AG21" s="13">
        <f t="shared" si="2"/>
        <v>0</v>
      </c>
      <c r="AH21" s="13">
        <f t="shared" si="3"/>
        <v>0</v>
      </c>
      <c r="AI21" s="13">
        <f t="shared" si="4"/>
        <v>0</v>
      </c>
      <c r="AJ21" s="13">
        <v>0</v>
      </c>
      <c r="AK21" s="13">
        <v>0</v>
      </c>
      <c r="AL21" s="38" t="str">
        <f t="shared" si="5"/>
        <v>-</v>
      </c>
    </row>
    <row r="22" spans="1:38">
      <c r="A22" s="11" t="s">
        <v>93</v>
      </c>
      <c r="B22" s="11" t="s">
        <v>12</v>
      </c>
      <c r="C22" s="11" t="s">
        <v>94</v>
      </c>
      <c r="D22" s="11" t="s">
        <v>95</v>
      </c>
      <c r="E22" s="11" t="s">
        <v>53</v>
      </c>
      <c r="F22" s="11" t="s">
        <v>54</v>
      </c>
      <c r="G22" s="11" t="s">
        <v>6</v>
      </c>
      <c r="H22" s="11" t="s">
        <v>41</v>
      </c>
      <c r="I22" s="11"/>
      <c r="J22" s="11"/>
      <c r="K22" s="12"/>
      <c r="L22" s="12"/>
      <c r="M22" s="12"/>
      <c r="N22" s="13"/>
      <c r="O22" s="77"/>
      <c r="P22" s="77"/>
      <c r="Q22" s="13"/>
      <c r="S22" s="74" t="s">
        <v>472</v>
      </c>
      <c r="W22" s="74" t="str">
        <f t="shared" si="0"/>
        <v>CRM_CUI</v>
      </c>
      <c r="X22" t="str">
        <f t="shared" si="1"/>
        <v>黑龙江移动</v>
      </c>
      <c r="Y22" s="52" t="s">
        <v>413</v>
      </c>
      <c r="Z22" s="55" t="s">
        <v>420</v>
      </c>
      <c r="AA22" s="76">
        <f t="shared" si="6"/>
        <v>0</v>
      </c>
      <c r="AB22" s="76">
        <f t="shared" si="7"/>
        <v>6</v>
      </c>
      <c r="AC22" s="67">
        <f t="shared" si="8"/>
        <v>0</v>
      </c>
      <c r="AE22" s="48" t="s">
        <v>37</v>
      </c>
      <c r="AF22" s="48" t="s">
        <v>4</v>
      </c>
      <c r="AG22" s="13">
        <f t="shared" si="2"/>
        <v>0</v>
      </c>
      <c r="AH22" s="13">
        <f t="shared" si="3"/>
        <v>0</v>
      </c>
      <c r="AI22" s="13">
        <f t="shared" si="4"/>
        <v>0</v>
      </c>
      <c r="AJ22" s="13">
        <v>0</v>
      </c>
      <c r="AK22" s="13">
        <v>0</v>
      </c>
      <c r="AL22" s="38" t="str">
        <f t="shared" si="5"/>
        <v>-</v>
      </c>
    </row>
    <row r="23" spans="1:38" ht="13.5" customHeight="1">
      <c r="A23" s="11" t="s">
        <v>93</v>
      </c>
      <c r="B23" s="11" t="s">
        <v>12</v>
      </c>
      <c r="C23" s="11" t="s">
        <v>94</v>
      </c>
      <c r="D23" s="11" t="s">
        <v>95</v>
      </c>
      <c r="E23" s="11" t="s">
        <v>40</v>
      </c>
      <c r="F23" s="11" t="s">
        <v>39</v>
      </c>
      <c r="G23" s="11" t="s">
        <v>6</v>
      </c>
      <c r="H23" s="11" t="s">
        <v>41</v>
      </c>
      <c r="I23" s="11" t="s">
        <v>48</v>
      </c>
      <c r="J23" s="11" t="s">
        <v>87</v>
      </c>
      <c r="K23" s="12"/>
      <c r="L23" s="12"/>
      <c r="M23" s="12"/>
      <c r="N23" s="78" t="s">
        <v>473</v>
      </c>
      <c r="O23" s="77" t="s">
        <v>46</v>
      </c>
      <c r="P23" s="77" t="s">
        <v>47</v>
      </c>
      <c r="Q23" s="13"/>
      <c r="S23" s="74" t="s">
        <v>472</v>
      </c>
      <c r="T23" s="74">
        <v>83</v>
      </c>
      <c r="U23">
        <v>6</v>
      </c>
      <c r="V23" s="74">
        <v>5</v>
      </c>
      <c r="W23" s="74" t="str">
        <f t="shared" si="0"/>
        <v>CRM_CUI</v>
      </c>
      <c r="X23" t="str">
        <f t="shared" si="1"/>
        <v>黑龙江移动</v>
      </c>
      <c r="Y23" s="52" t="s">
        <v>413</v>
      </c>
      <c r="Z23" s="55" t="s">
        <v>421</v>
      </c>
      <c r="AA23" s="76">
        <f t="shared" si="6"/>
        <v>0</v>
      </c>
      <c r="AB23" s="76">
        <f t="shared" si="7"/>
        <v>0</v>
      </c>
      <c r="AC23" s="67">
        <f t="shared" si="8"/>
        <v>0</v>
      </c>
      <c r="AE23" s="48" t="s">
        <v>37</v>
      </c>
      <c r="AF23" s="48" t="s">
        <v>0</v>
      </c>
      <c r="AG23" s="13">
        <f t="shared" si="2"/>
        <v>0</v>
      </c>
      <c r="AH23" s="13">
        <f t="shared" si="3"/>
        <v>0</v>
      </c>
      <c r="AI23" s="13">
        <f t="shared" si="4"/>
        <v>0</v>
      </c>
      <c r="AJ23" s="13">
        <v>0</v>
      </c>
      <c r="AK23" s="13">
        <v>0</v>
      </c>
      <c r="AL23" s="38" t="str">
        <f t="shared" si="5"/>
        <v>-</v>
      </c>
    </row>
    <row r="24" spans="1:38" ht="16.5" customHeight="1">
      <c r="A24" s="11" t="s">
        <v>93</v>
      </c>
      <c r="B24" s="11" t="s">
        <v>12</v>
      </c>
      <c r="C24" s="11" t="s">
        <v>94</v>
      </c>
      <c r="D24" s="11" t="s">
        <v>95</v>
      </c>
      <c r="E24" s="11" t="s">
        <v>96</v>
      </c>
      <c r="F24" s="11" t="s">
        <v>97</v>
      </c>
      <c r="G24" s="11" t="s">
        <v>6</v>
      </c>
      <c r="H24" s="11" t="s">
        <v>98</v>
      </c>
      <c r="I24" s="11" t="s">
        <v>48</v>
      </c>
      <c r="J24" s="11" t="s">
        <v>87</v>
      </c>
      <c r="K24" s="12"/>
      <c r="L24" s="12"/>
      <c r="M24" s="12"/>
      <c r="N24" s="20" t="s">
        <v>99</v>
      </c>
      <c r="O24" s="20" t="s">
        <v>100</v>
      </c>
      <c r="P24" s="20" t="s">
        <v>100</v>
      </c>
      <c r="Q24" s="13"/>
      <c r="S24" s="74" t="s">
        <v>472</v>
      </c>
      <c r="W24" s="74" t="str">
        <f t="shared" si="0"/>
        <v>CRM_CUI</v>
      </c>
      <c r="X24" t="str">
        <f t="shared" si="1"/>
        <v>黑龙江移动</v>
      </c>
      <c r="Y24" s="52" t="s">
        <v>413</v>
      </c>
      <c r="Z24" s="55" t="s">
        <v>422</v>
      </c>
      <c r="AA24" s="76">
        <f t="shared" si="6"/>
        <v>0</v>
      </c>
      <c r="AB24" s="76">
        <f t="shared" si="7"/>
        <v>0</v>
      </c>
      <c r="AC24" s="67">
        <f t="shared" si="8"/>
        <v>0</v>
      </c>
      <c r="AE24" s="48" t="s">
        <v>37</v>
      </c>
      <c r="AF24" s="48" t="s">
        <v>1</v>
      </c>
      <c r="AG24" s="13">
        <f t="shared" si="2"/>
        <v>0</v>
      </c>
      <c r="AH24" s="13">
        <f t="shared" si="3"/>
        <v>0</v>
      </c>
      <c r="AI24" s="13">
        <f t="shared" si="4"/>
        <v>0</v>
      </c>
      <c r="AJ24" s="13">
        <v>0</v>
      </c>
      <c r="AK24" s="13">
        <v>0</v>
      </c>
      <c r="AL24" s="38" t="str">
        <f t="shared" si="5"/>
        <v>-</v>
      </c>
    </row>
    <row r="25" spans="1:38">
      <c r="A25" s="11" t="s">
        <v>101</v>
      </c>
      <c r="B25" s="11" t="s">
        <v>102</v>
      </c>
      <c r="C25" s="11" t="s">
        <v>103</v>
      </c>
      <c r="D25" s="11" t="s">
        <v>3</v>
      </c>
      <c r="E25" s="11" t="s">
        <v>16</v>
      </c>
      <c r="F25" s="11" t="s">
        <v>16</v>
      </c>
      <c r="G25" s="11" t="s">
        <v>16</v>
      </c>
      <c r="H25" s="11" t="s">
        <v>16</v>
      </c>
      <c r="I25" s="11"/>
      <c r="J25" s="11"/>
      <c r="K25" s="12"/>
      <c r="L25" s="12"/>
      <c r="M25" s="12"/>
      <c r="N25" s="13"/>
      <c r="O25" s="13"/>
      <c r="P25" s="13"/>
      <c r="Q25" s="13"/>
      <c r="S25" s="74" t="s">
        <v>472</v>
      </c>
      <c r="W25" s="74" t="str">
        <f t="shared" si="0"/>
        <v/>
      </c>
      <c r="X25" t="str">
        <f t="shared" si="1"/>
        <v>联通总部</v>
      </c>
      <c r="Y25" s="52" t="s">
        <v>413</v>
      </c>
      <c r="Z25" s="55" t="s">
        <v>235</v>
      </c>
      <c r="AA25" s="76">
        <f t="shared" si="6"/>
        <v>5</v>
      </c>
      <c r="AB25" s="76">
        <f t="shared" si="7"/>
        <v>1</v>
      </c>
      <c r="AC25" s="67">
        <f t="shared" si="8"/>
        <v>5</v>
      </c>
      <c r="AE25" s="48" t="s">
        <v>484</v>
      </c>
      <c r="AF25" s="48" t="s">
        <v>265</v>
      </c>
      <c r="AG25" s="13">
        <f t="shared" si="2"/>
        <v>0</v>
      </c>
      <c r="AH25" s="13">
        <f t="shared" si="3"/>
        <v>0</v>
      </c>
      <c r="AI25" s="13">
        <f t="shared" si="4"/>
        <v>0</v>
      </c>
      <c r="AJ25" s="13">
        <v>0</v>
      </c>
      <c r="AK25" s="13">
        <v>0</v>
      </c>
      <c r="AL25" s="38" t="str">
        <f t="shared" si="5"/>
        <v>-</v>
      </c>
    </row>
    <row r="26" spans="1:38">
      <c r="A26" s="11" t="s">
        <v>101</v>
      </c>
      <c r="B26" s="11" t="s">
        <v>102</v>
      </c>
      <c r="C26" s="11" t="s">
        <v>38</v>
      </c>
      <c r="D26" s="11" t="s">
        <v>39</v>
      </c>
      <c r="E26" s="11" t="s">
        <v>104</v>
      </c>
      <c r="F26" s="11" t="s">
        <v>39</v>
      </c>
      <c r="G26" s="11" t="s">
        <v>6</v>
      </c>
      <c r="H26" s="11" t="s">
        <v>72</v>
      </c>
      <c r="I26" s="11"/>
      <c r="J26" s="11"/>
      <c r="K26" s="12"/>
      <c r="L26" s="12"/>
      <c r="M26" s="12"/>
      <c r="N26" s="13"/>
      <c r="O26" s="13"/>
      <c r="P26" s="13"/>
      <c r="Q26" s="13"/>
      <c r="S26" s="74" t="s">
        <v>472</v>
      </c>
      <c r="W26" s="74" t="str">
        <f t="shared" si="0"/>
        <v>CRM_CUI</v>
      </c>
      <c r="X26" t="str">
        <f t="shared" si="1"/>
        <v>联通总部</v>
      </c>
      <c r="Y26" s="52" t="s">
        <v>413</v>
      </c>
      <c r="Z26" s="55" t="s">
        <v>14</v>
      </c>
      <c r="AA26" s="76">
        <f t="shared" si="6"/>
        <v>0</v>
      </c>
      <c r="AB26" s="76">
        <f t="shared" si="7"/>
        <v>0</v>
      </c>
      <c r="AC26" s="67">
        <f t="shared" si="8"/>
        <v>0</v>
      </c>
      <c r="AE26" s="48" t="s">
        <v>484</v>
      </c>
      <c r="AF26" s="48" t="s">
        <v>494</v>
      </c>
      <c r="AG26" s="13">
        <f t="shared" si="2"/>
        <v>0</v>
      </c>
      <c r="AH26" s="13">
        <f t="shared" si="3"/>
        <v>0</v>
      </c>
      <c r="AI26" s="13">
        <f t="shared" si="4"/>
        <v>0</v>
      </c>
      <c r="AJ26" s="13">
        <v>0</v>
      </c>
      <c r="AK26" s="13">
        <v>0</v>
      </c>
      <c r="AL26" s="38" t="str">
        <f t="shared" si="5"/>
        <v>-</v>
      </c>
    </row>
    <row r="27" spans="1:38" ht="15.75" customHeight="1">
      <c r="A27" s="11" t="s">
        <v>101</v>
      </c>
      <c r="B27" s="11" t="s">
        <v>102</v>
      </c>
      <c r="C27" s="11" t="s">
        <v>57</v>
      </c>
      <c r="D27" s="11" t="s">
        <v>16</v>
      </c>
      <c r="E27" s="11" t="s">
        <v>58</v>
      </c>
      <c r="F27" s="11" t="s">
        <v>59</v>
      </c>
      <c r="G27" s="11" t="s">
        <v>6</v>
      </c>
      <c r="H27" s="11" t="s">
        <v>60</v>
      </c>
      <c r="I27" s="21" t="s">
        <v>48</v>
      </c>
      <c r="J27" s="21" t="s">
        <v>48</v>
      </c>
      <c r="K27" s="22" t="s">
        <v>43</v>
      </c>
      <c r="L27" s="22" t="s">
        <v>105</v>
      </c>
      <c r="M27" s="22" t="s">
        <v>17</v>
      </c>
      <c r="N27" s="23" t="s">
        <v>106</v>
      </c>
      <c r="O27" s="23" t="s">
        <v>107</v>
      </c>
      <c r="P27" s="23" t="s">
        <v>108</v>
      </c>
      <c r="Q27" s="24" t="s">
        <v>48</v>
      </c>
      <c r="S27" s="74" t="s">
        <v>472</v>
      </c>
      <c r="W27" s="74" t="str">
        <f t="shared" si="0"/>
        <v>CRM_CUI</v>
      </c>
      <c r="X27" t="str">
        <f t="shared" si="1"/>
        <v>联通总部</v>
      </c>
      <c r="Y27" s="52" t="s">
        <v>413</v>
      </c>
      <c r="Z27" s="55" t="s">
        <v>119</v>
      </c>
      <c r="AA27" s="76">
        <f t="shared" si="6"/>
        <v>0</v>
      </c>
      <c r="AB27" s="76">
        <f t="shared" si="7"/>
        <v>0</v>
      </c>
      <c r="AC27" s="67">
        <f t="shared" si="8"/>
        <v>0</v>
      </c>
      <c r="AE27" s="48" t="s">
        <v>156</v>
      </c>
      <c r="AF27" s="48" t="s">
        <v>5</v>
      </c>
      <c r="AG27" s="13">
        <f t="shared" si="2"/>
        <v>0</v>
      </c>
      <c r="AH27" s="13">
        <f t="shared" si="3"/>
        <v>0</v>
      </c>
      <c r="AI27" s="13">
        <f t="shared" si="4"/>
        <v>0</v>
      </c>
      <c r="AJ27" s="13">
        <v>1</v>
      </c>
      <c r="AK27" s="13">
        <v>1</v>
      </c>
      <c r="AL27" s="38">
        <f t="shared" si="5"/>
        <v>0</v>
      </c>
    </row>
    <row r="28" spans="1:38">
      <c r="A28" s="11" t="s">
        <v>101</v>
      </c>
      <c r="B28" s="11" t="s">
        <v>102</v>
      </c>
      <c r="C28" s="11" t="s">
        <v>63</v>
      </c>
      <c r="D28" s="11" t="s">
        <v>64</v>
      </c>
      <c r="E28" s="11" t="s">
        <v>73</v>
      </c>
      <c r="F28" s="11" t="s">
        <v>68</v>
      </c>
      <c r="G28" s="11" t="s">
        <v>6</v>
      </c>
      <c r="H28" s="11" t="s">
        <v>72</v>
      </c>
      <c r="I28" s="11"/>
      <c r="J28" s="11"/>
      <c r="K28" s="12"/>
      <c r="L28" s="12"/>
      <c r="M28" s="12"/>
      <c r="N28" s="13"/>
      <c r="O28" s="13"/>
      <c r="P28" s="13"/>
      <c r="Q28" s="13"/>
      <c r="R28" t="s">
        <v>82</v>
      </c>
      <c r="S28" t="s">
        <v>471</v>
      </c>
      <c r="W28" s="74" t="str">
        <f t="shared" si="0"/>
        <v>CRM_CUI</v>
      </c>
      <c r="X28" t="str">
        <f t="shared" si="1"/>
        <v>联通总部</v>
      </c>
      <c r="Y28" s="52" t="s">
        <v>413</v>
      </c>
      <c r="Z28" s="54" t="s">
        <v>423</v>
      </c>
      <c r="AA28" s="76">
        <f t="shared" si="6"/>
        <v>0</v>
      </c>
      <c r="AB28" s="76">
        <f t="shared" si="7"/>
        <v>1</v>
      </c>
      <c r="AC28" s="67">
        <f t="shared" si="8"/>
        <v>0</v>
      </c>
      <c r="AE28" s="48" t="s">
        <v>156</v>
      </c>
      <c r="AF28" s="48" t="s">
        <v>449</v>
      </c>
      <c r="AG28" s="13">
        <f t="shared" si="2"/>
        <v>0</v>
      </c>
      <c r="AH28" s="13">
        <f t="shared" si="3"/>
        <v>0</v>
      </c>
      <c r="AI28" s="13">
        <f t="shared" si="4"/>
        <v>0</v>
      </c>
      <c r="AJ28" s="13">
        <v>0</v>
      </c>
      <c r="AK28" s="13">
        <v>0</v>
      </c>
      <c r="AL28" s="38" t="str">
        <f t="shared" si="5"/>
        <v>-</v>
      </c>
    </row>
    <row r="29" spans="1:38">
      <c r="A29" s="11" t="s">
        <v>101</v>
      </c>
      <c r="B29" s="11" t="s">
        <v>102</v>
      </c>
      <c r="C29" s="11" t="s">
        <v>63</v>
      </c>
      <c r="D29" s="11" t="s">
        <v>64</v>
      </c>
      <c r="E29" s="11" t="s">
        <v>65</v>
      </c>
      <c r="F29" s="11" t="s">
        <v>66</v>
      </c>
      <c r="G29" s="11" t="s">
        <v>6</v>
      </c>
      <c r="H29" s="11" t="s">
        <v>60</v>
      </c>
      <c r="I29" s="11"/>
      <c r="J29" s="11"/>
      <c r="K29" s="12"/>
      <c r="L29" s="12"/>
      <c r="M29" s="12"/>
      <c r="N29" s="13"/>
      <c r="O29" s="13"/>
      <c r="P29" s="13"/>
      <c r="Q29" s="13"/>
      <c r="R29" t="s">
        <v>82</v>
      </c>
      <c r="S29" t="s">
        <v>471</v>
      </c>
      <c r="W29" s="74" t="str">
        <f t="shared" si="0"/>
        <v>CRM_CUI</v>
      </c>
      <c r="X29" t="str">
        <f t="shared" si="1"/>
        <v>联通总部</v>
      </c>
      <c r="Y29" s="52" t="s">
        <v>413</v>
      </c>
      <c r="Z29" s="55" t="s">
        <v>240</v>
      </c>
      <c r="AA29" s="76">
        <f t="shared" si="6"/>
        <v>0</v>
      </c>
      <c r="AB29" s="76">
        <f t="shared" si="7"/>
        <v>1</v>
      </c>
      <c r="AC29" s="67">
        <f t="shared" si="8"/>
        <v>0</v>
      </c>
      <c r="AE29" s="48" t="s">
        <v>156</v>
      </c>
      <c r="AF29" s="48" t="s">
        <v>495</v>
      </c>
      <c r="AG29" s="13">
        <f t="shared" si="2"/>
        <v>0</v>
      </c>
      <c r="AH29" s="13">
        <f t="shared" si="3"/>
        <v>0</v>
      </c>
      <c r="AI29" s="13">
        <f t="shared" si="4"/>
        <v>0</v>
      </c>
      <c r="AJ29" s="13">
        <v>0</v>
      </c>
      <c r="AK29" s="13">
        <v>0</v>
      </c>
      <c r="AL29" s="38" t="str">
        <f t="shared" si="5"/>
        <v>-</v>
      </c>
    </row>
    <row r="30" spans="1:38">
      <c r="A30" s="11" t="s">
        <v>101</v>
      </c>
      <c r="B30" s="11" t="s">
        <v>102</v>
      </c>
      <c r="C30" s="11" t="s">
        <v>63</v>
      </c>
      <c r="D30" s="11" t="s">
        <v>64</v>
      </c>
      <c r="E30" s="11" t="s">
        <v>70</v>
      </c>
      <c r="F30" s="11" t="s">
        <v>71</v>
      </c>
      <c r="G30" s="11" t="s">
        <v>6</v>
      </c>
      <c r="H30" s="11" t="s">
        <v>72</v>
      </c>
      <c r="I30" s="11"/>
      <c r="J30" s="11"/>
      <c r="K30" s="12"/>
      <c r="L30" s="12"/>
      <c r="M30" s="12"/>
      <c r="N30" s="13"/>
      <c r="O30" s="13"/>
      <c r="P30" s="13"/>
      <c r="Q30" s="13"/>
      <c r="R30" t="s">
        <v>82</v>
      </c>
      <c r="S30" t="s">
        <v>471</v>
      </c>
      <c r="W30" s="74" t="str">
        <f t="shared" si="0"/>
        <v>CRM_CUI</v>
      </c>
      <c r="X30" t="str">
        <f t="shared" si="1"/>
        <v>联通总部</v>
      </c>
      <c r="Y30" s="52" t="s">
        <v>413</v>
      </c>
      <c r="Z30" s="55" t="s">
        <v>336</v>
      </c>
      <c r="AA30" s="76">
        <f t="shared" si="6"/>
        <v>0</v>
      </c>
      <c r="AB30" s="76">
        <f t="shared" si="7"/>
        <v>0</v>
      </c>
      <c r="AC30" s="67">
        <f t="shared" si="8"/>
        <v>0</v>
      </c>
      <c r="AE30" s="48" t="s">
        <v>156</v>
      </c>
      <c r="AF30" s="48" t="s">
        <v>494</v>
      </c>
      <c r="AG30" s="13">
        <f t="shared" si="2"/>
        <v>0</v>
      </c>
      <c r="AH30" s="13">
        <f t="shared" si="3"/>
        <v>0</v>
      </c>
      <c r="AI30" s="13">
        <f t="shared" si="4"/>
        <v>0</v>
      </c>
      <c r="AJ30" s="13">
        <v>0</v>
      </c>
      <c r="AK30" s="13">
        <v>0</v>
      </c>
      <c r="AL30" s="38" t="str">
        <f t="shared" si="5"/>
        <v>-</v>
      </c>
    </row>
    <row r="31" spans="1:38">
      <c r="A31" s="11" t="s">
        <v>101</v>
      </c>
      <c r="B31" s="11" t="s">
        <v>102</v>
      </c>
      <c r="C31" s="11" t="s">
        <v>63</v>
      </c>
      <c r="D31" s="11" t="s">
        <v>64</v>
      </c>
      <c r="E31" s="11" t="s">
        <v>109</v>
      </c>
      <c r="F31" s="11" t="s">
        <v>66</v>
      </c>
      <c r="G31" s="11" t="s">
        <v>6</v>
      </c>
      <c r="H31" s="11" t="s">
        <v>72</v>
      </c>
      <c r="I31" s="11"/>
      <c r="J31" s="11"/>
      <c r="K31" s="12"/>
      <c r="L31" s="12"/>
      <c r="M31" s="12"/>
      <c r="N31" s="13"/>
      <c r="O31" s="13"/>
      <c r="P31" s="13"/>
      <c r="Q31" s="13"/>
      <c r="R31" t="s">
        <v>82</v>
      </c>
      <c r="S31" t="s">
        <v>471</v>
      </c>
      <c r="W31" s="74" t="str">
        <f t="shared" si="0"/>
        <v>CRM_CUI</v>
      </c>
      <c r="X31" t="str">
        <f t="shared" si="1"/>
        <v>联通总部</v>
      </c>
      <c r="Y31" s="52" t="s">
        <v>413</v>
      </c>
      <c r="Z31" s="54" t="s">
        <v>128</v>
      </c>
      <c r="AA31" s="76">
        <f t="shared" si="6"/>
        <v>0</v>
      </c>
      <c r="AB31" s="76">
        <f t="shared" si="7"/>
        <v>0</v>
      </c>
      <c r="AC31" s="67">
        <f t="shared" si="8"/>
        <v>0</v>
      </c>
      <c r="AE31" s="48" t="s">
        <v>156</v>
      </c>
      <c r="AF31" s="48" t="s">
        <v>2</v>
      </c>
      <c r="AG31" s="13">
        <f t="shared" si="2"/>
        <v>0</v>
      </c>
      <c r="AH31" s="13">
        <f t="shared" si="3"/>
        <v>0</v>
      </c>
      <c r="AI31" s="13">
        <f t="shared" si="4"/>
        <v>0</v>
      </c>
      <c r="AJ31" s="13">
        <v>0</v>
      </c>
      <c r="AK31" s="13">
        <v>0</v>
      </c>
      <c r="AL31" s="38" t="str">
        <f t="shared" si="5"/>
        <v>-</v>
      </c>
    </row>
    <row r="32" spans="1:38">
      <c r="A32" s="11" t="s">
        <v>101</v>
      </c>
      <c r="B32" s="11" t="s">
        <v>102</v>
      </c>
      <c r="C32" s="11" t="s">
        <v>63</v>
      </c>
      <c r="D32" s="11" t="s">
        <v>64</v>
      </c>
      <c r="E32" s="11" t="s">
        <v>110</v>
      </c>
      <c r="F32" s="11" t="s">
        <v>111</v>
      </c>
      <c r="G32" s="11" t="s">
        <v>6</v>
      </c>
      <c r="H32" s="11" t="s">
        <v>72</v>
      </c>
      <c r="I32" s="11"/>
      <c r="J32" s="11"/>
      <c r="K32" s="12"/>
      <c r="L32" s="12"/>
      <c r="M32" s="12"/>
      <c r="N32" s="13"/>
      <c r="O32" s="13"/>
      <c r="P32" s="13"/>
      <c r="Q32" s="13"/>
      <c r="R32" t="s">
        <v>82</v>
      </c>
      <c r="S32" t="s">
        <v>471</v>
      </c>
      <c r="W32" s="74" t="str">
        <f t="shared" si="0"/>
        <v>CRM_CUI</v>
      </c>
      <c r="X32" t="str">
        <f t="shared" si="1"/>
        <v>联通总部</v>
      </c>
      <c r="Y32" s="52" t="s">
        <v>413</v>
      </c>
      <c r="Z32" s="55" t="s">
        <v>411</v>
      </c>
      <c r="AA32" s="76">
        <f t="shared" si="6"/>
        <v>0</v>
      </c>
      <c r="AB32" s="76">
        <f t="shared" si="7"/>
        <v>0</v>
      </c>
      <c r="AC32" s="67">
        <f t="shared" si="8"/>
        <v>0</v>
      </c>
      <c r="AE32" s="48" t="s">
        <v>156</v>
      </c>
      <c r="AF32" s="48" t="s">
        <v>4</v>
      </c>
      <c r="AG32" s="13">
        <f t="shared" si="2"/>
        <v>0</v>
      </c>
      <c r="AH32" s="13">
        <f t="shared" si="3"/>
        <v>0</v>
      </c>
      <c r="AI32" s="13">
        <f t="shared" si="4"/>
        <v>0</v>
      </c>
      <c r="AJ32" s="13">
        <v>0</v>
      </c>
      <c r="AK32" s="13">
        <v>0</v>
      </c>
      <c r="AL32" s="38" t="str">
        <f t="shared" si="5"/>
        <v>-</v>
      </c>
    </row>
    <row r="33" spans="1:38">
      <c r="A33" s="11" t="s">
        <v>101</v>
      </c>
      <c r="B33" s="11" t="s">
        <v>102</v>
      </c>
      <c r="C33" s="11" t="s">
        <v>63</v>
      </c>
      <c r="D33" s="11" t="s">
        <v>64</v>
      </c>
      <c r="E33" s="11" t="s">
        <v>67</v>
      </c>
      <c r="F33" s="11" t="s">
        <v>68</v>
      </c>
      <c r="G33" s="11" t="s">
        <v>6</v>
      </c>
      <c r="H33" s="11" t="s">
        <v>69</v>
      </c>
      <c r="I33" s="11"/>
      <c r="J33" s="11"/>
      <c r="K33" s="12"/>
      <c r="L33" s="12"/>
      <c r="M33" s="12"/>
      <c r="N33" s="13"/>
      <c r="O33" s="13"/>
      <c r="P33" s="13"/>
      <c r="Q33" s="13"/>
      <c r="R33" t="s">
        <v>82</v>
      </c>
      <c r="S33" t="s">
        <v>471</v>
      </c>
      <c r="W33" s="74" t="str">
        <f t="shared" si="0"/>
        <v>CRM_CUI</v>
      </c>
      <c r="X33" t="str">
        <f t="shared" si="1"/>
        <v>联通总部</v>
      </c>
      <c r="Y33" s="56" t="s">
        <v>424</v>
      </c>
      <c r="Z33" s="55" t="s">
        <v>134</v>
      </c>
      <c r="AA33" s="76">
        <f t="shared" si="6"/>
        <v>0</v>
      </c>
      <c r="AB33" s="76">
        <f t="shared" si="7"/>
        <v>0</v>
      </c>
      <c r="AC33" s="67">
        <f t="shared" si="8"/>
        <v>0</v>
      </c>
      <c r="AE33" s="48" t="s">
        <v>156</v>
      </c>
      <c r="AF33" s="48" t="s">
        <v>3</v>
      </c>
      <c r="AG33" s="13">
        <f t="shared" si="2"/>
        <v>0</v>
      </c>
      <c r="AH33" s="13">
        <f t="shared" si="3"/>
        <v>0</v>
      </c>
      <c r="AI33" s="13">
        <f t="shared" si="4"/>
        <v>0</v>
      </c>
      <c r="AJ33" s="13">
        <v>0</v>
      </c>
      <c r="AK33" s="13">
        <v>0</v>
      </c>
      <c r="AL33" s="38" t="str">
        <f t="shared" si="5"/>
        <v>-</v>
      </c>
    </row>
    <row r="34" spans="1:38">
      <c r="A34" s="11" t="s">
        <v>101</v>
      </c>
      <c r="B34" s="11" t="s">
        <v>102</v>
      </c>
      <c r="C34" s="11" t="s">
        <v>112</v>
      </c>
      <c r="D34" s="11" t="s">
        <v>113</v>
      </c>
      <c r="E34" s="11" t="s">
        <v>16</v>
      </c>
      <c r="F34" s="11" t="s">
        <v>16</v>
      </c>
      <c r="G34" s="11" t="s">
        <v>16</v>
      </c>
      <c r="H34" s="11" t="s">
        <v>16</v>
      </c>
      <c r="I34" s="25"/>
      <c r="J34" s="25"/>
      <c r="K34" s="26"/>
      <c r="L34" s="26"/>
      <c r="M34" s="26"/>
      <c r="N34" s="27"/>
      <c r="O34" s="27"/>
      <c r="P34" s="27"/>
      <c r="Q34" s="27"/>
      <c r="R34" t="s">
        <v>82</v>
      </c>
      <c r="S34" t="s">
        <v>471</v>
      </c>
      <c r="W34" s="74" t="str">
        <f t="shared" si="0"/>
        <v/>
      </c>
      <c r="X34" t="str">
        <f t="shared" si="1"/>
        <v>联通总部</v>
      </c>
      <c r="Y34" s="56" t="s">
        <v>424</v>
      </c>
      <c r="Z34" s="55" t="s">
        <v>175</v>
      </c>
      <c r="AA34" s="76">
        <f t="shared" si="6"/>
        <v>0</v>
      </c>
      <c r="AB34" s="76">
        <f t="shared" si="7"/>
        <v>0</v>
      </c>
      <c r="AC34" s="67">
        <f t="shared" si="8"/>
        <v>0</v>
      </c>
      <c r="AE34" s="48" t="s">
        <v>156</v>
      </c>
      <c r="AF34" s="48" t="s">
        <v>496</v>
      </c>
      <c r="AG34" s="13">
        <f t="shared" si="2"/>
        <v>0</v>
      </c>
      <c r="AH34" s="13">
        <f t="shared" si="3"/>
        <v>0</v>
      </c>
      <c r="AI34" s="13">
        <f t="shared" si="4"/>
        <v>0</v>
      </c>
      <c r="AJ34" s="13">
        <v>0</v>
      </c>
      <c r="AK34" s="13">
        <v>0</v>
      </c>
      <c r="AL34" s="38" t="str">
        <f t="shared" si="5"/>
        <v>-</v>
      </c>
    </row>
    <row r="35" spans="1:38">
      <c r="A35" s="11" t="s">
        <v>114</v>
      </c>
      <c r="B35" s="11" t="s">
        <v>115</v>
      </c>
      <c r="C35" s="11" t="s">
        <v>38</v>
      </c>
      <c r="D35" s="11" t="s">
        <v>39</v>
      </c>
      <c r="E35" s="11" t="s">
        <v>104</v>
      </c>
      <c r="F35" s="11" t="s">
        <v>39</v>
      </c>
      <c r="G35" s="11" t="s">
        <v>6</v>
      </c>
      <c r="H35" s="12" t="s">
        <v>72</v>
      </c>
      <c r="I35" s="13" t="s">
        <v>48</v>
      </c>
      <c r="J35" s="13" t="s">
        <v>86</v>
      </c>
      <c r="K35" s="13"/>
      <c r="L35" s="13"/>
      <c r="M35" s="13"/>
      <c r="N35" s="13" t="s">
        <v>116</v>
      </c>
      <c r="O35" s="14" t="s">
        <v>117</v>
      </c>
      <c r="P35" s="13" t="s">
        <v>116</v>
      </c>
      <c r="Q35" s="13" t="s">
        <v>48</v>
      </c>
      <c r="S35" s="74" t="s">
        <v>472</v>
      </c>
      <c r="W35" s="74" t="str">
        <f t="shared" si="0"/>
        <v>CRM_CUI</v>
      </c>
      <c r="X35" t="str">
        <f t="shared" si="1"/>
        <v>山东联通</v>
      </c>
      <c r="Y35" s="56" t="s">
        <v>424</v>
      </c>
      <c r="Z35" s="55" t="s">
        <v>187</v>
      </c>
      <c r="AA35" s="76">
        <f t="shared" si="6"/>
        <v>0</v>
      </c>
      <c r="AB35" s="76">
        <f t="shared" si="7"/>
        <v>0</v>
      </c>
      <c r="AC35" s="67">
        <f t="shared" si="8"/>
        <v>0</v>
      </c>
      <c r="AE35" s="48" t="s">
        <v>156</v>
      </c>
      <c r="AF35" s="48" t="s">
        <v>0</v>
      </c>
      <c r="AG35" s="13">
        <f t="shared" si="2"/>
        <v>0</v>
      </c>
      <c r="AH35" s="13">
        <f t="shared" si="3"/>
        <v>0</v>
      </c>
      <c r="AI35" s="13">
        <f t="shared" si="4"/>
        <v>0</v>
      </c>
      <c r="AJ35" s="13">
        <v>0</v>
      </c>
      <c r="AK35" s="13">
        <v>0</v>
      </c>
      <c r="AL35" s="38" t="str">
        <f t="shared" si="5"/>
        <v>-</v>
      </c>
    </row>
    <row r="36" spans="1:38">
      <c r="A36" s="11" t="s">
        <v>114</v>
      </c>
      <c r="B36" s="11" t="s">
        <v>115</v>
      </c>
      <c r="C36" s="11" t="s">
        <v>57</v>
      </c>
      <c r="D36" s="11" t="s">
        <v>16</v>
      </c>
      <c r="E36" s="11" t="s">
        <v>58</v>
      </c>
      <c r="F36" s="11" t="s">
        <v>59</v>
      </c>
      <c r="G36" s="11" t="s">
        <v>6</v>
      </c>
      <c r="H36" s="12" t="s">
        <v>60</v>
      </c>
      <c r="I36" s="13"/>
      <c r="J36" s="13"/>
      <c r="K36" s="13"/>
      <c r="L36" s="13"/>
      <c r="M36" s="13"/>
      <c r="N36" s="13"/>
      <c r="O36" s="13"/>
      <c r="P36" s="13"/>
      <c r="Q36" s="13"/>
      <c r="R36" t="s">
        <v>76</v>
      </c>
      <c r="S36" t="s">
        <v>471</v>
      </c>
      <c r="W36" s="74" t="str">
        <f t="shared" si="0"/>
        <v>CRM_CUI</v>
      </c>
      <c r="X36" t="str">
        <f t="shared" si="1"/>
        <v>山东联通</v>
      </c>
      <c r="Y36" s="56" t="s">
        <v>424</v>
      </c>
      <c r="Z36" s="55" t="s">
        <v>425</v>
      </c>
      <c r="AA36" s="76">
        <f t="shared" si="6"/>
        <v>0</v>
      </c>
      <c r="AB36" s="76">
        <f t="shared" si="7"/>
        <v>0</v>
      </c>
      <c r="AC36" s="67">
        <f t="shared" si="8"/>
        <v>0</v>
      </c>
      <c r="AE36" s="48" t="s">
        <v>156</v>
      </c>
      <c r="AF36" s="48" t="s">
        <v>1</v>
      </c>
      <c r="AG36" s="13">
        <f t="shared" si="2"/>
        <v>0</v>
      </c>
      <c r="AH36" s="13">
        <f t="shared" si="3"/>
        <v>0</v>
      </c>
      <c r="AI36" s="13">
        <f t="shared" si="4"/>
        <v>0</v>
      </c>
      <c r="AJ36" s="13">
        <v>0</v>
      </c>
      <c r="AK36" s="13">
        <v>0</v>
      </c>
      <c r="AL36" s="38" t="str">
        <f t="shared" si="5"/>
        <v>-</v>
      </c>
    </row>
    <row r="37" spans="1:38">
      <c r="A37" s="11" t="s">
        <v>114</v>
      </c>
      <c r="B37" s="11" t="s">
        <v>115</v>
      </c>
      <c r="C37" s="11" t="s">
        <v>63</v>
      </c>
      <c r="D37" s="11" t="s">
        <v>64</v>
      </c>
      <c r="E37" s="11" t="s">
        <v>70</v>
      </c>
      <c r="F37" s="11" t="s">
        <v>71</v>
      </c>
      <c r="G37" s="11" t="s">
        <v>6</v>
      </c>
      <c r="H37" s="12" t="s">
        <v>72</v>
      </c>
      <c r="I37" s="13"/>
      <c r="J37" s="13"/>
      <c r="K37" s="13"/>
      <c r="L37" s="13"/>
      <c r="M37" s="13"/>
      <c r="N37" s="13"/>
      <c r="O37" s="13"/>
      <c r="P37" s="13"/>
      <c r="Q37" s="13"/>
      <c r="R37" t="s">
        <v>76</v>
      </c>
      <c r="S37" t="s">
        <v>471</v>
      </c>
      <c r="W37" s="74" t="str">
        <f t="shared" si="0"/>
        <v>CRM_CUI</v>
      </c>
      <c r="X37" t="str">
        <f t="shared" si="1"/>
        <v>山东联通</v>
      </c>
      <c r="Y37" s="57" t="s">
        <v>424</v>
      </c>
      <c r="Z37" s="54" t="s">
        <v>194</v>
      </c>
      <c r="AA37" s="76">
        <f t="shared" si="6"/>
        <v>0</v>
      </c>
      <c r="AB37" s="76">
        <f t="shared" si="7"/>
        <v>0</v>
      </c>
      <c r="AC37" s="67">
        <f t="shared" si="8"/>
        <v>0</v>
      </c>
      <c r="AE37" s="48" t="s">
        <v>175</v>
      </c>
      <c r="AF37" s="48" t="s">
        <v>5</v>
      </c>
      <c r="AG37" s="13">
        <f t="shared" si="2"/>
        <v>0</v>
      </c>
      <c r="AH37" s="13">
        <f t="shared" si="3"/>
        <v>0</v>
      </c>
      <c r="AI37" s="13">
        <f t="shared" si="4"/>
        <v>0</v>
      </c>
      <c r="AJ37" s="13">
        <v>0</v>
      </c>
      <c r="AK37" s="13">
        <v>0</v>
      </c>
      <c r="AL37" s="38" t="str">
        <f t="shared" si="5"/>
        <v>-</v>
      </c>
    </row>
    <row r="38" spans="1:38">
      <c r="A38" s="11" t="s">
        <v>118</v>
      </c>
      <c r="B38" s="11" t="s">
        <v>119</v>
      </c>
      <c r="C38" s="11" t="s">
        <v>63</v>
      </c>
      <c r="D38" s="11" t="s">
        <v>64</v>
      </c>
      <c r="E38" s="11" t="s">
        <v>110</v>
      </c>
      <c r="F38" s="11" t="s">
        <v>111</v>
      </c>
      <c r="G38" s="11" t="s">
        <v>6</v>
      </c>
      <c r="H38" s="12" t="s">
        <v>72</v>
      </c>
      <c r="I38" s="13" t="s">
        <v>48</v>
      </c>
      <c r="J38" s="13" t="s">
        <v>48</v>
      </c>
      <c r="K38" s="13" t="s">
        <v>120</v>
      </c>
      <c r="L38" s="13" t="s">
        <v>121</v>
      </c>
      <c r="M38" s="13" t="s">
        <v>56</v>
      </c>
      <c r="N38" s="11" t="s">
        <v>122</v>
      </c>
      <c r="O38" s="11" t="s">
        <v>122</v>
      </c>
      <c r="P38" s="11" t="s">
        <v>122</v>
      </c>
      <c r="Q38" s="11" t="s">
        <v>48</v>
      </c>
      <c r="S38" s="74" t="s">
        <v>472</v>
      </c>
      <c r="W38" s="74" t="str">
        <f t="shared" si="0"/>
        <v>CRM_CUI</v>
      </c>
      <c r="X38" t="str">
        <f t="shared" si="1"/>
        <v>深港联通</v>
      </c>
      <c r="Y38" s="57" t="s">
        <v>424</v>
      </c>
      <c r="Z38" s="55" t="s">
        <v>426</v>
      </c>
      <c r="AA38" s="76">
        <f t="shared" si="6"/>
        <v>0</v>
      </c>
      <c r="AB38" s="76">
        <f t="shared" si="7"/>
        <v>0</v>
      </c>
      <c r="AC38" s="67">
        <f t="shared" si="8"/>
        <v>0</v>
      </c>
      <c r="AE38" s="48" t="s">
        <v>175</v>
      </c>
      <c r="AF38" s="48" t="s">
        <v>449</v>
      </c>
      <c r="AG38" s="13">
        <f t="shared" si="2"/>
        <v>0</v>
      </c>
      <c r="AH38" s="13">
        <f t="shared" si="3"/>
        <v>0</v>
      </c>
      <c r="AI38" s="13">
        <f t="shared" si="4"/>
        <v>0</v>
      </c>
      <c r="AJ38" s="13">
        <v>0</v>
      </c>
      <c r="AK38" s="13">
        <v>0</v>
      </c>
      <c r="AL38" s="38" t="str">
        <f t="shared" si="5"/>
        <v>-</v>
      </c>
    </row>
    <row r="39" spans="1:38">
      <c r="A39" s="11" t="s">
        <v>118</v>
      </c>
      <c r="B39" s="11" t="s">
        <v>119</v>
      </c>
      <c r="C39" s="11" t="s">
        <v>63</v>
      </c>
      <c r="D39" s="11" t="s">
        <v>64</v>
      </c>
      <c r="E39" s="11" t="s">
        <v>65</v>
      </c>
      <c r="F39" s="11" t="s">
        <v>66</v>
      </c>
      <c r="G39" s="11" t="s">
        <v>6</v>
      </c>
      <c r="H39" s="12" t="s">
        <v>60</v>
      </c>
      <c r="I39" s="13" t="s">
        <v>48</v>
      </c>
      <c r="J39" s="11" t="s">
        <v>42</v>
      </c>
      <c r="K39" s="11" t="s">
        <v>120</v>
      </c>
      <c r="L39" s="13" t="s">
        <v>123</v>
      </c>
      <c r="M39" s="11" t="s">
        <v>56</v>
      </c>
      <c r="N39" s="11" t="s">
        <v>122</v>
      </c>
      <c r="O39" s="11" t="s">
        <v>122</v>
      </c>
      <c r="P39" s="11" t="s">
        <v>122</v>
      </c>
      <c r="Q39" s="11" t="s">
        <v>48</v>
      </c>
      <c r="S39" s="74" t="s">
        <v>472</v>
      </c>
      <c r="W39" s="74" t="str">
        <f t="shared" si="0"/>
        <v>CRM_CUI</v>
      </c>
      <c r="X39" t="str">
        <f t="shared" si="1"/>
        <v>深港联通</v>
      </c>
      <c r="Y39" s="57" t="s">
        <v>424</v>
      </c>
      <c r="Z39" s="55" t="s">
        <v>427</v>
      </c>
      <c r="AA39" s="76">
        <f t="shared" si="6"/>
        <v>0</v>
      </c>
      <c r="AB39" s="76">
        <f t="shared" si="7"/>
        <v>0</v>
      </c>
      <c r="AC39" s="67">
        <f t="shared" si="8"/>
        <v>0</v>
      </c>
      <c r="AE39" s="48" t="s">
        <v>175</v>
      </c>
      <c r="AF39" s="48" t="s">
        <v>4</v>
      </c>
      <c r="AG39" s="13">
        <f t="shared" si="2"/>
        <v>0</v>
      </c>
      <c r="AH39" s="13">
        <f t="shared" si="3"/>
        <v>0</v>
      </c>
      <c r="AI39" s="13">
        <f t="shared" si="4"/>
        <v>0</v>
      </c>
      <c r="AJ39" s="13">
        <v>0</v>
      </c>
      <c r="AK39" s="13">
        <v>0</v>
      </c>
      <c r="AL39" s="38" t="str">
        <f t="shared" si="5"/>
        <v>-</v>
      </c>
    </row>
    <row r="40" spans="1:38">
      <c r="A40" s="11" t="s">
        <v>118</v>
      </c>
      <c r="B40" s="11" t="s">
        <v>119</v>
      </c>
      <c r="C40" s="11" t="s">
        <v>63</v>
      </c>
      <c r="D40" s="11" t="s">
        <v>64</v>
      </c>
      <c r="E40" s="11" t="s">
        <v>124</v>
      </c>
      <c r="F40" s="11" t="s">
        <v>125</v>
      </c>
      <c r="G40" s="11" t="s">
        <v>6</v>
      </c>
      <c r="H40" s="12" t="s">
        <v>126</v>
      </c>
      <c r="I40" s="13" t="s">
        <v>48</v>
      </c>
      <c r="J40" s="11" t="s">
        <v>42</v>
      </c>
      <c r="K40" s="11" t="s">
        <v>120</v>
      </c>
      <c r="L40" s="13" t="s">
        <v>123</v>
      </c>
      <c r="M40" s="11" t="s">
        <v>56</v>
      </c>
      <c r="N40" s="11" t="s">
        <v>122</v>
      </c>
      <c r="O40" s="11" t="s">
        <v>122</v>
      </c>
      <c r="P40" s="11" t="s">
        <v>122</v>
      </c>
      <c r="Q40" s="11" t="s">
        <v>48</v>
      </c>
      <c r="S40" s="74" t="s">
        <v>472</v>
      </c>
      <c r="W40" s="74" t="str">
        <f t="shared" si="0"/>
        <v>CRM_CUI</v>
      </c>
      <c r="X40" t="str">
        <f t="shared" si="1"/>
        <v>深港联通</v>
      </c>
      <c r="Y40" s="57" t="s">
        <v>424</v>
      </c>
      <c r="Z40" s="55" t="s">
        <v>428</v>
      </c>
      <c r="AA40" s="76">
        <f t="shared" si="6"/>
        <v>0</v>
      </c>
      <c r="AB40" s="76">
        <f t="shared" si="7"/>
        <v>0</v>
      </c>
      <c r="AC40" s="67">
        <f t="shared" si="8"/>
        <v>0</v>
      </c>
      <c r="AE40" s="48" t="s">
        <v>175</v>
      </c>
      <c r="AF40" s="48" t="s">
        <v>3</v>
      </c>
      <c r="AG40" s="13">
        <f t="shared" si="2"/>
        <v>0</v>
      </c>
      <c r="AH40" s="13">
        <f t="shared" si="3"/>
        <v>0</v>
      </c>
      <c r="AI40" s="13">
        <f t="shared" si="4"/>
        <v>0</v>
      </c>
      <c r="AJ40" s="13">
        <v>0</v>
      </c>
      <c r="AK40" s="13">
        <v>0</v>
      </c>
      <c r="AL40" s="38" t="str">
        <f t="shared" si="5"/>
        <v>-</v>
      </c>
    </row>
    <row r="41" spans="1:38">
      <c r="A41" s="11" t="s">
        <v>118</v>
      </c>
      <c r="B41" s="11" t="s">
        <v>119</v>
      </c>
      <c r="C41" s="11" t="s">
        <v>63</v>
      </c>
      <c r="D41" s="11" t="s">
        <v>64</v>
      </c>
      <c r="E41" s="11" t="s">
        <v>70</v>
      </c>
      <c r="F41" s="11" t="s">
        <v>71</v>
      </c>
      <c r="G41" s="11" t="s">
        <v>6</v>
      </c>
      <c r="H41" s="12" t="s">
        <v>72</v>
      </c>
      <c r="I41" s="13" t="s">
        <v>48</v>
      </c>
      <c r="J41" s="11" t="s">
        <v>42</v>
      </c>
      <c r="K41" s="11" t="s">
        <v>120</v>
      </c>
      <c r="L41" s="13" t="s">
        <v>123</v>
      </c>
      <c r="M41" s="11" t="s">
        <v>56</v>
      </c>
      <c r="N41" s="11" t="s">
        <v>122</v>
      </c>
      <c r="O41" s="11" t="s">
        <v>122</v>
      </c>
      <c r="P41" s="11" t="s">
        <v>122</v>
      </c>
      <c r="Q41" s="11" t="s">
        <v>48</v>
      </c>
      <c r="S41" s="74" t="s">
        <v>472</v>
      </c>
      <c r="W41" s="74" t="str">
        <f t="shared" si="0"/>
        <v>CRM_CUI</v>
      </c>
      <c r="X41" t="str">
        <f t="shared" si="1"/>
        <v>深港联通</v>
      </c>
      <c r="Y41" s="56" t="s">
        <v>424</v>
      </c>
      <c r="Z41" s="55" t="s">
        <v>429</v>
      </c>
      <c r="AA41" s="76">
        <f t="shared" si="6"/>
        <v>0</v>
      </c>
      <c r="AB41" s="76">
        <f t="shared" si="7"/>
        <v>0</v>
      </c>
      <c r="AC41" s="67">
        <f t="shared" si="8"/>
        <v>0</v>
      </c>
      <c r="AE41" s="48" t="s">
        <v>175</v>
      </c>
      <c r="AF41" s="48" t="s">
        <v>265</v>
      </c>
      <c r="AG41" s="13">
        <f t="shared" si="2"/>
        <v>0</v>
      </c>
      <c r="AH41" s="13">
        <f t="shared" si="3"/>
        <v>0</v>
      </c>
      <c r="AI41" s="13">
        <f t="shared" si="4"/>
        <v>0</v>
      </c>
      <c r="AJ41" s="13">
        <v>0</v>
      </c>
      <c r="AK41" s="13">
        <v>0</v>
      </c>
      <c r="AL41" s="38" t="str">
        <f t="shared" si="5"/>
        <v>-</v>
      </c>
    </row>
    <row r="42" spans="1:38">
      <c r="A42" s="11" t="s">
        <v>127</v>
      </c>
      <c r="B42" s="11" t="s">
        <v>128</v>
      </c>
      <c r="C42" s="11" t="s">
        <v>38</v>
      </c>
      <c r="D42" s="11" t="s">
        <v>39</v>
      </c>
      <c r="E42" s="11" t="s">
        <v>53</v>
      </c>
      <c r="F42" s="11" t="s">
        <v>54</v>
      </c>
      <c r="G42" s="11" t="s">
        <v>6</v>
      </c>
      <c r="H42" s="12" t="s">
        <v>41</v>
      </c>
      <c r="I42" s="13" t="s">
        <v>48</v>
      </c>
      <c r="J42" s="13" t="s">
        <v>42</v>
      </c>
      <c r="K42" s="13" t="s">
        <v>120</v>
      </c>
      <c r="L42" s="13" t="s">
        <v>129</v>
      </c>
      <c r="M42" s="13" t="s">
        <v>17</v>
      </c>
      <c r="N42" s="13" t="s">
        <v>130</v>
      </c>
      <c r="O42" s="13" t="s">
        <v>130</v>
      </c>
      <c r="P42" s="13" t="s">
        <v>130</v>
      </c>
      <c r="Q42" s="13" t="s">
        <v>48</v>
      </c>
      <c r="S42" s="74" t="s">
        <v>472</v>
      </c>
      <c r="W42" s="74" t="str">
        <f t="shared" si="0"/>
        <v>CRM_CUI</v>
      </c>
      <c r="X42" t="str">
        <f t="shared" si="1"/>
        <v>新疆联通</v>
      </c>
      <c r="Y42" s="56" t="s">
        <v>424</v>
      </c>
      <c r="Z42" s="55" t="s">
        <v>430</v>
      </c>
      <c r="AA42" s="76">
        <f t="shared" si="6"/>
        <v>0</v>
      </c>
      <c r="AB42" s="76">
        <f t="shared" si="7"/>
        <v>0</v>
      </c>
      <c r="AC42" s="67">
        <f t="shared" si="8"/>
        <v>0</v>
      </c>
      <c r="AE42" s="48" t="s">
        <v>175</v>
      </c>
      <c r="AF42" s="48" t="s">
        <v>0</v>
      </c>
      <c r="AG42" s="13">
        <f t="shared" si="2"/>
        <v>0</v>
      </c>
      <c r="AH42" s="13">
        <f t="shared" si="3"/>
        <v>0</v>
      </c>
      <c r="AI42" s="13">
        <f t="shared" si="4"/>
        <v>0</v>
      </c>
      <c r="AJ42" s="13">
        <v>0</v>
      </c>
      <c r="AK42" s="13">
        <v>0</v>
      </c>
      <c r="AL42" s="38" t="str">
        <f t="shared" si="5"/>
        <v>-</v>
      </c>
    </row>
    <row r="43" spans="1:38" ht="15" customHeight="1">
      <c r="A43" s="11" t="s">
        <v>127</v>
      </c>
      <c r="B43" s="11" t="s">
        <v>128</v>
      </c>
      <c r="C43" s="11" t="s">
        <v>38</v>
      </c>
      <c r="D43" s="11" t="s">
        <v>39</v>
      </c>
      <c r="E43" s="11" t="s">
        <v>40</v>
      </c>
      <c r="F43" s="11" t="s">
        <v>39</v>
      </c>
      <c r="G43" s="11" t="s">
        <v>6</v>
      </c>
      <c r="H43" s="12" t="s">
        <v>41</v>
      </c>
      <c r="I43" s="11" t="s">
        <v>42</v>
      </c>
      <c r="J43" s="11" t="s">
        <v>42</v>
      </c>
      <c r="K43" s="12" t="s">
        <v>120</v>
      </c>
      <c r="L43" s="12" t="s">
        <v>131</v>
      </c>
      <c r="M43" s="13"/>
      <c r="N43" s="78" t="s">
        <v>473</v>
      </c>
      <c r="O43" s="20" t="s">
        <v>46</v>
      </c>
      <c r="P43" s="20" t="s">
        <v>47</v>
      </c>
      <c r="Q43" s="28" t="s">
        <v>48</v>
      </c>
      <c r="S43" s="74" t="s">
        <v>472</v>
      </c>
      <c r="T43" s="74">
        <v>83</v>
      </c>
      <c r="U43">
        <v>6</v>
      </c>
      <c r="V43" s="74">
        <v>5</v>
      </c>
      <c r="W43" s="74" t="str">
        <f t="shared" si="0"/>
        <v>CRM_CUI</v>
      </c>
      <c r="X43" t="str">
        <f t="shared" si="1"/>
        <v>新疆联通</v>
      </c>
      <c r="Y43" s="56" t="s">
        <v>424</v>
      </c>
      <c r="Z43" s="55" t="s">
        <v>225</v>
      </c>
      <c r="AA43" s="76">
        <f t="shared" si="6"/>
        <v>0</v>
      </c>
      <c r="AB43" s="76">
        <f t="shared" si="7"/>
        <v>0</v>
      </c>
      <c r="AC43" s="67">
        <f t="shared" si="8"/>
        <v>0</v>
      </c>
      <c r="AE43" s="48" t="s">
        <v>410</v>
      </c>
      <c r="AF43" s="48" t="s">
        <v>6</v>
      </c>
      <c r="AG43" s="13">
        <f t="shared" si="2"/>
        <v>0</v>
      </c>
      <c r="AH43" s="13">
        <f t="shared" si="3"/>
        <v>0</v>
      </c>
      <c r="AI43" s="13">
        <f t="shared" si="4"/>
        <v>0</v>
      </c>
      <c r="AJ43" s="13">
        <v>0</v>
      </c>
      <c r="AK43" s="13">
        <v>0</v>
      </c>
      <c r="AL43" s="38" t="str">
        <f t="shared" si="5"/>
        <v>-</v>
      </c>
    </row>
    <row r="44" spans="1:38">
      <c r="A44" s="11" t="s">
        <v>127</v>
      </c>
      <c r="B44" s="11" t="s">
        <v>128</v>
      </c>
      <c r="C44" s="11" t="s">
        <v>57</v>
      </c>
      <c r="D44" s="11" t="s">
        <v>16</v>
      </c>
      <c r="E44" s="11" t="s">
        <v>58</v>
      </c>
      <c r="F44" s="11" t="s">
        <v>59</v>
      </c>
      <c r="G44" s="11" t="s">
        <v>6</v>
      </c>
      <c r="H44" s="12" t="s">
        <v>60</v>
      </c>
      <c r="I44" s="13" t="s">
        <v>86</v>
      </c>
      <c r="J44" s="13"/>
      <c r="K44" s="13"/>
      <c r="L44" s="13"/>
      <c r="M44" s="13"/>
      <c r="N44" s="13"/>
      <c r="O44" s="13"/>
      <c r="P44" s="13"/>
      <c r="Q44" s="13"/>
      <c r="R44" t="s">
        <v>76</v>
      </c>
      <c r="S44" t="s">
        <v>471</v>
      </c>
      <c r="W44" s="74" t="str">
        <f t="shared" si="0"/>
        <v>CRM_CUI</v>
      </c>
      <c r="X44" t="str">
        <f t="shared" si="1"/>
        <v>新疆联通</v>
      </c>
      <c r="Y44" s="56" t="s">
        <v>424</v>
      </c>
      <c r="Z44" s="55" t="s">
        <v>227</v>
      </c>
      <c r="AA44" s="76">
        <f t="shared" si="6"/>
        <v>0</v>
      </c>
      <c r="AB44" s="76">
        <f t="shared" si="7"/>
        <v>0</v>
      </c>
      <c r="AC44" s="67">
        <f t="shared" si="8"/>
        <v>0</v>
      </c>
      <c r="AE44" s="48" t="s">
        <v>410</v>
      </c>
      <c r="AF44" s="48" t="s">
        <v>494</v>
      </c>
      <c r="AG44" s="13">
        <f t="shared" si="2"/>
        <v>0</v>
      </c>
      <c r="AH44" s="13">
        <f t="shared" si="3"/>
        <v>0</v>
      </c>
      <c r="AI44" s="13">
        <f t="shared" si="4"/>
        <v>0</v>
      </c>
      <c r="AJ44" s="13">
        <v>0</v>
      </c>
      <c r="AK44" s="13">
        <v>0</v>
      </c>
      <c r="AL44" s="38" t="str">
        <f t="shared" si="5"/>
        <v>-</v>
      </c>
    </row>
    <row r="45" spans="1:38">
      <c r="A45" s="11" t="s">
        <v>127</v>
      </c>
      <c r="B45" s="11" t="s">
        <v>128</v>
      </c>
      <c r="C45" s="11" t="s">
        <v>63</v>
      </c>
      <c r="D45" s="11" t="s">
        <v>64</v>
      </c>
      <c r="E45" s="11" t="s">
        <v>73</v>
      </c>
      <c r="F45" s="11" t="s">
        <v>68</v>
      </c>
      <c r="G45" s="11" t="s">
        <v>6</v>
      </c>
      <c r="H45" s="12" t="s">
        <v>72</v>
      </c>
      <c r="I45" s="13" t="s">
        <v>48</v>
      </c>
      <c r="J45" s="13" t="s">
        <v>42</v>
      </c>
      <c r="K45" s="13" t="s">
        <v>120</v>
      </c>
      <c r="L45" s="13" t="s">
        <v>129</v>
      </c>
      <c r="M45" s="13" t="s">
        <v>17</v>
      </c>
      <c r="N45" s="13" t="s">
        <v>130</v>
      </c>
      <c r="O45" s="13" t="s">
        <v>130</v>
      </c>
      <c r="P45" s="13" t="s">
        <v>130</v>
      </c>
      <c r="Q45" s="13" t="s">
        <v>42</v>
      </c>
      <c r="S45" s="74" t="s">
        <v>472</v>
      </c>
      <c r="W45" s="74" t="str">
        <f t="shared" si="0"/>
        <v>CRM_CUI</v>
      </c>
      <c r="X45" t="str">
        <f t="shared" si="1"/>
        <v>新疆联通</v>
      </c>
      <c r="Y45" s="56" t="s">
        <v>424</v>
      </c>
      <c r="Z45" s="55" t="s">
        <v>431</v>
      </c>
      <c r="AA45" s="76">
        <f t="shared" si="6"/>
        <v>0</v>
      </c>
      <c r="AB45" s="76">
        <f t="shared" si="7"/>
        <v>0</v>
      </c>
      <c r="AC45" s="67">
        <f t="shared" si="8"/>
        <v>0</v>
      </c>
      <c r="AE45" s="48" t="s">
        <v>410</v>
      </c>
      <c r="AF45" s="48" t="s">
        <v>3</v>
      </c>
      <c r="AG45" s="13">
        <f t="shared" si="2"/>
        <v>0</v>
      </c>
      <c r="AH45" s="13">
        <f t="shared" si="3"/>
        <v>0</v>
      </c>
      <c r="AI45" s="13">
        <f t="shared" si="4"/>
        <v>0</v>
      </c>
      <c r="AJ45" s="13">
        <v>0</v>
      </c>
      <c r="AK45" s="13">
        <v>0</v>
      </c>
      <c r="AL45" s="38" t="str">
        <f t="shared" si="5"/>
        <v>-</v>
      </c>
    </row>
    <row r="46" spans="1:38">
      <c r="A46" s="11" t="s">
        <v>127</v>
      </c>
      <c r="B46" s="11" t="s">
        <v>128</v>
      </c>
      <c r="C46" s="11" t="s">
        <v>63</v>
      </c>
      <c r="D46" s="11" t="s">
        <v>64</v>
      </c>
      <c r="E46" s="11" t="s">
        <v>70</v>
      </c>
      <c r="F46" s="11" t="s">
        <v>71</v>
      </c>
      <c r="G46" s="11" t="s">
        <v>6</v>
      </c>
      <c r="H46" s="12" t="s">
        <v>72</v>
      </c>
      <c r="I46" s="13" t="s">
        <v>48</v>
      </c>
      <c r="J46" s="13" t="s">
        <v>42</v>
      </c>
      <c r="K46" s="13" t="s">
        <v>120</v>
      </c>
      <c r="L46" s="13" t="s">
        <v>129</v>
      </c>
      <c r="M46" s="13" t="s">
        <v>17</v>
      </c>
      <c r="N46" s="13" t="s">
        <v>130</v>
      </c>
      <c r="O46" s="13" t="s">
        <v>130</v>
      </c>
      <c r="P46" s="13" t="s">
        <v>130</v>
      </c>
      <c r="Q46" s="13" t="s">
        <v>42</v>
      </c>
      <c r="S46" s="74" t="s">
        <v>472</v>
      </c>
      <c r="W46" s="74" t="str">
        <f t="shared" si="0"/>
        <v>CRM_CUI</v>
      </c>
      <c r="X46" t="str">
        <f t="shared" si="1"/>
        <v>新疆联通</v>
      </c>
      <c r="Y46" s="56" t="s">
        <v>424</v>
      </c>
      <c r="Z46" s="55" t="s">
        <v>102</v>
      </c>
      <c r="AA46" s="76">
        <f t="shared" si="6"/>
        <v>0</v>
      </c>
      <c r="AB46" s="76">
        <f t="shared" si="7"/>
        <v>2</v>
      </c>
      <c r="AC46" s="67">
        <f t="shared" si="8"/>
        <v>0</v>
      </c>
      <c r="AE46" s="48" t="s">
        <v>410</v>
      </c>
      <c r="AF46" s="48" t="s">
        <v>449</v>
      </c>
      <c r="AG46" s="13">
        <f t="shared" si="2"/>
        <v>0</v>
      </c>
      <c r="AH46" s="13">
        <f t="shared" si="3"/>
        <v>0</v>
      </c>
      <c r="AI46" s="13">
        <f t="shared" si="4"/>
        <v>0</v>
      </c>
      <c r="AJ46" s="13">
        <v>0</v>
      </c>
      <c r="AK46" s="13">
        <v>0</v>
      </c>
      <c r="AL46" s="38" t="str">
        <f t="shared" si="5"/>
        <v>-</v>
      </c>
    </row>
    <row r="47" spans="1:38">
      <c r="A47" s="11" t="s">
        <v>127</v>
      </c>
      <c r="B47" s="11" t="s">
        <v>128</v>
      </c>
      <c r="C47" s="11" t="s">
        <v>63</v>
      </c>
      <c r="D47" s="11" t="s">
        <v>64</v>
      </c>
      <c r="E47" s="11" t="s">
        <v>65</v>
      </c>
      <c r="F47" s="11" t="s">
        <v>66</v>
      </c>
      <c r="G47" s="11" t="s">
        <v>6</v>
      </c>
      <c r="H47" s="12" t="s">
        <v>60</v>
      </c>
      <c r="I47" s="13" t="s">
        <v>48</v>
      </c>
      <c r="J47" s="13" t="s">
        <v>42</v>
      </c>
      <c r="K47" s="13" t="s">
        <v>120</v>
      </c>
      <c r="L47" s="13" t="s">
        <v>129</v>
      </c>
      <c r="M47" s="13" t="s">
        <v>17</v>
      </c>
      <c r="N47" s="13" t="s">
        <v>130</v>
      </c>
      <c r="O47" s="13" t="s">
        <v>130</v>
      </c>
      <c r="P47" s="13" t="s">
        <v>130</v>
      </c>
      <c r="Q47" s="13" t="s">
        <v>42</v>
      </c>
      <c r="S47" s="74" t="s">
        <v>472</v>
      </c>
      <c r="W47" s="74" t="str">
        <f t="shared" si="0"/>
        <v>CRM_CUI</v>
      </c>
      <c r="X47" t="str">
        <f t="shared" si="1"/>
        <v>新疆联通</v>
      </c>
      <c r="Y47" s="56" t="s">
        <v>424</v>
      </c>
      <c r="Z47" s="55" t="s">
        <v>432</v>
      </c>
      <c r="AA47" s="76">
        <f t="shared" si="6"/>
        <v>0</v>
      </c>
      <c r="AB47" s="76">
        <f t="shared" si="7"/>
        <v>0</v>
      </c>
      <c r="AC47" s="67">
        <f t="shared" si="8"/>
        <v>0</v>
      </c>
      <c r="AE47" s="48" t="s">
        <v>410</v>
      </c>
      <c r="AF47" s="48" t="s">
        <v>0</v>
      </c>
      <c r="AG47" s="13">
        <f t="shared" si="2"/>
        <v>0</v>
      </c>
      <c r="AH47" s="13">
        <f t="shared" si="3"/>
        <v>0</v>
      </c>
      <c r="AI47" s="13">
        <f t="shared" si="4"/>
        <v>0</v>
      </c>
      <c r="AJ47" s="13">
        <v>0</v>
      </c>
      <c r="AK47" s="13">
        <v>0</v>
      </c>
      <c r="AL47" s="38" t="str">
        <f t="shared" si="5"/>
        <v>-</v>
      </c>
    </row>
    <row r="48" spans="1:38">
      <c r="A48" s="11" t="s">
        <v>127</v>
      </c>
      <c r="B48" s="11" t="s">
        <v>128</v>
      </c>
      <c r="C48" s="11" t="s">
        <v>63</v>
      </c>
      <c r="D48" s="11" t="s">
        <v>64</v>
      </c>
      <c r="E48" s="11" t="s">
        <v>67</v>
      </c>
      <c r="F48" s="11" t="s">
        <v>68</v>
      </c>
      <c r="G48" s="11" t="s">
        <v>6</v>
      </c>
      <c r="H48" s="12" t="s">
        <v>69</v>
      </c>
      <c r="I48" s="13" t="s">
        <v>48</v>
      </c>
      <c r="J48" s="13" t="s">
        <v>42</v>
      </c>
      <c r="K48" s="13" t="s">
        <v>120</v>
      </c>
      <c r="L48" s="13" t="s">
        <v>129</v>
      </c>
      <c r="M48" s="13" t="s">
        <v>17</v>
      </c>
      <c r="N48" s="13" t="s">
        <v>130</v>
      </c>
      <c r="O48" s="13" t="s">
        <v>130</v>
      </c>
      <c r="P48" s="13" t="s">
        <v>130</v>
      </c>
      <c r="Q48" s="13" t="s">
        <v>42</v>
      </c>
      <c r="S48" s="74" t="s">
        <v>472</v>
      </c>
      <c r="W48" s="74" t="str">
        <f t="shared" si="0"/>
        <v>CRM_CUI</v>
      </c>
      <c r="X48" t="str">
        <f t="shared" si="1"/>
        <v>新疆联通</v>
      </c>
      <c r="Y48" s="57" t="s">
        <v>424</v>
      </c>
      <c r="Z48" s="54" t="s">
        <v>406</v>
      </c>
      <c r="AA48" s="76">
        <f t="shared" si="6"/>
        <v>0</v>
      </c>
      <c r="AB48" s="76">
        <f t="shared" si="7"/>
        <v>0</v>
      </c>
      <c r="AC48" s="67">
        <f t="shared" si="8"/>
        <v>0</v>
      </c>
      <c r="AE48" s="48" t="s">
        <v>410</v>
      </c>
      <c r="AF48" s="48" t="s">
        <v>4</v>
      </c>
      <c r="AG48" s="13">
        <f t="shared" si="2"/>
        <v>0</v>
      </c>
      <c r="AH48" s="13">
        <f t="shared" si="3"/>
        <v>0</v>
      </c>
      <c r="AI48" s="13">
        <f t="shared" si="4"/>
        <v>0</v>
      </c>
      <c r="AJ48" s="13">
        <v>0</v>
      </c>
      <c r="AK48" s="13">
        <v>0</v>
      </c>
      <c r="AL48" s="38" t="str">
        <f t="shared" si="5"/>
        <v>-</v>
      </c>
    </row>
    <row r="49" spans="1:38">
      <c r="A49" s="11" t="s">
        <v>133</v>
      </c>
      <c r="B49" s="11" t="s">
        <v>134</v>
      </c>
      <c r="C49" s="11" t="s">
        <v>63</v>
      </c>
      <c r="D49" s="11" t="s">
        <v>64</v>
      </c>
      <c r="E49" s="11" t="s">
        <v>135</v>
      </c>
      <c r="F49" s="11" t="s">
        <v>136</v>
      </c>
      <c r="G49" s="11" t="s">
        <v>10</v>
      </c>
      <c r="H49" s="11" t="s">
        <v>137</v>
      </c>
      <c r="I49" s="11"/>
      <c r="J49" s="11"/>
      <c r="K49" s="12" t="s">
        <v>138</v>
      </c>
      <c r="L49" s="12" t="s">
        <v>139</v>
      </c>
      <c r="M49" s="12" t="s">
        <v>140</v>
      </c>
      <c r="N49" s="13" t="s">
        <v>141</v>
      </c>
      <c r="O49" s="13"/>
      <c r="P49" s="13"/>
      <c r="S49" s="74" t="s">
        <v>472</v>
      </c>
      <c r="W49" s="74" t="str">
        <f t="shared" si="0"/>
        <v>BOSD</v>
      </c>
      <c r="X49" t="str">
        <f t="shared" si="1"/>
        <v>安徽电信</v>
      </c>
      <c r="Y49" s="57" t="s">
        <v>424</v>
      </c>
      <c r="Z49" s="55" t="s">
        <v>433</v>
      </c>
      <c r="AA49" s="76">
        <f t="shared" si="6"/>
        <v>0</v>
      </c>
      <c r="AB49" s="76">
        <f t="shared" si="7"/>
        <v>0</v>
      </c>
      <c r="AC49" s="67">
        <f t="shared" si="8"/>
        <v>0</v>
      </c>
      <c r="AE49" s="48" t="s">
        <v>410</v>
      </c>
      <c r="AF49" s="48" t="s">
        <v>1</v>
      </c>
      <c r="AG49" s="13">
        <f t="shared" si="2"/>
        <v>0</v>
      </c>
      <c r="AH49" s="13">
        <f t="shared" si="3"/>
        <v>0</v>
      </c>
      <c r="AI49" s="13">
        <f t="shared" si="4"/>
        <v>0</v>
      </c>
      <c r="AJ49" s="13">
        <v>0</v>
      </c>
      <c r="AK49" s="13">
        <v>0</v>
      </c>
      <c r="AL49" s="38" t="str">
        <f t="shared" si="5"/>
        <v>-</v>
      </c>
    </row>
    <row r="50" spans="1:38">
      <c r="A50" s="11" t="s">
        <v>142</v>
      </c>
      <c r="B50" s="11" t="s">
        <v>143</v>
      </c>
      <c r="C50" s="11" t="s">
        <v>144</v>
      </c>
      <c r="D50" s="11" t="s">
        <v>145</v>
      </c>
      <c r="E50" s="11" t="s">
        <v>146</v>
      </c>
      <c r="F50" s="11" t="s">
        <v>147</v>
      </c>
      <c r="G50" s="11" t="s">
        <v>15</v>
      </c>
      <c r="H50" s="11" t="s">
        <v>148</v>
      </c>
      <c r="I50" s="11"/>
      <c r="J50" s="11"/>
      <c r="K50" s="12" t="s">
        <v>120</v>
      </c>
      <c r="L50" s="12" t="s">
        <v>139</v>
      </c>
      <c r="M50" s="12" t="s">
        <v>140</v>
      </c>
      <c r="N50" s="13" t="s">
        <v>141</v>
      </c>
      <c r="O50" s="13"/>
      <c r="P50" s="13"/>
      <c r="S50" s="74" t="s">
        <v>472</v>
      </c>
      <c r="W50" s="74" t="str">
        <f t="shared" si="0"/>
        <v>BOSD</v>
      </c>
      <c r="X50" t="str">
        <f t="shared" si="1"/>
        <v>安徽广电</v>
      </c>
      <c r="Y50" s="56" t="s">
        <v>424</v>
      </c>
      <c r="Z50" s="55" t="s">
        <v>9</v>
      </c>
      <c r="AA50" s="76">
        <f t="shared" si="6"/>
        <v>0</v>
      </c>
      <c r="AB50" s="76">
        <f t="shared" si="7"/>
        <v>0</v>
      </c>
      <c r="AC50" s="67">
        <f t="shared" si="8"/>
        <v>0</v>
      </c>
      <c r="AE50" s="48" t="s">
        <v>181</v>
      </c>
      <c r="AF50" s="48" t="s">
        <v>265</v>
      </c>
      <c r="AG50" s="13">
        <f t="shared" si="2"/>
        <v>0</v>
      </c>
      <c r="AH50" s="13">
        <f t="shared" si="3"/>
        <v>0</v>
      </c>
      <c r="AI50" s="13">
        <f t="shared" si="4"/>
        <v>0</v>
      </c>
      <c r="AJ50" s="13">
        <v>0</v>
      </c>
      <c r="AK50" s="13">
        <v>0</v>
      </c>
      <c r="AL50" s="38" t="str">
        <f t="shared" si="5"/>
        <v>-</v>
      </c>
    </row>
    <row r="51" spans="1:38">
      <c r="A51" s="11" t="s">
        <v>36</v>
      </c>
      <c r="B51" s="11" t="s">
        <v>37</v>
      </c>
      <c r="C51" s="11" t="s">
        <v>63</v>
      </c>
      <c r="D51" s="11" t="s">
        <v>64</v>
      </c>
      <c r="E51" s="11" t="s">
        <v>149</v>
      </c>
      <c r="F51" s="11" t="s">
        <v>150</v>
      </c>
      <c r="G51" s="11" t="s">
        <v>11</v>
      </c>
      <c r="H51" s="11" t="s">
        <v>151</v>
      </c>
      <c r="I51" s="11"/>
      <c r="J51" s="11"/>
      <c r="K51" s="12" t="s">
        <v>120</v>
      </c>
      <c r="L51" s="12" t="s">
        <v>139</v>
      </c>
      <c r="M51" s="12" t="s">
        <v>140</v>
      </c>
      <c r="N51" s="13" t="s">
        <v>141</v>
      </c>
      <c r="O51" s="13"/>
      <c r="P51" s="13"/>
      <c r="S51" s="74" t="s">
        <v>472</v>
      </c>
      <c r="W51" s="74" t="str">
        <f t="shared" si="0"/>
        <v>BOSD</v>
      </c>
      <c r="X51" t="str">
        <f t="shared" si="1"/>
        <v>安徽联通</v>
      </c>
      <c r="Y51" s="57" t="s">
        <v>424</v>
      </c>
      <c r="Z51" s="54" t="s">
        <v>242</v>
      </c>
      <c r="AA51" s="76">
        <f t="shared" si="6"/>
        <v>0</v>
      </c>
      <c r="AB51" s="76">
        <f t="shared" si="7"/>
        <v>0</v>
      </c>
      <c r="AC51" s="67">
        <f t="shared" si="8"/>
        <v>0</v>
      </c>
      <c r="AE51" s="48" t="s">
        <v>181</v>
      </c>
      <c r="AF51" s="48" t="s">
        <v>494</v>
      </c>
      <c r="AG51" s="13">
        <f t="shared" si="2"/>
        <v>0</v>
      </c>
      <c r="AH51" s="13">
        <f t="shared" si="3"/>
        <v>0</v>
      </c>
      <c r="AI51" s="13">
        <f t="shared" si="4"/>
        <v>0</v>
      </c>
      <c r="AJ51" s="13">
        <v>0</v>
      </c>
      <c r="AK51" s="13">
        <v>0</v>
      </c>
      <c r="AL51" s="38" t="str">
        <f t="shared" si="5"/>
        <v>-</v>
      </c>
    </row>
    <row r="52" spans="1:38">
      <c r="A52" s="11" t="s">
        <v>36</v>
      </c>
      <c r="B52" s="11" t="s">
        <v>37</v>
      </c>
      <c r="C52" s="11" t="s">
        <v>112</v>
      </c>
      <c r="D52" s="11" t="s">
        <v>113</v>
      </c>
      <c r="E52" s="11" t="s">
        <v>152</v>
      </c>
      <c r="F52" s="11" t="s">
        <v>153</v>
      </c>
      <c r="G52" s="11" t="s">
        <v>154</v>
      </c>
      <c r="H52" s="11" t="s">
        <v>151</v>
      </c>
      <c r="I52" s="11"/>
      <c r="J52" s="11"/>
      <c r="K52" s="12" t="s">
        <v>120</v>
      </c>
      <c r="L52" s="12" t="s">
        <v>139</v>
      </c>
      <c r="M52" s="12" t="s">
        <v>140</v>
      </c>
      <c r="N52" s="13" t="s">
        <v>141</v>
      </c>
      <c r="O52" s="13"/>
      <c r="P52" s="13"/>
      <c r="S52" s="74" t="s">
        <v>472</v>
      </c>
      <c r="W52" s="74" t="str">
        <f t="shared" si="0"/>
        <v>BOSD</v>
      </c>
      <c r="X52" t="str">
        <f t="shared" si="1"/>
        <v>安徽联通</v>
      </c>
      <c r="Y52" s="57" t="s">
        <v>424</v>
      </c>
      <c r="Z52" s="55" t="s">
        <v>13</v>
      </c>
      <c r="AA52" s="76">
        <f t="shared" si="6"/>
        <v>0</v>
      </c>
      <c r="AB52" s="76">
        <f t="shared" si="7"/>
        <v>0</v>
      </c>
      <c r="AC52" s="67">
        <f t="shared" si="8"/>
        <v>0</v>
      </c>
      <c r="AE52" s="48" t="s">
        <v>181</v>
      </c>
      <c r="AF52" s="48" t="s">
        <v>4</v>
      </c>
      <c r="AG52" s="13">
        <f t="shared" si="2"/>
        <v>0</v>
      </c>
      <c r="AH52" s="13">
        <f t="shared" si="3"/>
        <v>0</v>
      </c>
      <c r="AI52" s="13">
        <f t="shared" si="4"/>
        <v>0</v>
      </c>
      <c r="AJ52" s="13">
        <v>0</v>
      </c>
      <c r="AK52" s="13">
        <v>0</v>
      </c>
      <c r="AL52" s="38" t="str">
        <f t="shared" si="5"/>
        <v>-</v>
      </c>
    </row>
    <row r="53" spans="1:38" ht="14.25">
      <c r="A53" s="11" t="s">
        <v>155</v>
      </c>
      <c r="B53" s="11" t="s">
        <v>156</v>
      </c>
      <c r="C53" s="11" t="s">
        <v>63</v>
      </c>
      <c r="D53" s="11" t="s">
        <v>157</v>
      </c>
      <c r="E53" s="11" t="s">
        <v>158</v>
      </c>
      <c r="F53" s="11" t="s">
        <v>150</v>
      </c>
      <c r="G53" s="11" t="s">
        <v>11</v>
      </c>
      <c r="H53" s="11" t="s">
        <v>159</v>
      </c>
      <c r="I53" s="11"/>
      <c r="J53" s="11"/>
      <c r="K53" s="12" t="s">
        <v>120</v>
      </c>
      <c r="L53" s="12" t="s">
        <v>139</v>
      </c>
      <c r="M53" s="12" t="s">
        <v>140</v>
      </c>
      <c r="N53" s="13" t="s">
        <v>141</v>
      </c>
      <c r="O53" s="13"/>
      <c r="P53" s="13"/>
      <c r="S53" s="74" t="s">
        <v>472</v>
      </c>
      <c r="W53" s="74" t="str">
        <f t="shared" si="0"/>
        <v>BOSD</v>
      </c>
      <c r="X53" t="str">
        <f t="shared" si="1"/>
        <v>安徽移动</v>
      </c>
      <c r="Y53" s="57" t="s">
        <v>424</v>
      </c>
      <c r="Z53" s="70" t="s">
        <v>461</v>
      </c>
      <c r="AA53" s="76">
        <f t="shared" si="6"/>
        <v>0</v>
      </c>
      <c r="AB53" s="76">
        <f t="shared" si="7"/>
        <v>0</v>
      </c>
      <c r="AC53" s="67">
        <f t="shared" si="8"/>
        <v>0</v>
      </c>
      <c r="AE53" s="48" t="s">
        <v>181</v>
      </c>
      <c r="AF53" s="48" t="s">
        <v>3</v>
      </c>
      <c r="AG53" s="13">
        <f t="shared" si="2"/>
        <v>0</v>
      </c>
      <c r="AH53" s="13">
        <f t="shared" si="3"/>
        <v>0</v>
      </c>
      <c r="AI53" s="13">
        <f t="shared" si="4"/>
        <v>0</v>
      </c>
      <c r="AJ53" s="13">
        <v>0</v>
      </c>
      <c r="AK53" s="13">
        <v>0</v>
      </c>
      <c r="AL53" s="38" t="str">
        <f t="shared" si="5"/>
        <v>-</v>
      </c>
    </row>
    <row r="54" spans="1:38">
      <c r="A54" s="11" t="s">
        <v>155</v>
      </c>
      <c r="B54" s="11" t="s">
        <v>156</v>
      </c>
      <c r="C54" s="11" t="s">
        <v>63</v>
      </c>
      <c r="D54" s="11" t="s">
        <v>157</v>
      </c>
      <c r="E54" s="11" t="s">
        <v>135</v>
      </c>
      <c r="F54" s="11" t="s">
        <v>136</v>
      </c>
      <c r="G54" s="11" t="s">
        <v>10</v>
      </c>
      <c r="H54" s="11" t="s">
        <v>137</v>
      </c>
      <c r="I54" s="11"/>
      <c r="J54" s="11"/>
      <c r="K54" s="12" t="s">
        <v>120</v>
      </c>
      <c r="L54" s="12" t="s">
        <v>139</v>
      </c>
      <c r="M54" s="12" t="s">
        <v>140</v>
      </c>
      <c r="N54" s="13" t="s">
        <v>141</v>
      </c>
      <c r="O54" s="13"/>
      <c r="P54" s="13"/>
      <c r="S54" s="74" t="s">
        <v>472</v>
      </c>
      <c r="W54" s="74" t="str">
        <f t="shared" si="0"/>
        <v>BOSD</v>
      </c>
      <c r="X54" t="str">
        <f t="shared" si="1"/>
        <v>安徽移动</v>
      </c>
      <c r="Y54" s="56" t="s">
        <v>424</v>
      </c>
      <c r="Z54" s="55" t="s">
        <v>409</v>
      </c>
      <c r="AA54" s="76">
        <f t="shared" si="6"/>
        <v>0</v>
      </c>
      <c r="AB54" s="76">
        <f t="shared" si="7"/>
        <v>0</v>
      </c>
      <c r="AC54" s="67">
        <f t="shared" si="8"/>
        <v>0</v>
      </c>
      <c r="AE54" s="48" t="s">
        <v>181</v>
      </c>
      <c r="AF54" s="48" t="s">
        <v>1</v>
      </c>
      <c r="AG54" s="13">
        <f t="shared" si="2"/>
        <v>0</v>
      </c>
      <c r="AH54" s="13">
        <f t="shared" si="3"/>
        <v>0</v>
      </c>
      <c r="AI54" s="13">
        <f t="shared" si="4"/>
        <v>0</v>
      </c>
      <c r="AJ54" s="13">
        <v>0</v>
      </c>
      <c r="AK54" s="13">
        <v>0</v>
      </c>
      <c r="AL54" s="38" t="str">
        <f t="shared" si="5"/>
        <v>-</v>
      </c>
    </row>
    <row r="55" spans="1:38">
      <c r="A55" s="11" t="s">
        <v>155</v>
      </c>
      <c r="B55" s="11" t="s">
        <v>156</v>
      </c>
      <c r="C55" s="11" t="s">
        <v>63</v>
      </c>
      <c r="D55" s="11" t="s">
        <v>157</v>
      </c>
      <c r="E55" s="11" t="s">
        <v>160</v>
      </c>
      <c r="F55" s="11" t="s">
        <v>161</v>
      </c>
      <c r="G55" s="11" t="s">
        <v>11</v>
      </c>
      <c r="H55" s="11" t="s">
        <v>98</v>
      </c>
      <c r="I55" s="11"/>
      <c r="J55" s="11"/>
      <c r="K55" s="12" t="s">
        <v>120</v>
      </c>
      <c r="L55" s="12" t="s">
        <v>139</v>
      </c>
      <c r="M55" s="12" t="s">
        <v>140</v>
      </c>
      <c r="N55" s="13" t="s">
        <v>141</v>
      </c>
      <c r="O55" s="13"/>
      <c r="P55" s="13"/>
      <c r="S55" s="74" t="s">
        <v>472</v>
      </c>
      <c r="W55" s="74" t="str">
        <f t="shared" si="0"/>
        <v>BOSD</v>
      </c>
      <c r="X55" t="str">
        <f t="shared" si="1"/>
        <v>安徽移动</v>
      </c>
      <c r="Y55" s="56" t="s">
        <v>424</v>
      </c>
      <c r="Z55" s="55" t="s">
        <v>252</v>
      </c>
      <c r="AA55" s="76">
        <f t="shared" si="6"/>
        <v>0</v>
      </c>
      <c r="AB55" s="76">
        <f t="shared" si="7"/>
        <v>1</v>
      </c>
      <c r="AC55" s="67">
        <f t="shared" si="8"/>
        <v>0</v>
      </c>
      <c r="AE55" s="48" t="s">
        <v>435</v>
      </c>
      <c r="AF55" s="48" t="s">
        <v>0</v>
      </c>
      <c r="AG55" s="13">
        <f t="shared" si="2"/>
        <v>0</v>
      </c>
      <c r="AH55" s="13">
        <f t="shared" si="3"/>
        <v>0</v>
      </c>
      <c r="AI55" s="13">
        <f t="shared" si="4"/>
        <v>0</v>
      </c>
      <c r="AJ55" s="13">
        <v>0</v>
      </c>
      <c r="AK55" s="13">
        <v>0</v>
      </c>
      <c r="AL55" s="38" t="str">
        <f t="shared" si="5"/>
        <v>-</v>
      </c>
    </row>
    <row r="56" spans="1:38">
      <c r="A56" s="11" t="s">
        <v>155</v>
      </c>
      <c r="B56" s="11" t="s">
        <v>156</v>
      </c>
      <c r="C56" s="11" t="s">
        <v>63</v>
      </c>
      <c r="D56" s="11" t="s">
        <v>157</v>
      </c>
      <c r="E56" s="11" t="s">
        <v>162</v>
      </c>
      <c r="F56" s="11" t="s">
        <v>163</v>
      </c>
      <c r="G56" s="11" t="s">
        <v>164</v>
      </c>
      <c r="H56" s="11" t="s">
        <v>137</v>
      </c>
      <c r="I56" s="11"/>
      <c r="J56" s="11"/>
      <c r="K56" s="12" t="s">
        <v>120</v>
      </c>
      <c r="L56" s="12" t="s">
        <v>139</v>
      </c>
      <c r="M56" s="12" t="s">
        <v>140</v>
      </c>
      <c r="N56" s="13" t="s">
        <v>141</v>
      </c>
      <c r="O56" s="13"/>
      <c r="P56" s="13"/>
      <c r="S56" s="74" t="s">
        <v>472</v>
      </c>
      <c r="W56" s="74" t="str">
        <f t="shared" si="0"/>
        <v>BOSD</v>
      </c>
      <c r="X56" t="str">
        <f t="shared" si="1"/>
        <v>安徽移动</v>
      </c>
      <c r="Y56" s="56" t="s">
        <v>424</v>
      </c>
      <c r="Z56" s="55" t="s">
        <v>8</v>
      </c>
      <c r="AA56" s="76">
        <f t="shared" si="6"/>
        <v>0</v>
      </c>
      <c r="AB56" s="76">
        <f t="shared" si="7"/>
        <v>0</v>
      </c>
      <c r="AC56" s="67">
        <f t="shared" si="8"/>
        <v>0</v>
      </c>
      <c r="AE56" s="48" t="s">
        <v>435</v>
      </c>
      <c r="AF56" s="48" t="s">
        <v>4</v>
      </c>
      <c r="AG56" s="13">
        <f t="shared" si="2"/>
        <v>0</v>
      </c>
      <c r="AH56" s="13">
        <f t="shared" si="3"/>
        <v>0</v>
      </c>
      <c r="AI56" s="13">
        <f t="shared" si="4"/>
        <v>0</v>
      </c>
      <c r="AJ56" s="13">
        <v>0</v>
      </c>
      <c r="AK56" s="13">
        <v>0</v>
      </c>
      <c r="AL56" s="38" t="str">
        <f t="shared" si="5"/>
        <v>-</v>
      </c>
    </row>
    <row r="57" spans="1:38">
      <c r="A57" s="11" t="s">
        <v>155</v>
      </c>
      <c r="B57" s="11" t="s">
        <v>156</v>
      </c>
      <c r="C57" s="11" t="s">
        <v>165</v>
      </c>
      <c r="D57" s="11" t="s">
        <v>166</v>
      </c>
      <c r="E57" s="11" t="s">
        <v>167</v>
      </c>
      <c r="F57" s="11" t="s">
        <v>168</v>
      </c>
      <c r="G57" s="11" t="s">
        <v>164</v>
      </c>
      <c r="H57" s="11" t="s">
        <v>41</v>
      </c>
      <c r="I57" s="11"/>
      <c r="J57" s="11"/>
      <c r="K57" s="12" t="s">
        <v>120</v>
      </c>
      <c r="L57" s="12" t="s">
        <v>139</v>
      </c>
      <c r="M57" s="12" t="s">
        <v>140</v>
      </c>
      <c r="N57" s="13" t="s">
        <v>141</v>
      </c>
      <c r="O57" s="13"/>
      <c r="P57" s="13"/>
      <c r="S57" s="74" t="s">
        <v>472</v>
      </c>
      <c r="W57" s="74" t="str">
        <f t="shared" si="0"/>
        <v>BOSD</v>
      </c>
      <c r="X57" t="str">
        <f t="shared" si="1"/>
        <v>安徽移动</v>
      </c>
      <c r="Y57" s="56" t="s">
        <v>424</v>
      </c>
      <c r="Z57" s="55" t="s">
        <v>259</v>
      </c>
      <c r="AA57" s="76">
        <f t="shared" si="6"/>
        <v>0</v>
      </c>
      <c r="AB57" s="76">
        <f t="shared" si="7"/>
        <v>1</v>
      </c>
      <c r="AC57" s="67">
        <f t="shared" si="8"/>
        <v>0</v>
      </c>
      <c r="AE57" s="48" t="s">
        <v>435</v>
      </c>
      <c r="AF57" s="48" t="s">
        <v>449</v>
      </c>
      <c r="AG57" s="13">
        <f t="shared" si="2"/>
        <v>0</v>
      </c>
      <c r="AH57" s="13">
        <f t="shared" si="3"/>
        <v>0</v>
      </c>
      <c r="AI57" s="13">
        <f t="shared" si="4"/>
        <v>0</v>
      </c>
      <c r="AJ57" s="13">
        <v>0</v>
      </c>
      <c r="AK57" s="13">
        <v>0</v>
      </c>
      <c r="AL57" s="38" t="str">
        <f t="shared" si="5"/>
        <v>-</v>
      </c>
    </row>
    <row r="58" spans="1:38">
      <c r="A58" s="11" t="s">
        <v>155</v>
      </c>
      <c r="B58" s="11" t="s">
        <v>156</v>
      </c>
      <c r="C58" s="11" t="s">
        <v>169</v>
      </c>
      <c r="D58" s="11" t="s">
        <v>145</v>
      </c>
      <c r="E58" s="11" t="s">
        <v>170</v>
      </c>
      <c r="F58" s="11" t="s">
        <v>171</v>
      </c>
      <c r="G58" s="11" t="s">
        <v>15</v>
      </c>
      <c r="H58" s="11" t="s">
        <v>137</v>
      </c>
      <c r="I58" s="11"/>
      <c r="J58" s="11"/>
      <c r="K58" s="12" t="s">
        <v>120</v>
      </c>
      <c r="L58" s="12" t="s">
        <v>139</v>
      </c>
      <c r="M58" s="12" t="s">
        <v>140</v>
      </c>
      <c r="N58" s="13" t="s">
        <v>141</v>
      </c>
      <c r="O58" s="13"/>
      <c r="P58" s="13"/>
      <c r="S58" s="74" t="s">
        <v>472</v>
      </c>
      <c r="W58" s="74" t="str">
        <f t="shared" si="0"/>
        <v>BOSD</v>
      </c>
      <c r="X58" t="str">
        <f t="shared" si="1"/>
        <v>安徽移动</v>
      </c>
      <c r="Y58" s="57" t="s">
        <v>424</v>
      </c>
      <c r="Z58" s="55" t="s">
        <v>261</v>
      </c>
      <c r="AA58" s="76">
        <f t="shared" si="6"/>
        <v>0</v>
      </c>
      <c r="AB58" s="76">
        <f t="shared" si="7"/>
        <v>0</v>
      </c>
      <c r="AC58" s="67">
        <f t="shared" si="8"/>
        <v>0</v>
      </c>
      <c r="AE58" s="48" t="s">
        <v>187</v>
      </c>
      <c r="AF58" s="48" t="s">
        <v>0</v>
      </c>
      <c r="AG58" s="13">
        <f t="shared" si="2"/>
        <v>0</v>
      </c>
      <c r="AH58" s="13">
        <f t="shared" si="3"/>
        <v>0</v>
      </c>
      <c r="AI58" s="13">
        <f t="shared" si="4"/>
        <v>0</v>
      </c>
      <c r="AJ58" s="13">
        <v>0</v>
      </c>
      <c r="AK58" s="13">
        <v>0</v>
      </c>
      <c r="AL58" s="38" t="str">
        <f t="shared" si="5"/>
        <v>-</v>
      </c>
    </row>
    <row r="59" spans="1:38" ht="14.25">
      <c r="A59" s="11" t="s">
        <v>155</v>
      </c>
      <c r="B59" s="11" t="s">
        <v>156</v>
      </c>
      <c r="C59" s="11" t="s">
        <v>169</v>
      </c>
      <c r="D59" s="11" t="s">
        <v>145</v>
      </c>
      <c r="E59" s="11" t="s">
        <v>172</v>
      </c>
      <c r="F59" s="11" t="s">
        <v>147</v>
      </c>
      <c r="G59" s="11" t="s">
        <v>15</v>
      </c>
      <c r="H59" s="11" t="s">
        <v>173</v>
      </c>
      <c r="I59" s="11"/>
      <c r="J59" s="11"/>
      <c r="K59" s="12" t="s">
        <v>120</v>
      </c>
      <c r="L59" s="12" t="s">
        <v>139</v>
      </c>
      <c r="M59" s="12" t="s">
        <v>140</v>
      </c>
      <c r="N59" s="13" t="s">
        <v>141</v>
      </c>
      <c r="O59" s="13"/>
      <c r="P59" s="13"/>
      <c r="S59" s="74" t="s">
        <v>472</v>
      </c>
      <c r="W59" s="74" t="str">
        <f t="shared" si="0"/>
        <v>BOSD</v>
      </c>
      <c r="X59" t="str">
        <f t="shared" si="1"/>
        <v>安徽移动</v>
      </c>
      <c r="Y59" s="57" t="s">
        <v>424</v>
      </c>
      <c r="Z59" s="71" t="s">
        <v>464</v>
      </c>
      <c r="AA59" s="76">
        <f t="shared" si="6"/>
        <v>0</v>
      </c>
      <c r="AB59" s="76">
        <f t="shared" si="7"/>
        <v>2</v>
      </c>
      <c r="AC59" s="67">
        <f t="shared" si="8"/>
        <v>0</v>
      </c>
      <c r="AE59" s="48" t="s">
        <v>187</v>
      </c>
      <c r="AF59" s="48" t="s">
        <v>4</v>
      </c>
      <c r="AG59" s="13">
        <f t="shared" si="2"/>
        <v>0</v>
      </c>
      <c r="AH59" s="13">
        <f t="shared" si="3"/>
        <v>0</v>
      </c>
      <c r="AI59" s="13">
        <f t="shared" si="4"/>
        <v>0</v>
      </c>
      <c r="AJ59" s="13">
        <v>0</v>
      </c>
      <c r="AK59" s="13">
        <v>0</v>
      </c>
      <c r="AL59" s="38" t="str">
        <f t="shared" si="5"/>
        <v>-</v>
      </c>
    </row>
    <row r="60" spans="1:38" ht="14.25">
      <c r="A60" s="11" t="s">
        <v>155</v>
      </c>
      <c r="B60" s="11" t="s">
        <v>156</v>
      </c>
      <c r="C60" s="11" t="s">
        <v>169</v>
      </c>
      <c r="D60" s="11" t="s">
        <v>145</v>
      </c>
      <c r="E60" s="11" t="s">
        <v>146</v>
      </c>
      <c r="F60" s="11" t="s">
        <v>147</v>
      </c>
      <c r="G60" s="11" t="s">
        <v>15</v>
      </c>
      <c r="H60" s="11" t="s">
        <v>148</v>
      </c>
      <c r="I60" s="11"/>
      <c r="J60" s="11"/>
      <c r="K60" s="12" t="s">
        <v>120</v>
      </c>
      <c r="L60" s="12" t="s">
        <v>139</v>
      </c>
      <c r="M60" s="12" t="s">
        <v>140</v>
      </c>
      <c r="N60" s="13" t="s">
        <v>141</v>
      </c>
      <c r="O60" s="13"/>
      <c r="P60" s="13"/>
      <c r="S60" s="74" t="s">
        <v>472</v>
      </c>
      <c r="W60" s="74" t="str">
        <f t="shared" si="0"/>
        <v>BOSD</v>
      </c>
      <c r="X60" t="str">
        <f t="shared" si="1"/>
        <v>安徽移动</v>
      </c>
      <c r="Y60" s="57" t="s">
        <v>424</v>
      </c>
      <c r="Z60" s="71" t="s">
        <v>465</v>
      </c>
      <c r="AA60" s="76">
        <f t="shared" si="6"/>
        <v>0</v>
      </c>
      <c r="AB60" s="76">
        <f t="shared" si="7"/>
        <v>2</v>
      </c>
      <c r="AC60" s="67">
        <f t="shared" si="8"/>
        <v>0</v>
      </c>
      <c r="AE60" s="48" t="s">
        <v>485</v>
      </c>
      <c r="AF60" s="48" t="s">
        <v>4</v>
      </c>
      <c r="AG60" s="13">
        <f t="shared" si="2"/>
        <v>0</v>
      </c>
      <c r="AH60" s="13">
        <f t="shared" si="3"/>
        <v>0</v>
      </c>
      <c r="AI60" s="13">
        <f t="shared" si="4"/>
        <v>0</v>
      </c>
      <c r="AJ60" s="13">
        <v>0</v>
      </c>
      <c r="AK60" s="13">
        <v>0</v>
      </c>
      <c r="AL60" s="38" t="str">
        <f t="shared" si="5"/>
        <v>-</v>
      </c>
    </row>
    <row r="61" spans="1:38" ht="14.25">
      <c r="A61" s="11" t="s">
        <v>174</v>
      </c>
      <c r="B61" s="11" t="s">
        <v>175</v>
      </c>
      <c r="C61" s="11" t="s">
        <v>63</v>
      </c>
      <c r="D61" s="11" t="s">
        <v>64</v>
      </c>
      <c r="E61" s="11" t="s">
        <v>135</v>
      </c>
      <c r="F61" s="11" t="s">
        <v>136</v>
      </c>
      <c r="G61" s="11" t="s">
        <v>10</v>
      </c>
      <c r="H61" s="11" t="s">
        <v>137</v>
      </c>
      <c r="I61" s="11"/>
      <c r="J61" s="11"/>
      <c r="K61" s="12" t="s">
        <v>120</v>
      </c>
      <c r="L61" s="12" t="s">
        <v>139</v>
      </c>
      <c r="M61" s="12" t="s">
        <v>140</v>
      </c>
      <c r="N61" s="13" t="s">
        <v>141</v>
      </c>
      <c r="O61" s="13"/>
      <c r="P61" s="13"/>
      <c r="S61" s="74" t="s">
        <v>472</v>
      </c>
      <c r="W61" s="74" t="str">
        <f t="shared" si="0"/>
        <v>BOSD</v>
      </c>
      <c r="X61" t="str">
        <f t="shared" si="1"/>
        <v>北京电信</v>
      </c>
      <c r="Y61" s="57" t="s">
        <v>424</v>
      </c>
      <c r="Z61" s="71" t="s">
        <v>466</v>
      </c>
      <c r="AA61" s="76">
        <f t="shared" si="6"/>
        <v>0</v>
      </c>
      <c r="AB61" s="76">
        <f t="shared" si="7"/>
        <v>0</v>
      </c>
      <c r="AC61" s="67">
        <f t="shared" si="8"/>
        <v>0</v>
      </c>
      <c r="AE61" s="48" t="s">
        <v>497</v>
      </c>
      <c r="AF61" s="48" t="s">
        <v>3</v>
      </c>
      <c r="AG61" s="13">
        <f t="shared" si="2"/>
        <v>0</v>
      </c>
      <c r="AH61" s="13">
        <f t="shared" si="3"/>
        <v>0</v>
      </c>
      <c r="AI61" s="13">
        <f t="shared" si="4"/>
        <v>0</v>
      </c>
      <c r="AJ61" s="13">
        <v>0</v>
      </c>
      <c r="AK61" s="13">
        <v>0</v>
      </c>
      <c r="AL61" s="38" t="str">
        <f t="shared" si="5"/>
        <v>-</v>
      </c>
    </row>
    <row r="62" spans="1:38">
      <c r="A62" s="11" t="s">
        <v>174</v>
      </c>
      <c r="B62" s="11" t="s">
        <v>175</v>
      </c>
      <c r="C62" s="11" t="s">
        <v>176</v>
      </c>
      <c r="D62" s="11" t="s">
        <v>177</v>
      </c>
      <c r="E62" s="11" t="s">
        <v>178</v>
      </c>
      <c r="F62" s="11" t="s">
        <v>177</v>
      </c>
      <c r="G62" s="11" t="s">
        <v>10</v>
      </c>
      <c r="H62" s="11" t="s">
        <v>41</v>
      </c>
      <c r="I62" s="11"/>
      <c r="J62" s="11"/>
      <c r="K62" s="12" t="s">
        <v>120</v>
      </c>
      <c r="L62" s="12" t="s">
        <v>139</v>
      </c>
      <c r="M62" s="12" t="s">
        <v>140</v>
      </c>
      <c r="N62" s="13" t="s">
        <v>141</v>
      </c>
      <c r="O62" s="13"/>
      <c r="P62" s="13"/>
      <c r="S62" s="74" t="s">
        <v>472</v>
      </c>
      <c r="W62" s="74" t="str">
        <f t="shared" si="0"/>
        <v>BOSD</v>
      </c>
      <c r="X62" t="str">
        <f t="shared" si="1"/>
        <v>北京电信</v>
      </c>
      <c r="Y62" s="58" t="s">
        <v>434</v>
      </c>
      <c r="Z62" s="55" t="s">
        <v>435</v>
      </c>
      <c r="AA62" s="76">
        <f t="shared" si="6"/>
        <v>0</v>
      </c>
      <c r="AB62" s="76">
        <f t="shared" si="7"/>
        <v>0</v>
      </c>
      <c r="AC62" s="67">
        <f t="shared" si="8"/>
        <v>0</v>
      </c>
      <c r="AE62" s="48" t="s">
        <v>498</v>
      </c>
      <c r="AF62" s="48" t="s">
        <v>5</v>
      </c>
      <c r="AG62" s="13">
        <f t="shared" si="2"/>
        <v>0</v>
      </c>
      <c r="AH62" s="13">
        <f t="shared" si="3"/>
        <v>0</v>
      </c>
      <c r="AI62" s="13">
        <f t="shared" si="4"/>
        <v>0</v>
      </c>
      <c r="AJ62" s="13">
        <v>0</v>
      </c>
      <c r="AK62" s="13">
        <v>0</v>
      </c>
      <c r="AL62" s="38" t="str">
        <f t="shared" si="5"/>
        <v>-</v>
      </c>
    </row>
    <row r="63" spans="1:38">
      <c r="A63" s="11" t="s">
        <v>74</v>
      </c>
      <c r="B63" s="11" t="s">
        <v>75</v>
      </c>
      <c r="C63" s="11" t="s">
        <v>112</v>
      </c>
      <c r="D63" s="11" t="s">
        <v>113</v>
      </c>
      <c r="E63" s="11" t="s">
        <v>179</v>
      </c>
      <c r="F63" s="11" t="s">
        <v>153</v>
      </c>
      <c r="G63" s="11" t="s">
        <v>154</v>
      </c>
      <c r="H63" s="11" t="s">
        <v>173</v>
      </c>
      <c r="I63" s="11"/>
      <c r="J63" s="11"/>
      <c r="K63" s="12" t="s">
        <v>120</v>
      </c>
      <c r="L63" s="12" t="s">
        <v>139</v>
      </c>
      <c r="M63" s="12" t="s">
        <v>140</v>
      </c>
      <c r="N63" s="13" t="s">
        <v>141</v>
      </c>
      <c r="O63" s="13"/>
      <c r="P63" s="13"/>
      <c r="S63" s="74" t="s">
        <v>472</v>
      </c>
      <c r="W63" s="74" t="str">
        <f t="shared" si="0"/>
        <v>BOSD</v>
      </c>
      <c r="X63" t="str">
        <f t="shared" si="1"/>
        <v>北京联通</v>
      </c>
      <c r="Y63" s="58" t="s">
        <v>434</v>
      </c>
      <c r="Z63" s="55" t="s">
        <v>436</v>
      </c>
      <c r="AA63" s="76">
        <f t="shared" si="6"/>
        <v>0</v>
      </c>
      <c r="AB63" s="76">
        <f t="shared" si="7"/>
        <v>0</v>
      </c>
      <c r="AC63" s="67">
        <f t="shared" si="8"/>
        <v>0</v>
      </c>
      <c r="AE63" s="48" t="s">
        <v>416</v>
      </c>
      <c r="AF63" s="48" t="s">
        <v>1</v>
      </c>
      <c r="AG63" s="13">
        <f t="shared" si="2"/>
        <v>0</v>
      </c>
      <c r="AH63" s="13">
        <f t="shared" si="3"/>
        <v>0</v>
      </c>
      <c r="AI63" s="13">
        <f t="shared" si="4"/>
        <v>0</v>
      </c>
      <c r="AJ63" s="13">
        <v>0</v>
      </c>
      <c r="AK63" s="13">
        <v>0</v>
      </c>
      <c r="AL63" s="38" t="str">
        <f t="shared" si="5"/>
        <v>-</v>
      </c>
    </row>
    <row r="64" spans="1:38">
      <c r="A64" s="11" t="s">
        <v>180</v>
      </c>
      <c r="B64" s="11" t="s">
        <v>181</v>
      </c>
      <c r="C64" s="11" t="s">
        <v>63</v>
      </c>
      <c r="D64" s="11" t="s">
        <v>64</v>
      </c>
      <c r="E64" s="11" t="s">
        <v>158</v>
      </c>
      <c r="F64" s="11" t="s">
        <v>150</v>
      </c>
      <c r="G64" s="11" t="s">
        <v>11</v>
      </c>
      <c r="H64" s="11" t="s">
        <v>159</v>
      </c>
      <c r="I64" s="11"/>
      <c r="J64" s="11"/>
      <c r="K64" s="12" t="s">
        <v>120</v>
      </c>
      <c r="L64" s="12" t="s">
        <v>139</v>
      </c>
      <c r="M64" s="12" t="s">
        <v>140</v>
      </c>
      <c r="N64" s="13" t="s">
        <v>141</v>
      </c>
      <c r="O64" s="13"/>
      <c r="P64" s="13"/>
      <c r="S64" s="74" t="s">
        <v>472</v>
      </c>
      <c r="W64" s="74" t="str">
        <f t="shared" si="0"/>
        <v>BOSD</v>
      </c>
      <c r="X64" t="str">
        <f t="shared" si="1"/>
        <v>北京卫通</v>
      </c>
      <c r="Y64" s="58" t="s">
        <v>434</v>
      </c>
      <c r="Z64" s="55" t="s">
        <v>437</v>
      </c>
      <c r="AA64" s="76">
        <f t="shared" si="6"/>
        <v>0</v>
      </c>
      <c r="AB64" s="76">
        <f t="shared" si="7"/>
        <v>0</v>
      </c>
      <c r="AC64" s="67">
        <f t="shared" si="8"/>
        <v>0</v>
      </c>
      <c r="AE64" s="48" t="s">
        <v>416</v>
      </c>
      <c r="AF64" s="48" t="s">
        <v>0</v>
      </c>
      <c r="AG64" s="13">
        <f t="shared" si="2"/>
        <v>0</v>
      </c>
      <c r="AH64" s="13">
        <f t="shared" si="3"/>
        <v>0</v>
      </c>
      <c r="AI64" s="13">
        <f t="shared" si="4"/>
        <v>0</v>
      </c>
      <c r="AJ64" s="13">
        <v>0</v>
      </c>
      <c r="AK64" s="13">
        <v>0</v>
      </c>
      <c r="AL64" s="38" t="str">
        <f t="shared" si="5"/>
        <v>-</v>
      </c>
    </row>
    <row r="65" spans="1:38">
      <c r="A65" s="11" t="s">
        <v>182</v>
      </c>
      <c r="B65" s="11" t="s">
        <v>75</v>
      </c>
      <c r="C65" s="11" t="s">
        <v>63</v>
      </c>
      <c r="D65" s="11" t="s">
        <v>157</v>
      </c>
      <c r="E65" s="11" t="s">
        <v>135</v>
      </c>
      <c r="F65" s="11" t="s">
        <v>136</v>
      </c>
      <c r="G65" s="11" t="s">
        <v>10</v>
      </c>
      <c r="H65" s="11" t="s">
        <v>137</v>
      </c>
      <c r="I65" s="11"/>
      <c r="J65" s="11"/>
      <c r="K65" s="12" t="s">
        <v>120</v>
      </c>
      <c r="L65" s="12" t="s">
        <v>139</v>
      </c>
      <c r="M65" s="12" t="s">
        <v>140</v>
      </c>
      <c r="N65" s="13" t="s">
        <v>141</v>
      </c>
      <c r="O65" s="13"/>
      <c r="P65" s="13"/>
      <c r="S65" s="74" t="s">
        <v>472</v>
      </c>
      <c r="W65" s="74" t="str">
        <f t="shared" si="0"/>
        <v>BOSD</v>
      </c>
      <c r="X65" t="str">
        <f t="shared" si="1"/>
        <v>北京移动</v>
      </c>
      <c r="Y65" s="58" t="s">
        <v>434</v>
      </c>
      <c r="Z65" s="55" t="s">
        <v>438</v>
      </c>
      <c r="AA65" s="76">
        <f t="shared" si="6"/>
        <v>0</v>
      </c>
      <c r="AB65" s="76">
        <f t="shared" si="7"/>
        <v>0</v>
      </c>
      <c r="AC65" s="67">
        <f t="shared" si="8"/>
        <v>0</v>
      </c>
      <c r="AE65" s="48" t="s">
        <v>297</v>
      </c>
      <c r="AF65" s="48" t="s">
        <v>5</v>
      </c>
      <c r="AG65" s="13">
        <f t="shared" si="2"/>
        <v>0</v>
      </c>
      <c r="AH65" s="13">
        <f t="shared" si="3"/>
        <v>0</v>
      </c>
      <c r="AI65" s="13">
        <f t="shared" si="4"/>
        <v>0</v>
      </c>
      <c r="AJ65" s="13">
        <v>0</v>
      </c>
      <c r="AK65" s="13">
        <v>0</v>
      </c>
      <c r="AL65" s="38" t="str">
        <f t="shared" si="5"/>
        <v>-</v>
      </c>
    </row>
    <row r="66" spans="1:38">
      <c r="A66" s="11" t="s">
        <v>182</v>
      </c>
      <c r="B66" s="11" t="s">
        <v>75</v>
      </c>
      <c r="C66" s="11" t="s">
        <v>176</v>
      </c>
      <c r="D66" s="11" t="s">
        <v>183</v>
      </c>
      <c r="E66" s="11" t="s">
        <v>178</v>
      </c>
      <c r="F66" s="11" t="s">
        <v>177</v>
      </c>
      <c r="G66" s="11" t="s">
        <v>10</v>
      </c>
      <c r="H66" s="11" t="s">
        <v>41</v>
      </c>
      <c r="I66" s="11"/>
      <c r="J66" s="11"/>
      <c r="K66" s="12" t="s">
        <v>120</v>
      </c>
      <c r="L66" s="12" t="s">
        <v>139</v>
      </c>
      <c r="M66" s="12" t="s">
        <v>140</v>
      </c>
      <c r="N66" s="13" t="s">
        <v>141</v>
      </c>
      <c r="O66" s="13"/>
      <c r="P66" s="13"/>
      <c r="S66" s="74" t="s">
        <v>472</v>
      </c>
      <c r="W66" s="74" t="str">
        <f t="shared" si="0"/>
        <v>BOSD</v>
      </c>
      <c r="X66" t="str">
        <f t="shared" si="1"/>
        <v>北京移动</v>
      </c>
      <c r="Y66" s="58" t="s">
        <v>434</v>
      </c>
      <c r="Z66" s="55" t="s">
        <v>223</v>
      </c>
      <c r="AA66" s="76">
        <f t="shared" si="6"/>
        <v>0</v>
      </c>
      <c r="AB66" s="76">
        <f t="shared" si="7"/>
        <v>0</v>
      </c>
      <c r="AC66" s="67">
        <f t="shared" si="8"/>
        <v>0</v>
      </c>
      <c r="AE66" s="48" t="s">
        <v>297</v>
      </c>
      <c r="AF66" s="48" t="s">
        <v>265</v>
      </c>
      <c r="AG66" s="13">
        <f t="shared" si="2"/>
        <v>0</v>
      </c>
      <c r="AH66" s="13">
        <f t="shared" si="3"/>
        <v>0</v>
      </c>
      <c r="AI66" s="13">
        <f t="shared" si="4"/>
        <v>0</v>
      </c>
      <c r="AJ66" s="13">
        <v>3</v>
      </c>
      <c r="AK66" s="13">
        <v>3</v>
      </c>
      <c r="AL66" s="38">
        <f t="shared" si="5"/>
        <v>0</v>
      </c>
    </row>
    <row r="67" spans="1:38">
      <c r="A67" s="11" t="s">
        <v>182</v>
      </c>
      <c r="B67" s="11" t="s">
        <v>75</v>
      </c>
      <c r="C67" s="11" t="s">
        <v>169</v>
      </c>
      <c r="D67" s="11" t="s">
        <v>145</v>
      </c>
      <c r="E67" s="11" t="s">
        <v>184</v>
      </c>
      <c r="F67" s="11" t="s">
        <v>185</v>
      </c>
      <c r="G67" s="11" t="s">
        <v>15</v>
      </c>
      <c r="H67" s="11" t="s">
        <v>137</v>
      </c>
      <c r="I67" s="11"/>
      <c r="J67" s="11"/>
      <c r="K67" s="12" t="s">
        <v>120</v>
      </c>
      <c r="L67" s="12" t="s">
        <v>139</v>
      </c>
      <c r="M67" s="12" t="s">
        <v>140</v>
      </c>
      <c r="N67" s="13" t="s">
        <v>141</v>
      </c>
      <c r="O67" s="13"/>
      <c r="P67" s="13"/>
      <c r="S67" s="74" t="s">
        <v>472</v>
      </c>
      <c r="W67" s="74" t="str">
        <f t="shared" ref="W67:W130" si="9">IFERROR(IF(G67="CRM_CUI",G67,(IF(G67="CRM_CMI",G67,MID(G67,1,FIND("_",G67)-1)))),G67)</f>
        <v>BOSD</v>
      </c>
      <c r="X67" t="str">
        <f t="shared" ref="X67:X130" si="10">MID(A67,5,LEN(A67)-4)</f>
        <v>北京移动</v>
      </c>
      <c r="Y67" s="58" t="s">
        <v>434</v>
      </c>
      <c r="Z67" s="55" t="s">
        <v>439</v>
      </c>
      <c r="AA67" s="76">
        <f t="shared" si="6"/>
        <v>0</v>
      </c>
      <c r="AB67" s="76">
        <f t="shared" si="7"/>
        <v>0</v>
      </c>
      <c r="AC67" s="67">
        <f t="shared" si="8"/>
        <v>0</v>
      </c>
      <c r="AE67" s="48" t="s">
        <v>297</v>
      </c>
      <c r="AF67" s="48" t="s">
        <v>494</v>
      </c>
      <c r="AG67" s="13">
        <f t="shared" si="2"/>
        <v>0</v>
      </c>
      <c r="AH67" s="13">
        <f t="shared" si="3"/>
        <v>0</v>
      </c>
      <c r="AI67" s="13">
        <f t="shared" si="4"/>
        <v>0</v>
      </c>
      <c r="AJ67" s="13">
        <v>0</v>
      </c>
      <c r="AK67" s="13">
        <v>0</v>
      </c>
      <c r="AL67" s="38" t="str">
        <f t="shared" si="5"/>
        <v>-</v>
      </c>
    </row>
    <row r="68" spans="1:38">
      <c r="A68" s="11" t="s">
        <v>182</v>
      </c>
      <c r="B68" s="11" t="s">
        <v>75</v>
      </c>
      <c r="C68" s="11" t="s">
        <v>169</v>
      </c>
      <c r="D68" s="11" t="s">
        <v>145</v>
      </c>
      <c r="E68" s="11" t="s">
        <v>170</v>
      </c>
      <c r="F68" s="11" t="s">
        <v>171</v>
      </c>
      <c r="G68" s="11" t="s">
        <v>15</v>
      </c>
      <c r="H68" s="11" t="s">
        <v>137</v>
      </c>
      <c r="I68" s="11"/>
      <c r="J68" s="11"/>
      <c r="K68" s="12" t="s">
        <v>120</v>
      </c>
      <c r="L68" s="12" t="s">
        <v>139</v>
      </c>
      <c r="M68" s="12" t="s">
        <v>140</v>
      </c>
      <c r="N68" s="13" t="s">
        <v>141</v>
      </c>
      <c r="O68" s="13"/>
      <c r="P68" s="13"/>
      <c r="S68" s="74" t="s">
        <v>472</v>
      </c>
      <c r="W68" s="74" t="str">
        <f t="shared" si="9"/>
        <v>BOSD</v>
      </c>
      <c r="X68" t="str">
        <f t="shared" si="10"/>
        <v>北京移动</v>
      </c>
      <c r="Y68" s="58" t="s">
        <v>434</v>
      </c>
      <c r="Z68" s="55" t="s">
        <v>440</v>
      </c>
      <c r="AA68" s="76">
        <f t="shared" si="6"/>
        <v>0</v>
      </c>
      <c r="AB68" s="76">
        <f t="shared" si="7"/>
        <v>0</v>
      </c>
      <c r="AC68" s="67">
        <f t="shared" si="8"/>
        <v>0</v>
      </c>
      <c r="AE68" s="48" t="s">
        <v>297</v>
      </c>
      <c r="AF68" s="48" t="s">
        <v>449</v>
      </c>
      <c r="AG68" s="13">
        <f t="shared" ref="AG68:AG131" si="11">SUMIFS(T:T,X:X,AE68&amp;"*",W:W,AF68)</f>
        <v>0</v>
      </c>
      <c r="AH68" s="13">
        <f t="shared" ref="AH68:AH131" si="12">SUMIFS(U:U,X:X,AE68&amp;"*",W:W,AF68)</f>
        <v>0</v>
      </c>
      <c r="AI68" s="13">
        <f t="shared" ref="AI68:AI131" si="13">SUMIFS(V:V,X:X,AE68&amp;"*",W:W,AF68)</f>
        <v>0</v>
      </c>
      <c r="AJ68" s="13">
        <v>0</v>
      </c>
      <c r="AK68" s="13">
        <v>0</v>
      </c>
      <c r="AL68" s="38" t="str">
        <f t="shared" si="5"/>
        <v>-</v>
      </c>
    </row>
    <row r="69" spans="1:38">
      <c r="A69" s="11" t="s">
        <v>186</v>
      </c>
      <c r="B69" s="11" t="s">
        <v>187</v>
      </c>
      <c r="C69" s="11" t="s">
        <v>188</v>
      </c>
      <c r="D69" s="11" t="s">
        <v>16</v>
      </c>
      <c r="E69" s="11" t="s">
        <v>135</v>
      </c>
      <c r="F69" s="11" t="s">
        <v>136</v>
      </c>
      <c r="G69" s="11" t="s">
        <v>10</v>
      </c>
      <c r="H69" s="11" t="s">
        <v>137</v>
      </c>
      <c r="I69" s="11"/>
      <c r="J69" s="11"/>
      <c r="K69" s="12" t="s">
        <v>120</v>
      </c>
      <c r="L69" s="12" t="s">
        <v>139</v>
      </c>
      <c r="M69" s="12" t="s">
        <v>140</v>
      </c>
      <c r="N69" s="13" t="s">
        <v>141</v>
      </c>
      <c r="O69" s="13"/>
      <c r="P69" s="13"/>
      <c r="S69" s="74" t="s">
        <v>472</v>
      </c>
      <c r="W69" s="74" t="str">
        <f t="shared" si="9"/>
        <v>BOSD</v>
      </c>
      <c r="X69" t="str">
        <f t="shared" si="10"/>
        <v>电信总部</v>
      </c>
      <c r="Y69" s="58" t="s">
        <v>434</v>
      </c>
      <c r="Z69" s="55" t="s">
        <v>441</v>
      </c>
      <c r="AA69" s="76">
        <f t="shared" si="6"/>
        <v>0</v>
      </c>
      <c r="AB69" s="76">
        <f t="shared" si="7"/>
        <v>0</v>
      </c>
      <c r="AC69" s="67">
        <f t="shared" si="8"/>
        <v>0</v>
      </c>
      <c r="AE69" s="48" t="s">
        <v>297</v>
      </c>
      <c r="AF69" s="48" t="s">
        <v>2</v>
      </c>
      <c r="AG69" s="13">
        <f t="shared" si="11"/>
        <v>0</v>
      </c>
      <c r="AH69" s="13">
        <f t="shared" si="12"/>
        <v>0</v>
      </c>
      <c r="AI69" s="13">
        <f t="shared" si="13"/>
        <v>0</v>
      </c>
      <c r="AJ69" s="13">
        <v>0</v>
      </c>
      <c r="AK69" s="13">
        <v>0</v>
      </c>
      <c r="AL69" s="38" t="str">
        <f t="shared" ref="AL69:AL132" si="14">IF(AJ69=0,"-",IF(AI69=0,0,IF(AI69&lt;AK69,0,IF(AH69/AJ69&lt;0.5,0,IF(AG69/AJ69&lt;0.5,0,5)))))</f>
        <v>-</v>
      </c>
    </row>
    <row r="70" spans="1:38">
      <c r="A70" s="11" t="s">
        <v>189</v>
      </c>
      <c r="B70" s="11" t="s">
        <v>190</v>
      </c>
      <c r="C70" s="11" t="s">
        <v>112</v>
      </c>
      <c r="D70" s="11" t="s">
        <v>113</v>
      </c>
      <c r="E70" s="11" t="s">
        <v>191</v>
      </c>
      <c r="F70" s="11" t="s">
        <v>192</v>
      </c>
      <c r="G70" s="11" t="s">
        <v>154</v>
      </c>
      <c r="H70" s="11" t="s">
        <v>98</v>
      </c>
      <c r="I70" s="11"/>
      <c r="J70" s="11"/>
      <c r="K70" s="12" t="s">
        <v>120</v>
      </c>
      <c r="L70" s="12" t="s">
        <v>139</v>
      </c>
      <c r="M70" s="12" t="s">
        <v>140</v>
      </c>
      <c r="N70" s="13" t="s">
        <v>141</v>
      </c>
      <c r="O70" s="13"/>
      <c r="P70" s="13"/>
      <c r="S70" s="74" t="s">
        <v>472</v>
      </c>
      <c r="W70" s="74" t="str">
        <f t="shared" si="9"/>
        <v>BOSD</v>
      </c>
      <c r="X70" t="str">
        <f t="shared" si="10"/>
        <v>福建联通</v>
      </c>
      <c r="Y70" s="58" t="s">
        <v>434</v>
      </c>
      <c r="Z70" s="55" t="s">
        <v>442</v>
      </c>
      <c r="AA70" s="76">
        <f t="shared" ref="AA70:AA77" si="15">SUMIFS(AL:AL,AE:AE,Z70&amp;"*")</f>
        <v>0</v>
      </c>
      <c r="AB70" s="76">
        <f t="shared" ref="AB70:AB77" si="16">COUNTIFS(AE:AE,Z70&amp;"*",AL:AL,"&lt;&gt;-")</f>
        <v>0</v>
      </c>
      <c r="AC70" s="67">
        <f t="shared" ref="AC70:AC77" si="17">IF(AB70=0,0,AA70/AB70)</f>
        <v>0</v>
      </c>
      <c r="AE70" s="48" t="s">
        <v>297</v>
      </c>
      <c r="AF70" s="48" t="s">
        <v>0</v>
      </c>
      <c r="AG70" s="13">
        <f t="shared" si="11"/>
        <v>0</v>
      </c>
      <c r="AH70" s="13">
        <f t="shared" si="12"/>
        <v>0</v>
      </c>
      <c r="AI70" s="13">
        <f t="shared" si="13"/>
        <v>0</v>
      </c>
      <c r="AJ70" s="13">
        <v>0</v>
      </c>
      <c r="AK70" s="13">
        <v>0</v>
      </c>
      <c r="AL70" s="38" t="str">
        <f t="shared" si="14"/>
        <v>-</v>
      </c>
    </row>
    <row r="71" spans="1:38">
      <c r="A71" s="11" t="s">
        <v>193</v>
      </c>
      <c r="B71" s="11" t="s">
        <v>194</v>
      </c>
      <c r="C71" s="11" t="s">
        <v>195</v>
      </c>
      <c r="D71" s="11" t="s">
        <v>196</v>
      </c>
      <c r="E71" s="11" t="s">
        <v>170</v>
      </c>
      <c r="F71" s="11" t="s">
        <v>171</v>
      </c>
      <c r="G71" s="11" t="s">
        <v>15</v>
      </c>
      <c r="H71" s="11" t="s">
        <v>137</v>
      </c>
      <c r="I71" s="11"/>
      <c r="J71" s="11"/>
      <c r="K71" s="12" t="s">
        <v>120</v>
      </c>
      <c r="L71" s="12" t="s">
        <v>139</v>
      </c>
      <c r="M71" s="12" t="s">
        <v>140</v>
      </c>
      <c r="N71" s="13" t="s">
        <v>141</v>
      </c>
      <c r="O71" s="13"/>
      <c r="P71" s="13"/>
      <c r="S71" s="74" t="s">
        <v>472</v>
      </c>
      <c r="W71" s="74" t="str">
        <f t="shared" si="9"/>
        <v>BOSD</v>
      </c>
      <c r="X71" t="str">
        <f t="shared" si="10"/>
        <v>广西电信</v>
      </c>
      <c r="Y71" s="58" t="s">
        <v>434</v>
      </c>
      <c r="Z71" s="55" t="s">
        <v>254</v>
      </c>
      <c r="AA71" s="76">
        <f t="shared" si="15"/>
        <v>0</v>
      </c>
      <c r="AB71" s="76">
        <f t="shared" si="16"/>
        <v>0</v>
      </c>
      <c r="AC71" s="67">
        <f t="shared" si="17"/>
        <v>0</v>
      </c>
      <c r="AE71" s="48" t="s">
        <v>415</v>
      </c>
      <c r="AF71" s="48" t="s">
        <v>2</v>
      </c>
      <c r="AG71" s="13">
        <f t="shared" si="11"/>
        <v>0</v>
      </c>
      <c r="AH71" s="13">
        <f t="shared" si="12"/>
        <v>0</v>
      </c>
      <c r="AI71" s="13">
        <f t="shared" si="13"/>
        <v>0</v>
      </c>
      <c r="AJ71" s="13">
        <v>0</v>
      </c>
      <c r="AK71" s="13">
        <v>0</v>
      </c>
      <c r="AL71" s="38" t="str">
        <f t="shared" si="14"/>
        <v>-</v>
      </c>
    </row>
    <row r="72" spans="1:38">
      <c r="A72" s="11" t="s">
        <v>193</v>
      </c>
      <c r="B72" s="11" t="s">
        <v>194</v>
      </c>
      <c r="C72" s="11" t="s">
        <v>195</v>
      </c>
      <c r="D72" s="11" t="s">
        <v>196</v>
      </c>
      <c r="E72" s="11" t="s">
        <v>146</v>
      </c>
      <c r="F72" s="11" t="s">
        <v>147</v>
      </c>
      <c r="G72" s="11" t="s">
        <v>15</v>
      </c>
      <c r="H72" s="11" t="s">
        <v>148</v>
      </c>
      <c r="I72" s="11"/>
      <c r="J72" s="11"/>
      <c r="K72" s="12" t="s">
        <v>120</v>
      </c>
      <c r="L72" s="12" t="s">
        <v>139</v>
      </c>
      <c r="M72" s="12" t="s">
        <v>140</v>
      </c>
      <c r="N72" s="13" t="s">
        <v>141</v>
      </c>
      <c r="O72" s="13"/>
      <c r="P72" s="13"/>
      <c r="S72" s="74" t="s">
        <v>472</v>
      </c>
      <c r="W72" s="74" t="str">
        <f t="shared" si="9"/>
        <v>BOSD</v>
      </c>
      <c r="X72" t="str">
        <f t="shared" si="10"/>
        <v>广西电信</v>
      </c>
      <c r="Y72" s="59" t="s">
        <v>443</v>
      </c>
      <c r="Z72" s="55" t="s">
        <v>221</v>
      </c>
      <c r="AA72" s="76">
        <f t="shared" si="15"/>
        <v>0</v>
      </c>
      <c r="AB72" s="76">
        <f t="shared" si="16"/>
        <v>0</v>
      </c>
      <c r="AC72" s="67">
        <f t="shared" si="17"/>
        <v>0</v>
      </c>
      <c r="AE72" s="48" t="s">
        <v>415</v>
      </c>
      <c r="AF72" s="48" t="s">
        <v>449</v>
      </c>
      <c r="AG72" s="13">
        <f t="shared" si="11"/>
        <v>0</v>
      </c>
      <c r="AH72" s="13">
        <f t="shared" si="12"/>
        <v>0</v>
      </c>
      <c r="AI72" s="13">
        <f t="shared" si="13"/>
        <v>0</v>
      </c>
      <c r="AJ72" s="13">
        <v>0</v>
      </c>
      <c r="AK72" s="13">
        <v>0</v>
      </c>
      <c r="AL72" s="38" t="str">
        <f t="shared" si="14"/>
        <v>-</v>
      </c>
    </row>
    <row r="73" spans="1:38">
      <c r="A73" s="11" t="s">
        <v>197</v>
      </c>
      <c r="B73" s="11" t="s">
        <v>194</v>
      </c>
      <c r="C73" s="11" t="s">
        <v>112</v>
      </c>
      <c r="D73" s="11" t="s">
        <v>113</v>
      </c>
      <c r="E73" s="11" t="s">
        <v>179</v>
      </c>
      <c r="F73" s="11" t="s">
        <v>153</v>
      </c>
      <c r="G73" s="11" t="s">
        <v>154</v>
      </c>
      <c r="H73" s="11" t="s">
        <v>173</v>
      </c>
      <c r="I73" s="11"/>
      <c r="J73" s="11"/>
      <c r="K73" s="12" t="s">
        <v>120</v>
      </c>
      <c r="L73" s="12" t="s">
        <v>139</v>
      </c>
      <c r="M73" s="12" t="s">
        <v>140</v>
      </c>
      <c r="N73" s="13" t="s">
        <v>141</v>
      </c>
      <c r="O73" s="13"/>
      <c r="P73" s="13"/>
      <c r="S73" s="74" t="s">
        <v>472</v>
      </c>
      <c r="W73" s="74" t="str">
        <f t="shared" si="9"/>
        <v>BOSD</v>
      </c>
      <c r="X73" t="str">
        <f t="shared" si="10"/>
        <v>广西联通</v>
      </c>
      <c r="Y73" s="59" t="s">
        <v>443</v>
      </c>
      <c r="Z73" s="55" t="s">
        <v>444</v>
      </c>
      <c r="AA73" s="76">
        <f t="shared" si="15"/>
        <v>0</v>
      </c>
      <c r="AB73" s="76">
        <f t="shared" si="16"/>
        <v>0</v>
      </c>
      <c r="AC73" s="67">
        <f t="shared" si="17"/>
        <v>0</v>
      </c>
      <c r="AE73" s="48" t="s">
        <v>415</v>
      </c>
      <c r="AF73" s="48" t="s">
        <v>0</v>
      </c>
      <c r="AG73" s="13">
        <f t="shared" si="11"/>
        <v>0</v>
      </c>
      <c r="AH73" s="13">
        <f t="shared" si="12"/>
        <v>0</v>
      </c>
      <c r="AI73" s="13">
        <f t="shared" si="13"/>
        <v>0</v>
      </c>
      <c r="AJ73" s="13">
        <v>0</v>
      </c>
      <c r="AK73" s="13">
        <v>0</v>
      </c>
      <c r="AL73" s="38" t="str">
        <f t="shared" si="14"/>
        <v>-</v>
      </c>
    </row>
    <row r="74" spans="1:38">
      <c r="A74" s="11" t="s">
        <v>198</v>
      </c>
      <c r="B74" s="11" t="s">
        <v>194</v>
      </c>
      <c r="C74" s="11" t="s">
        <v>63</v>
      </c>
      <c r="D74" s="11" t="s">
        <v>157</v>
      </c>
      <c r="E74" s="11" t="s">
        <v>162</v>
      </c>
      <c r="F74" s="11" t="s">
        <v>163</v>
      </c>
      <c r="G74" s="11" t="s">
        <v>164</v>
      </c>
      <c r="H74" s="11" t="s">
        <v>137</v>
      </c>
      <c r="I74" s="11"/>
      <c r="J74" s="11"/>
      <c r="K74" s="12" t="s">
        <v>120</v>
      </c>
      <c r="L74" s="12" t="s">
        <v>139</v>
      </c>
      <c r="M74" s="12" t="s">
        <v>140</v>
      </c>
      <c r="N74" s="13" t="s">
        <v>141</v>
      </c>
      <c r="O74" s="13"/>
      <c r="P74" s="13"/>
      <c r="S74" s="74" t="s">
        <v>472</v>
      </c>
      <c r="W74" s="74" t="str">
        <f t="shared" si="9"/>
        <v>BOSD</v>
      </c>
      <c r="X74" t="str">
        <f t="shared" si="10"/>
        <v>广西移动</v>
      </c>
      <c r="Y74" s="59" t="s">
        <v>443</v>
      </c>
      <c r="Z74" s="55" t="s">
        <v>445</v>
      </c>
      <c r="AA74" s="76">
        <f t="shared" si="15"/>
        <v>0</v>
      </c>
      <c r="AB74" s="76">
        <f t="shared" si="16"/>
        <v>0</v>
      </c>
      <c r="AC74" s="67">
        <f t="shared" si="17"/>
        <v>0</v>
      </c>
      <c r="AE74" s="48" t="s">
        <v>428</v>
      </c>
      <c r="AF74" s="48" t="s">
        <v>4</v>
      </c>
      <c r="AG74" s="13">
        <f t="shared" si="11"/>
        <v>0</v>
      </c>
      <c r="AH74" s="13">
        <f t="shared" si="12"/>
        <v>0</v>
      </c>
      <c r="AI74" s="13">
        <f t="shared" si="13"/>
        <v>0</v>
      </c>
      <c r="AJ74" s="13">
        <v>0</v>
      </c>
      <c r="AK74" s="13">
        <v>0</v>
      </c>
      <c r="AL74" s="38" t="str">
        <f t="shared" si="14"/>
        <v>-</v>
      </c>
    </row>
    <row r="75" spans="1:38">
      <c r="A75" s="11" t="s">
        <v>198</v>
      </c>
      <c r="B75" s="11" t="s">
        <v>194</v>
      </c>
      <c r="C75" s="11" t="s">
        <v>63</v>
      </c>
      <c r="D75" s="11" t="s">
        <v>157</v>
      </c>
      <c r="E75" s="11" t="s">
        <v>199</v>
      </c>
      <c r="F75" s="11" t="s">
        <v>163</v>
      </c>
      <c r="G75" s="11" t="s">
        <v>164</v>
      </c>
      <c r="H75" s="11" t="s">
        <v>137</v>
      </c>
      <c r="I75" s="11"/>
      <c r="J75" s="11"/>
      <c r="K75" s="12" t="s">
        <v>120</v>
      </c>
      <c r="L75" s="12" t="s">
        <v>139</v>
      </c>
      <c r="M75" s="12" t="s">
        <v>140</v>
      </c>
      <c r="N75" s="13" t="s">
        <v>141</v>
      </c>
      <c r="O75" s="13"/>
      <c r="P75" s="13"/>
      <c r="S75" s="74" t="s">
        <v>472</v>
      </c>
      <c r="W75" s="74" t="str">
        <f t="shared" si="9"/>
        <v>BOSD</v>
      </c>
      <c r="X75" t="str">
        <f t="shared" si="10"/>
        <v>广西移动</v>
      </c>
      <c r="Y75" s="59" t="s">
        <v>443</v>
      </c>
      <c r="Z75" s="55" t="s">
        <v>326</v>
      </c>
      <c r="AA75" s="76">
        <f t="shared" si="15"/>
        <v>0</v>
      </c>
      <c r="AB75" s="76">
        <f t="shared" si="16"/>
        <v>0</v>
      </c>
      <c r="AC75" s="67">
        <f t="shared" si="17"/>
        <v>0</v>
      </c>
      <c r="AE75" s="48" t="s">
        <v>428</v>
      </c>
      <c r="AF75" s="48" t="s">
        <v>0</v>
      </c>
      <c r="AG75" s="13">
        <f t="shared" si="11"/>
        <v>0</v>
      </c>
      <c r="AH75" s="13">
        <f t="shared" si="12"/>
        <v>0</v>
      </c>
      <c r="AI75" s="13">
        <f t="shared" si="13"/>
        <v>0</v>
      </c>
      <c r="AJ75" s="13">
        <v>0</v>
      </c>
      <c r="AK75" s="13">
        <v>0</v>
      </c>
      <c r="AL75" s="38" t="str">
        <f t="shared" si="14"/>
        <v>-</v>
      </c>
    </row>
    <row r="76" spans="1:38" ht="14.25">
      <c r="A76" s="11" t="s">
        <v>198</v>
      </c>
      <c r="B76" s="11" t="s">
        <v>194</v>
      </c>
      <c r="C76" s="11" t="s">
        <v>63</v>
      </c>
      <c r="D76" s="11" t="s">
        <v>157</v>
      </c>
      <c r="E76" s="11" t="s">
        <v>135</v>
      </c>
      <c r="F76" s="11" t="s">
        <v>136</v>
      </c>
      <c r="G76" s="11" t="s">
        <v>10</v>
      </c>
      <c r="H76" s="11" t="s">
        <v>137</v>
      </c>
      <c r="I76" s="11"/>
      <c r="J76" s="11"/>
      <c r="K76" s="12" t="s">
        <v>120</v>
      </c>
      <c r="L76" s="12" t="s">
        <v>139</v>
      </c>
      <c r="M76" s="12" t="s">
        <v>140</v>
      </c>
      <c r="N76" s="13" t="s">
        <v>141</v>
      </c>
      <c r="O76" s="13"/>
      <c r="P76" s="13"/>
      <c r="S76" s="74" t="s">
        <v>472</v>
      </c>
      <c r="W76" s="74" t="str">
        <f t="shared" si="9"/>
        <v>BOSD</v>
      </c>
      <c r="X76" t="str">
        <f t="shared" si="10"/>
        <v>广西移动</v>
      </c>
      <c r="Y76" s="72"/>
      <c r="Z76" s="70" t="s">
        <v>462</v>
      </c>
      <c r="AA76" s="76">
        <f t="shared" si="15"/>
        <v>0</v>
      </c>
      <c r="AB76" s="76">
        <f t="shared" si="16"/>
        <v>0</v>
      </c>
      <c r="AC76" s="67">
        <f t="shared" si="17"/>
        <v>0</v>
      </c>
      <c r="AE76" s="48" t="s">
        <v>427</v>
      </c>
      <c r="AF76" s="48" t="s">
        <v>0</v>
      </c>
      <c r="AG76" s="13">
        <f t="shared" si="11"/>
        <v>0</v>
      </c>
      <c r="AH76" s="13">
        <f t="shared" si="12"/>
        <v>0</v>
      </c>
      <c r="AI76" s="13">
        <f t="shared" si="13"/>
        <v>0</v>
      </c>
      <c r="AJ76" s="13">
        <v>0</v>
      </c>
      <c r="AK76" s="13">
        <v>0</v>
      </c>
      <c r="AL76" s="38" t="str">
        <f t="shared" si="14"/>
        <v>-</v>
      </c>
    </row>
    <row r="77" spans="1:38" ht="14.25">
      <c r="A77" s="11" t="s">
        <v>198</v>
      </c>
      <c r="B77" s="11" t="s">
        <v>194</v>
      </c>
      <c r="C77" s="11" t="s">
        <v>169</v>
      </c>
      <c r="D77" s="11" t="s">
        <v>145</v>
      </c>
      <c r="E77" s="11" t="s">
        <v>146</v>
      </c>
      <c r="F77" s="11" t="s">
        <v>147</v>
      </c>
      <c r="G77" s="11" t="s">
        <v>15</v>
      </c>
      <c r="H77" s="11" t="s">
        <v>148</v>
      </c>
      <c r="I77" s="11"/>
      <c r="J77" s="11"/>
      <c r="K77" s="12" t="s">
        <v>120</v>
      </c>
      <c r="L77" s="12" t="s">
        <v>139</v>
      </c>
      <c r="M77" s="12" t="s">
        <v>140</v>
      </c>
      <c r="N77" s="13" t="s">
        <v>141</v>
      </c>
      <c r="O77" s="13"/>
      <c r="P77" s="13"/>
      <c r="S77" s="74" t="s">
        <v>472</v>
      </c>
      <c r="W77" s="74" t="str">
        <f t="shared" si="9"/>
        <v>BOSD</v>
      </c>
      <c r="X77" t="str">
        <f t="shared" si="10"/>
        <v>广西移动</v>
      </c>
      <c r="Y77" s="72"/>
      <c r="Z77" s="70" t="s">
        <v>463</v>
      </c>
      <c r="AA77" s="76">
        <f t="shared" si="15"/>
        <v>0</v>
      </c>
      <c r="AB77" s="76">
        <f t="shared" si="16"/>
        <v>0</v>
      </c>
      <c r="AC77" s="67">
        <f t="shared" si="17"/>
        <v>0</v>
      </c>
      <c r="AE77" s="48" t="s">
        <v>427</v>
      </c>
      <c r="AF77" s="48" t="s">
        <v>4</v>
      </c>
      <c r="AG77" s="13">
        <f t="shared" si="11"/>
        <v>0</v>
      </c>
      <c r="AH77" s="13">
        <f t="shared" si="12"/>
        <v>0</v>
      </c>
      <c r="AI77" s="13">
        <f t="shared" si="13"/>
        <v>0</v>
      </c>
      <c r="AJ77" s="13">
        <v>0</v>
      </c>
      <c r="AK77" s="13">
        <v>0</v>
      </c>
      <c r="AL77" s="38" t="str">
        <f t="shared" si="14"/>
        <v>-</v>
      </c>
    </row>
    <row r="78" spans="1:38">
      <c r="A78" s="11" t="s">
        <v>198</v>
      </c>
      <c r="B78" s="11" t="s">
        <v>194</v>
      </c>
      <c r="C78" s="11" t="s">
        <v>169</v>
      </c>
      <c r="D78" s="11" t="s">
        <v>145</v>
      </c>
      <c r="E78" s="11" t="s">
        <v>200</v>
      </c>
      <c r="F78" s="11" t="s">
        <v>201</v>
      </c>
      <c r="G78" s="11" t="s">
        <v>15</v>
      </c>
      <c r="H78" s="11" t="s">
        <v>98</v>
      </c>
      <c r="I78" s="11"/>
      <c r="J78" s="11"/>
      <c r="K78" s="12" t="s">
        <v>120</v>
      </c>
      <c r="L78" s="12" t="s">
        <v>139</v>
      </c>
      <c r="M78" s="12" t="s">
        <v>140</v>
      </c>
      <c r="N78" s="13" t="s">
        <v>141</v>
      </c>
      <c r="O78" s="13"/>
      <c r="P78" s="13"/>
      <c r="S78" s="74" t="s">
        <v>472</v>
      </c>
      <c r="W78" s="74" t="str">
        <f t="shared" si="9"/>
        <v>BOSD</v>
      </c>
      <c r="X78" t="str">
        <f t="shared" si="10"/>
        <v>广西移动</v>
      </c>
      <c r="AA78" s="65"/>
      <c r="AB78" s="65"/>
      <c r="AC78" s="65"/>
      <c r="AE78" s="48" t="s">
        <v>426</v>
      </c>
      <c r="AF78" s="48" t="s">
        <v>4</v>
      </c>
      <c r="AG78" s="13">
        <f t="shared" si="11"/>
        <v>0</v>
      </c>
      <c r="AH78" s="13">
        <f t="shared" si="12"/>
        <v>0</v>
      </c>
      <c r="AI78" s="13">
        <f t="shared" si="13"/>
        <v>0</v>
      </c>
      <c r="AJ78" s="13">
        <v>0</v>
      </c>
      <c r="AK78" s="13">
        <v>0</v>
      </c>
      <c r="AL78" s="38" t="str">
        <f t="shared" si="14"/>
        <v>-</v>
      </c>
    </row>
    <row r="79" spans="1:38">
      <c r="A79" s="11" t="s">
        <v>198</v>
      </c>
      <c r="B79" s="11" t="s">
        <v>194</v>
      </c>
      <c r="C79" s="11" t="s">
        <v>169</v>
      </c>
      <c r="D79" s="11" t="s">
        <v>145</v>
      </c>
      <c r="E79" s="11" t="s">
        <v>170</v>
      </c>
      <c r="F79" s="11" t="s">
        <v>171</v>
      </c>
      <c r="G79" s="11" t="s">
        <v>15</v>
      </c>
      <c r="H79" s="11" t="s">
        <v>137</v>
      </c>
      <c r="I79" s="11"/>
      <c r="J79" s="11"/>
      <c r="K79" s="12" t="s">
        <v>120</v>
      </c>
      <c r="L79" s="12" t="s">
        <v>139</v>
      </c>
      <c r="M79" s="12" t="s">
        <v>140</v>
      </c>
      <c r="N79" s="13" t="s">
        <v>141</v>
      </c>
      <c r="O79" s="13"/>
      <c r="P79" s="13"/>
      <c r="S79" s="74" t="s">
        <v>472</v>
      </c>
      <c r="W79" s="74" t="str">
        <f t="shared" si="9"/>
        <v>BOSD</v>
      </c>
      <c r="X79" t="str">
        <f t="shared" si="10"/>
        <v>广西移动</v>
      </c>
      <c r="AA79" s="65"/>
      <c r="AB79" s="65"/>
      <c r="AC79" s="65"/>
      <c r="AE79" s="48" t="s">
        <v>426</v>
      </c>
      <c r="AF79" s="48" t="s">
        <v>449</v>
      </c>
      <c r="AG79" s="13">
        <f t="shared" si="11"/>
        <v>0</v>
      </c>
      <c r="AH79" s="13">
        <f t="shared" si="12"/>
        <v>0</v>
      </c>
      <c r="AI79" s="13">
        <f t="shared" si="13"/>
        <v>0</v>
      </c>
      <c r="AJ79" s="13">
        <v>0</v>
      </c>
      <c r="AK79" s="13">
        <v>0</v>
      </c>
      <c r="AL79" s="38" t="str">
        <f t="shared" si="14"/>
        <v>-</v>
      </c>
    </row>
    <row r="80" spans="1:38" ht="14.25">
      <c r="A80" s="11" t="s">
        <v>198</v>
      </c>
      <c r="B80" s="11" t="s">
        <v>194</v>
      </c>
      <c r="C80" s="11" t="s">
        <v>169</v>
      </c>
      <c r="D80" s="11" t="s">
        <v>145</v>
      </c>
      <c r="E80" s="11" t="s">
        <v>202</v>
      </c>
      <c r="F80" s="11" t="s">
        <v>203</v>
      </c>
      <c r="G80" s="11" t="s">
        <v>15</v>
      </c>
      <c r="H80" s="11" t="s">
        <v>98</v>
      </c>
      <c r="I80" s="11"/>
      <c r="J80" s="11"/>
      <c r="K80" s="12" t="s">
        <v>120</v>
      </c>
      <c r="L80" s="12" t="s">
        <v>139</v>
      </c>
      <c r="M80" s="12" t="s">
        <v>140</v>
      </c>
      <c r="N80" s="13" t="s">
        <v>141</v>
      </c>
      <c r="O80" s="13"/>
      <c r="P80" s="13"/>
      <c r="S80" s="74" t="s">
        <v>472</v>
      </c>
      <c r="W80" s="74" t="str">
        <f t="shared" si="9"/>
        <v>BOSD</v>
      </c>
      <c r="X80" t="str">
        <f t="shared" si="10"/>
        <v>广西移动</v>
      </c>
      <c r="Y80" s="61" t="s">
        <v>412</v>
      </c>
      <c r="Z80" s="61" t="s">
        <v>412</v>
      </c>
      <c r="AA80" s="76" t="s">
        <v>457</v>
      </c>
      <c r="AB80" s="76" t="s">
        <v>458</v>
      </c>
      <c r="AC80" s="67" t="s">
        <v>459</v>
      </c>
      <c r="AE80" s="48" t="s">
        <v>426</v>
      </c>
      <c r="AF80" s="48" t="s">
        <v>0</v>
      </c>
      <c r="AG80" s="13">
        <f t="shared" si="11"/>
        <v>0</v>
      </c>
      <c r="AH80" s="13">
        <f t="shared" si="12"/>
        <v>0</v>
      </c>
      <c r="AI80" s="13">
        <f t="shared" si="13"/>
        <v>0</v>
      </c>
      <c r="AJ80" s="13">
        <v>0</v>
      </c>
      <c r="AK80" s="13">
        <v>0</v>
      </c>
      <c r="AL80" s="38" t="str">
        <f t="shared" si="14"/>
        <v>-</v>
      </c>
    </row>
    <row r="81" spans="1:38" ht="14.25">
      <c r="A81" s="11" t="s">
        <v>198</v>
      </c>
      <c r="B81" s="11" t="s">
        <v>194</v>
      </c>
      <c r="C81" s="11" t="s">
        <v>169</v>
      </c>
      <c r="D81" s="11" t="s">
        <v>145</v>
      </c>
      <c r="E81" s="11" t="s">
        <v>184</v>
      </c>
      <c r="F81" s="11" t="s">
        <v>185</v>
      </c>
      <c r="G81" s="11" t="s">
        <v>15</v>
      </c>
      <c r="H81" s="11" t="s">
        <v>137</v>
      </c>
      <c r="I81" s="11"/>
      <c r="J81" s="11"/>
      <c r="K81" s="12" t="s">
        <v>120</v>
      </c>
      <c r="L81" s="12" t="s">
        <v>139</v>
      </c>
      <c r="M81" s="12" t="s">
        <v>140</v>
      </c>
      <c r="N81" s="13" t="s">
        <v>141</v>
      </c>
      <c r="O81" s="13"/>
      <c r="P81" s="13"/>
      <c r="S81" s="74" t="s">
        <v>472</v>
      </c>
      <c r="W81" s="74" t="str">
        <f t="shared" si="9"/>
        <v>BOSD</v>
      </c>
      <c r="X81" t="str">
        <f t="shared" si="10"/>
        <v>广西移动</v>
      </c>
      <c r="Y81" s="62" t="s">
        <v>4</v>
      </c>
      <c r="Z81" s="62" t="s">
        <v>451</v>
      </c>
      <c r="AA81" s="76">
        <f>SUMIFS(AL:AL,AF:AF,Z81&amp;"*")</f>
        <v>0</v>
      </c>
      <c r="AB81" s="76">
        <f>COUNTIFS(AF:AF,Z81&amp;"*",AL:AL,"&lt;&gt;-")</f>
        <v>2</v>
      </c>
      <c r="AC81" s="67">
        <f>IF(AB81=0,0,AA81/AB81)</f>
        <v>0</v>
      </c>
      <c r="AE81" s="48" t="s">
        <v>499</v>
      </c>
      <c r="AF81" s="48" t="s">
        <v>494</v>
      </c>
      <c r="AG81" s="13">
        <f t="shared" si="11"/>
        <v>0</v>
      </c>
      <c r="AH81" s="13">
        <f t="shared" si="12"/>
        <v>0</v>
      </c>
      <c r="AI81" s="13">
        <f t="shared" si="13"/>
        <v>0</v>
      </c>
      <c r="AJ81" s="13">
        <v>0</v>
      </c>
      <c r="AK81" s="13">
        <v>0</v>
      </c>
      <c r="AL81" s="38" t="str">
        <f t="shared" si="14"/>
        <v>-</v>
      </c>
    </row>
    <row r="82" spans="1:38" ht="14.25">
      <c r="A82" s="11" t="s">
        <v>198</v>
      </c>
      <c r="B82" s="11" t="s">
        <v>194</v>
      </c>
      <c r="C82" s="11" t="s">
        <v>169</v>
      </c>
      <c r="D82" s="11" t="s">
        <v>145</v>
      </c>
      <c r="E82" s="11" t="s">
        <v>204</v>
      </c>
      <c r="F82" s="11" t="s">
        <v>205</v>
      </c>
      <c r="G82" s="11" t="s">
        <v>15</v>
      </c>
      <c r="H82" s="11" t="s">
        <v>98</v>
      </c>
      <c r="I82" s="11"/>
      <c r="J82" s="11"/>
      <c r="K82" s="12" t="s">
        <v>120</v>
      </c>
      <c r="L82" s="12" t="s">
        <v>139</v>
      </c>
      <c r="M82" s="12" t="s">
        <v>140</v>
      </c>
      <c r="N82" s="13" t="s">
        <v>141</v>
      </c>
      <c r="O82" s="13"/>
      <c r="P82" s="13"/>
      <c r="S82" s="74" t="s">
        <v>472</v>
      </c>
      <c r="W82" s="74" t="str">
        <f t="shared" si="9"/>
        <v>BOSD</v>
      </c>
      <c r="X82" t="str">
        <f t="shared" si="10"/>
        <v>广西移动</v>
      </c>
      <c r="Y82" s="62" t="s">
        <v>1</v>
      </c>
      <c r="Z82" s="62" t="s">
        <v>1</v>
      </c>
      <c r="AA82" s="76">
        <f t="shared" ref="AA82:AA93" si="18">SUMIFS(AL:AL,AF:AF,Z82&amp;"*")</f>
        <v>0</v>
      </c>
      <c r="AB82" s="76">
        <f t="shared" ref="AB82:AB93" si="19">COUNTIFS(AF:AF,Z82&amp;"*",AL:AL,"&lt;&gt;-")</f>
        <v>2</v>
      </c>
      <c r="AC82" s="67">
        <f t="shared" ref="AC82:AC93" si="20">IF(AB82=0,0,AA82/AB82)</f>
        <v>0</v>
      </c>
      <c r="AE82" s="48" t="s">
        <v>408</v>
      </c>
      <c r="AF82" s="48" t="s">
        <v>3</v>
      </c>
      <c r="AG82" s="13">
        <f t="shared" si="11"/>
        <v>0</v>
      </c>
      <c r="AH82" s="13">
        <f t="shared" si="12"/>
        <v>0</v>
      </c>
      <c r="AI82" s="13">
        <f t="shared" si="13"/>
        <v>0</v>
      </c>
      <c r="AJ82" s="13">
        <v>0</v>
      </c>
      <c r="AK82" s="13">
        <v>0</v>
      </c>
      <c r="AL82" s="38" t="str">
        <f t="shared" si="14"/>
        <v>-</v>
      </c>
    </row>
    <row r="83" spans="1:38" ht="14.25">
      <c r="A83" s="11" t="s">
        <v>198</v>
      </c>
      <c r="B83" s="11" t="s">
        <v>194</v>
      </c>
      <c r="C83" s="11" t="s">
        <v>169</v>
      </c>
      <c r="D83" s="11" t="s">
        <v>145</v>
      </c>
      <c r="E83" s="11" t="s">
        <v>206</v>
      </c>
      <c r="F83" s="11" t="s">
        <v>207</v>
      </c>
      <c r="G83" s="11" t="s">
        <v>15</v>
      </c>
      <c r="H83" s="11" t="s">
        <v>98</v>
      </c>
      <c r="I83" s="11"/>
      <c r="J83" s="11"/>
      <c r="K83" s="12" t="s">
        <v>120</v>
      </c>
      <c r="L83" s="12" t="s">
        <v>139</v>
      </c>
      <c r="M83" s="12" t="s">
        <v>140</v>
      </c>
      <c r="N83" s="13" t="s">
        <v>141</v>
      </c>
      <c r="O83" s="13"/>
      <c r="P83" s="13"/>
      <c r="S83" s="74" t="s">
        <v>472</v>
      </c>
      <c r="W83" s="74" t="str">
        <f t="shared" si="9"/>
        <v>BOSD</v>
      </c>
      <c r="X83" t="str">
        <f t="shared" si="10"/>
        <v>广西移动</v>
      </c>
      <c r="Y83" s="62" t="s">
        <v>446</v>
      </c>
      <c r="Z83" s="62" t="s">
        <v>452</v>
      </c>
      <c r="AA83" s="76">
        <f t="shared" si="18"/>
        <v>0</v>
      </c>
      <c r="AB83" s="76">
        <f t="shared" si="19"/>
        <v>2</v>
      </c>
      <c r="AC83" s="67">
        <f t="shared" si="20"/>
        <v>0</v>
      </c>
      <c r="AE83" s="48" t="s">
        <v>408</v>
      </c>
      <c r="AF83" s="48" t="s">
        <v>0</v>
      </c>
      <c r="AG83" s="13">
        <f t="shared" si="11"/>
        <v>0</v>
      </c>
      <c r="AH83" s="13">
        <f t="shared" si="12"/>
        <v>0</v>
      </c>
      <c r="AI83" s="13">
        <f t="shared" si="13"/>
        <v>0</v>
      </c>
      <c r="AJ83" s="13">
        <v>0</v>
      </c>
      <c r="AK83" s="13">
        <v>0</v>
      </c>
      <c r="AL83" s="38" t="str">
        <f t="shared" si="14"/>
        <v>-</v>
      </c>
    </row>
    <row r="84" spans="1:38" ht="14.25">
      <c r="A84" s="11" t="s">
        <v>93</v>
      </c>
      <c r="B84" s="11" t="s">
        <v>12</v>
      </c>
      <c r="C84" s="11" t="s">
        <v>63</v>
      </c>
      <c r="D84" s="11" t="s">
        <v>157</v>
      </c>
      <c r="E84" s="11" t="s">
        <v>135</v>
      </c>
      <c r="F84" s="11" t="s">
        <v>136</v>
      </c>
      <c r="G84" s="11" t="s">
        <v>10</v>
      </c>
      <c r="H84" s="11" t="s">
        <v>137</v>
      </c>
      <c r="I84" s="11"/>
      <c r="J84" s="11"/>
      <c r="K84" s="12" t="s">
        <v>120</v>
      </c>
      <c r="L84" s="12" t="s">
        <v>139</v>
      </c>
      <c r="M84" s="12" t="s">
        <v>140</v>
      </c>
      <c r="N84" s="13" t="s">
        <v>141</v>
      </c>
      <c r="O84" s="13"/>
      <c r="P84" s="13"/>
      <c r="S84" s="74" t="s">
        <v>472</v>
      </c>
      <c r="W84" s="74" t="str">
        <f t="shared" si="9"/>
        <v>BOSD</v>
      </c>
      <c r="X84" t="str">
        <f t="shared" si="10"/>
        <v>黑龙江移动</v>
      </c>
      <c r="Y84" s="62" t="s">
        <v>265</v>
      </c>
      <c r="Z84" s="62" t="s">
        <v>265</v>
      </c>
      <c r="AA84" s="76">
        <f t="shared" si="18"/>
        <v>5</v>
      </c>
      <c r="AB84" s="76">
        <f t="shared" si="19"/>
        <v>2</v>
      </c>
      <c r="AC84" s="67">
        <f t="shared" si="20"/>
        <v>2.5</v>
      </c>
      <c r="AE84" s="48" t="s">
        <v>408</v>
      </c>
      <c r="AF84" s="48" t="s">
        <v>449</v>
      </c>
      <c r="AG84" s="13">
        <f t="shared" si="11"/>
        <v>0</v>
      </c>
      <c r="AH84" s="13">
        <f t="shared" si="12"/>
        <v>0</v>
      </c>
      <c r="AI84" s="13">
        <f t="shared" si="13"/>
        <v>0</v>
      </c>
      <c r="AJ84" s="13">
        <v>0</v>
      </c>
      <c r="AK84" s="13">
        <v>0</v>
      </c>
      <c r="AL84" s="38" t="str">
        <f t="shared" si="14"/>
        <v>-</v>
      </c>
    </row>
    <row r="85" spans="1:38" ht="14.25">
      <c r="A85" s="11" t="s">
        <v>93</v>
      </c>
      <c r="B85" s="11" t="s">
        <v>12</v>
      </c>
      <c r="C85" s="11" t="s">
        <v>63</v>
      </c>
      <c r="D85" s="11" t="s">
        <v>157</v>
      </c>
      <c r="E85" s="11" t="s">
        <v>160</v>
      </c>
      <c r="F85" s="11" t="s">
        <v>161</v>
      </c>
      <c r="G85" s="11" t="s">
        <v>11</v>
      </c>
      <c r="H85" s="11" t="s">
        <v>98</v>
      </c>
      <c r="I85" s="11"/>
      <c r="J85" s="11"/>
      <c r="K85" s="12" t="s">
        <v>120</v>
      </c>
      <c r="L85" s="12" t="s">
        <v>139</v>
      </c>
      <c r="M85" s="12" t="s">
        <v>140</v>
      </c>
      <c r="N85" s="13" t="s">
        <v>141</v>
      </c>
      <c r="O85" s="13"/>
      <c r="P85" s="13"/>
      <c r="S85" s="74" t="s">
        <v>472</v>
      </c>
      <c r="W85" s="74" t="str">
        <f t="shared" si="9"/>
        <v>BOSD</v>
      </c>
      <c r="X85" t="str">
        <f t="shared" si="10"/>
        <v>黑龙江移动</v>
      </c>
      <c r="Y85" s="62" t="s">
        <v>450</v>
      </c>
      <c r="Z85" s="62" t="s">
        <v>453</v>
      </c>
      <c r="AA85" s="76">
        <f t="shared" si="18"/>
        <v>0</v>
      </c>
      <c r="AB85" s="76">
        <f t="shared" si="19"/>
        <v>2</v>
      </c>
      <c r="AC85" s="67">
        <f t="shared" si="20"/>
        <v>0</v>
      </c>
      <c r="AE85" s="48" t="s">
        <v>408</v>
      </c>
      <c r="AF85" s="48" t="s">
        <v>1</v>
      </c>
      <c r="AG85" s="13">
        <f t="shared" si="11"/>
        <v>0</v>
      </c>
      <c r="AH85" s="13">
        <f t="shared" si="12"/>
        <v>0</v>
      </c>
      <c r="AI85" s="13">
        <f t="shared" si="13"/>
        <v>0</v>
      </c>
      <c r="AJ85" s="13">
        <v>0</v>
      </c>
      <c r="AK85" s="13">
        <v>0</v>
      </c>
      <c r="AL85" s="38" t="str">
        <f t="shared" si="14"/>
        <v>-</v>
      </c>
    </row>
    <row r="86" spans="1:38" ht="14.25">
      <c r="A86" s="11" t="s">
        <v>93</v>
      </c>
      <c r="B86" s="11" t="s">
        <v>12</v>
      </c>
      <c r="C86" s="11" t="s">
        <v>63</v>
      </c>
      <c r="D86" s="11" t="s">
        <v>157</v>
      </c>
      <c r="E86" s="11" t="s">
        <v>199</v>
      </c>
      <c r="F86" s="11" t="s">
        <v>163</v>
      </c>
      <c r="G86" s="11" t="s">
        <v>164</v>
      </c>
      <c r="H86" s="11" t="s">
        <v>137</v>
      </c>
      <c r="I86" s="11"/>
      <c r="J86" s="11"/>
      <c r="K86" s="12" t="s">
        <v>120</v>
      </c>
      <c r="L86" s="12" t="s">
        <v>139</v>
      </c>
      <c r="M86" s="12" t="s">
        <v>140</v>
      </c>
      <c r="N86" s="13" t="s">
        <v>141</v>
      </c>
      <c r="O86" s="13"/>
      <c r="P86" s="13"/>
      <c r="S86" s="74" t="s">
        <v>472</v>
      </c>
      <c r="W86" s="74" t="str">
        <f t="shared" si="9"/>
        <v>BOSD</v>
      </c>
      <c r="X86" t="str">
        <f t="shared" si="10"/>
        <v>黑龙江移动</v>
      </c>
      <c r="Y86" s="62" t="s">
        <v>447</v>
      </c>
      <c r="Z86" s="62" t="s">
        <v>454</v>
      </c>
      <c r="AA86" s="76">
        <f t="shared" si="18"/>
        <v>0</v>
      </c>
      <c r="AB86" s="76">
        <f t="shared" si="19"/>
        <v>3</v>
      </c>
      <c r="AC86" s="67">
        <f t="shared" si="20"/>
        <v>0</v>
      </c>
      <c r="AE86" s="48" t="s">
        <v>12</v>
      </c>
      <c r="AF86" s="48" t="s">
        <v>2</v>
      </c>
      <c r="AG86" s="13">
        <f t="shared" si="11"/>
        <v>0</v>
      </c>
      <c r="AH86" s="13">
        <f t="shared" si="12"/>
        <v>0</v>
      </c>
      <c r="AI86" s="13">
        <f t="shared" si="13"/>
        <v>0</v>
      </c>
      <c r="AJ86" s="13">
        <v>0</v>
      </c>
      <c r="AK86" s="13">
        <v>0</v>
      </c>
      <c r="AL86" s="38" t="str">
        <f t="shared" si="14"/>
        <v>-</v>
      </c>
    </row>
    <row r="87" spans="1:38" ht="14.25">
      <c r="A87" s="11" t="s">
        <v>93</v>
      </c>
      <c r="B87" s="11" t="s">
        <v>12</v>
      </c>
      <c r="C87" s="11" t="s">
        <v>63</v>
      </c>
      <c r="D87" s="11" t="s">
        <v>157</v>
      </c>
      <c r="E87" s="11" t="s">
        <v>162</v>
      </c>
      <c r="F87" s="11" t="s">
        <v>163</v>
      </c>
      <c r="G87" s="11" t="s">
        <v>164</v>
      </c>
      <c r="H87" s="11" t="s">
        <v>137</v>
      </c>
      <c r="I87" s="11"/>
      <c r="J87" s="11"/>
      <c r="K87" s="12" t="s">
        <v>120</v>
      </c>
      <c r="L87" s="12" t="s">
        <v>139</v>
      </c>
      <c r="M87" s="12" t="s">
        <v>140</v>
      </c>
      <c r="N87" s="13" t="s">
        <v>141</v>
      </c>
      <c r="O87" s="13"/>
      <c r="P87" s="13"/>
      <c r="S87" s="74" t="s">
        <v>472</v>
      </c>
      <c r="W87" s="74" t="str">
        <f t="shared" si="9"/>
        <v>BOSD</v>
      </c>
      <c r="X87" t="str">
        <f t="shared" si="10"/>
        <v>黑龙江移动</v>
      </c>
      <c r="Y87" s="62" t="s">
        <v>2</v>
      </c>
      <c r="Z87" s="62" t="s">
        <v>2</v>
      </c>
      <c r="AA87" s="76">
        <f t="shared" si="18"/>
        <v>0</v>
      </c>
      <c r="AB87" s="76">
        <f t="shared" si="19"/>
        <v>1</v>
      </c>
      <c r="AC87" s="67">
        <f t="shared" si="20"/>
        <v>0</v>
      </c>
      <c r="AE87" s="48" t="s">
        <v>12</v>
      </c>
      <c r="AF87" s="48" t="s">
        <v>5</v>
      </c>
      <c r="AG87" s="13">
        <f t="shared" si="11"/>
        <v>0</v>
      </c>
      <c r="AH87" s="13">
        <f t="shared" si="12"/>
        <v>0</v>
      </c>
      <c r="AI87" s="13">
        <f t="shared" si="13"/>
        <v>0</v>
      </c>
      <c r="AJ87" s="13">
        <v>0</v>
      </c>
      <c r="AK87" s="13">
        <v>0</v>
      </c>
      <c r="AL87" s="38" t="str">
        <f t="shared" si="14"/>
        <v>-</v>
      </c>
    </row>
    <row r="88" spans="1:38" ht="14.25">
      <c r="A88" s="11" t="s">
        <v>93</v>
      </c>
      <c r="B88" s="11" t="s">
        <v>12</v>
      </c>
      <c r="C88" s="11" t="s">
        <v>63</v>
      </c>
      <c r="D88" s="11" t="s">
        <v>157</v>
      </c>
      <c r="E88" s="11" t="s">
        <v>208</v>
      </c>
      <c r="F88" s="11" t="s">
        <v>150</v>
      </c>
      <c r="G88" s="11" t="s">
        <v>11</v>
      </c>
      <c r="H88" s="11" t="s">
        <v>209</v>
      </c>
      <c r="I88" s="11"/>
      <c r="J88" s="11"/>
      <c r="K88" s="12" t="s">
        <v>120</v>
      </c>
      <c r="L88" s="12" t="s">
        <v>139</v>
      </c>
      <c r="M88" s="12" t="s">
        <v>140</v>
      </c>
      <c r="N88" s="13" t="s">
        <v>141</v>
      </c>
      <c r="O88" s="13"/>
      <c r="P88" s="13"/>
      <c r="S88" s="74" t="s">
        <v>472</v>
      </c>
      <c r="W88" s="74" t="str">
        <f t="shared" si="9"/>
        <v>BOSD</v>
      </c>
      <c r="X88" t="str">
        <f t="shared" si="10"/>
        <v>黑龙江移动</v>
      </c>
      <c r="Y88" s="62" t="s">
        <v>7</v>
      </c>
      <c r="Z88" s="62" t="s">
        <v>7</v>
      </c>
      <c r="AA88" s="76">
        <f t="shared" si="18"/>
        <v>0</v>
      </c>
      <c r="AB88" s="76">
        <f t="shared" si="19"/>
        <v>0</v>
      </c>
      <c r="AC88" s="67">
        <f t="shared" si="20"/>
        <v>0</v>
      </c>
      <c r="AE88" s="48" t="s">
        <v>12</v>
      </c>
      <c r="AF88" s="48" t="s">
        <v>449</v>
      </c>
      <c r="AG88" s="13">
        <f t="shared" si="11"/>
        <v>0</v>
      </c>
      <c r="AH88" s="13">
        <f t="shared" si="12"/>
        <v>0</v>
      </c>
      <c r="AI88" s="13">
        <f t="shared" si="13"/>
        <v>0</v>
      </c>
      <c r="AJ88" s="13">
        <v>0</v>
      </c>
      <c r="AK88" s="13">
        <v>0</v>
      </c>
      <c r="AL88" s="38" t="str">
        <f t="shared" si="14"/>
        <v>-</v>
      </c>
    </row>
    <row r="89" spans="1:38" ht="14.25">
      <c r="A89" s="11" t="s">
        <v>93</v>
      </c>
      <c r="B89" s="11" t="s">
        <v>12</v>
      </c>
      <c r="C89" s="11" t="s">
        <v>165</v>
      </c>
      <c r="D89" s="11" t="s">
        <v>166</v>
      </c>
      <c r="E89" s="11" t="s">
        <v>167</v>
      </c>
      <c r="F89" s="11" t="s">
        <v>168</v>
      </c>
      <c r="G89" s="11" t="s">
        <v>164</v>
      </c>
      <c r="H89" s="11" t="s">
        <v>41</v>
      </c>
      <c r="I89" s="11"/>
      <c r="J89" s="11"/>
      <c r="K89" s="12" t="s">
        <v>120</v>
      </c>
      <c r="L89" s="12" t="s">
        <v>139</v>
      </c>
      <c r="M89" s="12" t="s">
        <v>140</v>
      </c>
      <c r="N89" s="13" t="s">
        <v>141</v>
      </c>
      <c r="O89" s="13"/>
      <c r="P89" s="13"/>
      <c r="S89" s="74" t="s">
        <v>472</v>
      </c>
      <c r="W89" s="74" t="str">
        <f t="shared" si="9"/>
        <v>BOSD</v>
      </c>
      <c r="X89" t="str">
        <f t="shared" si="10"/>
        <v>黑龙江移动</v>
      </c>
      <c r="Y89" s="62" t="s">
        <v>3</v>
      </c>
      <c r="Z89" s="62" t="s">
        <v>3</v>
      </c>
      <c r="AA89" s="76">
        <f t="shared" si="18"/>
        <v>0</v>
      </c>
      <c r="AB89" s="76">
        <f t="shared" si="19"/>
        <v>2</v>
      </c>
      <c r="AC89" s="67">
        <f t="shared" si="20"/>
        <v>0</v>
      </c>
      <c r="AE89" s="48" t="s">
        <v>12</v>
      </c>
      <c r="AF89" s="48" t="s">
        <v>495</v>
      </c>
      <c r="AG89" s="13">
        <f t="shared" si="11"/>
        <v>0</v>
      </c>
      <c r="AH89" s="13">
        <f t="shared" si="12"/>
        <v>0</v>
      </c>
      <c r="AI89" s="13">
        <f t="shared" si="13"/>
        <v>0</v>
      </c>
      <c r="AJ89" s="13">
        <v>2</v>
      </c>
      <c r="AK89" s="13">
        <v>2</v>
      </c>
      <c r="AL89" s="38">
        <f t="shared" si="14"/>
        <v>0</v>
      </c>
    </row>
    <row r="90" spans="1:38" ht="14.25">
      <c r="A90" s="11" t="s">
        <v>93</v>
      </c>
      <c r="B90" s="11" t="s">
        <v>12</v>
      </c>
      <c r="C90" s="11" t="s">
        <v>169</v>
      </c>
      <c r="D90" s="11" t="s">
        <v>145</v>
      </c>
      <c r="E90" s="11" t="s">
        <v>206</v>
      </c>
      <c r="F90" s="11" t="s">
        <v>207</v>
      </c>
      <c r="G90" s="11" t="s">
        <v>15</v>
      </c>
      <c r="H90" s="11" t="s">
        <v>98</v>
      </c>
      <c r="I90" s="11"/>
      <c r="J90" s="11"/>
      <c r="K90" s="12" t="s">
        <v>120</v>
      </c>
      <c r="L90" s="12" t="s">
        <v>139</v>
      </c>
      <c r="M90" s="12" t="s">
        <v>140</v>
      </c>
      <c r="N90" s="13" t="s">
        <v>141</v>
      </c>
      <c r="O90" s="13"/>
      <c r="P90" s="13"/>
      <c r="S90" s="74" t="s">
        <v>472</v>
      </c>
      <c r="W90" s="74" t="str">
        <f t="shared" si="9"/>
        <v>BOSD</v>
      </c>
      <c r="X90" t="str">
        <f t="shared" si="10"/>
        <v>黑龙江移动</v>
      </c>
      <c r="Y90" s="62" t="s">
        <v>5</v>
      </c>
      <c r="Z90" s="62" t="s">
        <v>5</v>
      </c>
      <c r="AA90" s="76">
        <f t="shared" si="18"/>
        <v>0</v>
      </c>
      <c r="AB90" s="76">
        <f t="shared" si="19"/>
        <v>2</v>
      </c>
      <c r="AC90" s="67">
        <f t="shared" si="20"/>
        <v>0</v>
      </c>
      <c r="AE90" s="48" t="s">
        <v>12</v>
      </c>
      <c r="AF90" s="48" t="s">
        <v>494</v>
      </c>
      <c r="AG90" s="13">
        <f t="shared" si="11"/>
        <v>0</v>
      </c>
      <c r="AH90" s="13">
        <f t="shared" si="12"/>
        <v>0</v>
      </c>
      <c r="AI90" s="13">
        <f t="shared" si="13"/>
        <v>0</v>
      </c>
      <c r="AJ90" s="13">
        <v>0</v>
      </c>
      <c r="AK90" s="13">
        <v>0</v>
      </c>
      <c r="AL90" s="38" t="str">
        <f t="shared" si="14"/>
        <v>-</v>
      </c>
    </row>
    <row r="91" spans="1:38" ht="14.25">
      <c r="A91" s="11" t="s">
        <v>93</v>
      </c>
      <c r="B91" s="11" t="s">
        <v>12</v>
      </c>
      <c r="C91" s="11" t="s">
        <v>169</v>
      </c>
      <c r="D91" s="11" t="s">
        <v>145</v>
      </c>
      <c r="E91" s="11" t="s">
        <v>200</v>
      </c>
      <c r="F91" s="11" t="s">
        <v>201</v>
      </c>
      <c r="G91" s="11" t="s">
        <v>15</v>
      </c>
      <c r="H91" s="11" t="s">
        <v>98</v>
      </c>
      <c r="I91" s="11"/>
      <c r="J91" s="11"/>
      <c r="K91" s="12" t="s">
        <v>120</v>
      </c>
      <c r="L91" s="12" t="s">
        <v>139</v>
      </c>
      <c r="M91" s="12" t="s">
        <v>140</v>
      </c>
      <c r="N91" s="13" t="s">
        <v>141</v>
      </c>
      <c r="O91" s="13"/>
      <c r="P91" s="13"/>
      <c r="S91" s="74" t="s">
        <v>472</v>
      </c>
      <c r="W91" s="74" t="str">
        <f t="shared" si="9"/>
        <v>BOSD</v>
      </c>
      <c r="X91" t="str">
        <f t="shared" si="10"/>
        <v>黑龙江移动</v>
      </c>
      <c r="Y91" s="62" t="s">
        <v>0</v>
      </c>
      <c r="Z91" s="62" t="s">
        <v>0</v>
      </c>
      <c r="AA91" s="76">
        <f t="shared" si="18"/>
        <v>0</v>
      </c>
      <c r="AB91" s="76">
        <f t="shared" si="19"/>
        <v>0</v>
      </c>
      <c r="AC91" s="67">
        <f t="shared" si="20"/>
        <v>0</v>
      </c>
      <c r="AE91" s="48" t="s">
        <v>12</v>
      </c>
      <c r="AF91" s="48" t="s">
        <v>3</v>
      </c>
      <c r="AG91" s="13">
        <f t="shared" si="11"/>
        <v>0</v>
      </c>
      <c r="AH91" s="13">
        <f t="shared" si="12"/>
        <v>0</v>
      </c>
      <c r="AI91" s="13">
        <f t="shared" si="13"/>
        <v>0</v>
      </c>
      <c r="AJ91" s="13">
        <v>1</v>
      </c>
      <c r="AK91" s="13">
        <v>1</v>
      </c>
      <c r="AL91" s="38">
        <f t="shared" si="14"/>
        <v>0</v>
      </c>
    </row>
    <row r="92" spans="1:38" ht="14.25">
      <c r="A92" s="11" t="s">
        <v>93</v>
      </c>
      <c r="B92" s="11" t="s">
        <v>12</v>
      </c>
      <c r="C92" s="11" t="s">
        <v>169</v>
      </c>
      <c r="D92" s="11" t="s">
        <v>145</v>
      </c>
      <c r="E92" s="11" t="s">
        <v>146</v>
      </c>
      <c r="F92" s="11" t="s">
        <v>147</v>
      </c>
      <c r="G92" s="11" t="s">
        <v>15</v>
      </c>
      <c r="H92" s="11" t="s">
        <v>148</v>
      </c>
      <c r="I92" s="11"/>
      <c r="J92" s="11"/>
      <c r="K92" s="12" t="s">
        <v>120</v>
      </c>
      <c r="L92" s="12" t="s">
        <v>139</v>
      </c>
      <c r="M92" s="12" t="s">
        <v>140</v>
      </c>
      <c r="N92" s="13" t="s">
        <v>141</v>
      </c>
      <c r="O92" s="13"/>
      <c r="P92" s="13"/>
      <c r="S92" s="74" t="s">
        <v>472</v>
      </c>
      <c r="W92" s="74" t="str">
        <f t="shared" si="9"/>
        <v>BOSD</v>
      </c>
      <c r="X92" t="str">
        <f t="shared" si="10"/>
        <v>黑龙江移动</v>
      </c>
      <c r="Y92" s="63" t="s">
        <v>448</v>
      </c>
      <c r="Z92" s="63" t="s">
        <v>448</v>
      </c>
      <c r="AA92" s="76">
        <f t="shared" si="18"/>
        <v>0</v>
      </c>
      <c r="AB92" s="76">
        <f t="shared" si="19"/>
        <v>0</v>
      </c>
      <c r="AC92" s="67">
        <f t="shared" si="20"/>
        <v>0</v>
      </c>
      <c r="AE92" s="48" t="s">
        <v>12</v>
      </c>
      <c r="AF92" s="48" t="s">
        <v>4</v>
      </c>
      <c r="AG92" s="13">
        <f t="shared" si="11"/>
        <v>0</v>
      </c>
      <c r="AH92" s="13">
        <f t="shared" si="12"/>
        <v>0</v>
      </c>
      <c r="AI92" s="13">
        <f t="shared" si="13"/>
        <v>0</v>
      </c>
      <c r="AJ92" s="13">
        <v>0</v>
      </c>
      <c r="AK92" s="13">
        <v>0</v>
      </c>
      <c r="AL92" s="38" t="str">
        <f t="shared" si="14"/>
        <v>-</v>
      </c>
    </row>
    <row r="93" spans="1:38" ht="14.25">
      <c r="A93" s="11" t="s">
        <v>93</v>
      </c>
      <c r="B93" s="11" t="s">
        <v>12</v>
      </c>
      <c r="C93" s="11" t="s">
        <v>169</v>
      </c>
      <c r="D93" s="11" t="s">
        <v>145</v>
      </c>
      <c r="E93" s="11" t="s">
        <v>170</v>
      </c>
      <c r="F93" s="11" t="s">
        <v>171</v>
      </c>
      <c r="G93" s="11" t="s">
        <v>15</v>
      </c>
      <c r="H93" s="11" t="s">
        <v>137</v>
      </c>
      <c r="I93" s="11"/>
      <c r="J93" s="11"/>
      <c r="K93" s="12" t="s">
        <v>120</v>
      </c>
      <c r="L93" s="12" t="s">
        <v>139</v>
      </c>
      <c r="M93" s="12" t="s">
        <v>140</v>
      </c>
      <c r="N93" s="13" t="s">
        <v>141</v>
      </c>
      <c r="O93" s="13"/>
      <c r="P93" s="13"/>
      <c r="S93" s="74" t="s">
        <v>472</v>
      </c>
      <c r="W93" s="74" t="str">
        <f t="shared" si="9"/>
        <v>BOSD</v>
      </c>
      <c r="X93" t="str">
        <f t="shared" si="10"/>
        <v>黑龙江移动</v>
      </c>
      <c r="Y93" s="63" t="s">
        <v>449</v>
      </c>
      <c r="Z93" s="63" t="s">
        <v>449</v>
      </c>
      <c r="AA93" s="76">
        <f t="shared" si="18"/>
        <v>0</v>
      </c>
      <c r="AB93" s="76">
        <f t="shared" si="19"/>
        <v>1</v>
      </c>
      <c r="AC93" s="67">
        <f t="shared" si="20"/>
        <v>0</v>
      </c>
      <c r="AE93" s="48" t="s">
        <v>12</v>
      </c>
      <c r="AF93" s="48" t="s">
        <v>0</v>
      </c>
      <c r="AG93" s="13">
        <f t="shared" si="11"/>
        <v>0</v>
      </c>
      <c r="AH93" s="13">
        <f t="shared" si="12"/>
        <v>0</v>
      </c>
      <c r="AI93" s="13">
        <f t="shared" si="13"/>
        <v>0</v>
      </c>
      <c r="AJ93" s="13">
        <v>0</v>
      </c>
      <c r="AK93" s="13">
        <v>0</v>
      </c>
      <c r="AL93" s="38" t="str">
        <f t="shared" si="14"/>
        <v>-</v>
      </c>
    </row>
    <row r="94" spans="1:38" ht="14.25">
      <c r="A94" s="11" t="s">
        <v>93</v>
      </c>
      <c r="B94" s="11" t="s">
        <v>12</v>
      </c>
      <c r="C94" s="11" t="s">
        <v>169</v>
      </c>
      <c r="D94" s="11" t="s">
        <v>145</v>
      </c>
      <c r="E94" s="11" t="s">
        <v>210</v>
      </c>
      <c r="F94" s="11" t="s">
        <v>211</v>
      </c>
      <c r="G94" s="11" t="s">
        <v>15</v>
      </c>
      <c r="H94" s="11" t="s">
        <v>98</v>
      </c>
      <c r="I94" s="11"/>
      <c r="J94" s="11"/>
      <c r="K94" s="12" t="s">
        <v>120</v>
      </c>
      <c r="L94" s="12" t="s">
        <v>139</v>
      </c>
      <c r="M94" s="12" t="s">
        <v>140</v>
      </c>
      <c r="N94" s="13" t="s">
        <v>141</v>
      </c>
      <c r="O94" s="13"/>
      <c r="P94" s="13"/>
      <c r="S94" s="74" t="s">
        <v>472</v>
      </c>
      <c r="W94" s="74" t="str">
        <f t="shared" si="9"/>
        <v>BOSD</v>
      </c>
      <c r="X94" t="str">
        <f t="shared" si="10"/>
        <v>黑龙江移动</v>
      </c>
      <c r="Y94" s="68" t="s">
        <v>460</v>
      </c>
      <c r="Z94" s="60"/>
      <c r="AA94" s="69">
        <f>SUM(AA81:AA93)</f>
        <v>5</v>
      </c>
      <c r="AB94" s="69">
        <f>SUM(AB81:AB93)</f>
        <v>19</v>
      </c>
      <c r="AC94" s="67">
        <f t="shared" ref="AC94" si="21">IF(AB94=0,0,5*AA94/AB94)</f>
        <v>1.3157894736842106</v>
      </c>
      <c r="AE94" s="48" t="s">
        <v>12</v>
      </c>
      <c r="AF94" s="48" t="s">
        <v>1</v>
      </c>
      <c r="AG94" s="13">
        <f t="shared" si="11"/>
        <v>0</v>
      </c>
      <c r="AH94" s="13">
        <f t="shared" si="12"/>
        <v>0</v>
      </c>
      <c r="AI94" s="13">
        <f t="shared" si="13"/>
        <v>0</v>
      </c>
      <c r="AJ94" s="13">
        <v>0</v>
      </c>
      <c r="AK94" s="13">
        <v>0</v>
      </c>
      <c r="AL94" s="38" t="str">
        <f t="shared" si="14"/>
        <v>-</v>
      </c>
    </row>
    <row r="95" spans="1:38">
      <c r="A95" s="11" t="s">
        <v>93</v>
      </c>
      <c r="B95" s="11" t="s">
        <v>12</v>
      </c>
      <c r="C95" s="11" t="s">
        <v>169</v>
      </c>
      <c r="D95" s="11" t="s">
        <v>145</v>
      </c>
      <c r="E95" s="11" t="s">
        <v>184</v>
      </c>
      <c r="F95" s="11" t="s">
        <v>185</v>
      </c>
      <c r="G95" s="11" t="s">
        <v>15</v>
      </c>
      <c r="H95" s="11" t="s">
        <v>137</v>
      </c>
      <c r="I95" s="11"/>
      <c r="J95" s="11"/>
      <c r="K95" s="12" t="s">
        <v>120</v>
      </c>
      <c r="L95" s="12" t="s">
        <v>139</v>
      </c>
      <c r="M95" s="12" t="s">
        <v>140</v>
      </c>
      <c r="N95" s="13" t="s">
        <v>141</v>
      </c>
      <c r="O95" s="13"/>
      <c r="P95" s="13"/>
      <c r="S95" s="74" t="s">
        <v>472</v>
      </c>
      <c r="W95" s="74" t="str">
        <f t="shared" si="9"/>
        <v>BOSD</v>
      </c>
      <c r="X95" t="str">
        <f t="shared" si="10"/>
        <v>黑龙江移动</v>
      </c>
      <c r="AE95" s="48" t="s">
        <v>12</v>
      </c>
      <c r="AF95" s="48" t="s">
        <v>6</v>
      </c>
      <c r="AG95" s="13">
        <f t="shared" si="11"/>
        <v>83</v>
      </c>
      <c r="AH95" s="13">
        <f t="shared" si="12"/>
        <v>6</v>
      </c>
      <c r="AI95" s="13">
        <f t="shared" si="13"/>
        <v>5</v>
      </c>
      <c r="AJ95" s="13">
        <v>0</v>
      </c>
      <c r="AK95" s="13">
        <v>0</v>
      </c>
      <c r="AL95" s="38" t="str">
        <f t="shared" si="14"/>
        <v>-</v>
      </c>
    </row>
    <row r="96" spans="1:38">
      <c r="A96" s="11" t="s">
        <v>93</v>
      </c>
      <c r="B96" s="11" t="s">
        <v>12</v>
      </c>
      <c r="C96" s="11" t="s">
        <v>94</v>
      </c>
      <c r="D96" s="11" t="s">
        <v>95</v>
      </c>
      <c r="E96" s="11" t="s">
        <v>212</v>
      </c>
      <c r="F96" s="11" t="s">
        <v>153</v>
      </c>
      <c r="G96" s="11" t="s">
        <v>154</v>
      </c>
      <c r="H96" s="11" t="s">
        <v>209</v>
      </c>
      <c r="I96" s="11"/>
      <c r="J96" s="11"/>
      <c r="K96" s="12" t="s">
        <v>120</v>
      </c>
      <c r="L96" s="12" t="s">
        <v>139</v>
      </c>
      <c r="M96" s="12" t="s">
        <v>140</v>
      </c>
      <c r="N96" s="13" t="s">
        <v>141</v>
      </c>
      <c r="O96" s="13"/>
      <c r="P96" s="13"/>
      <c r="S96" s="74" t="s">
        <v>472</v>
      </c>
      <c r="W96" s="74" t="str">
        <f t="shared" si="9"/>
        <v>BOSD</v>
      </c>
      <c r="X96" t="str">
        <f t="shared" si="10"/>
        <v>黑龙江移动</v>
      </c>
      <c r="AE96" s="48" t="s">
        <v>429</v>
      </c>
      <c r="AF96" s="48" t="s">
        <v>4</v>
      </c>
      <c r="AG96" s="13">
        <f t="shared" si="11"/>
        <v>0</v>
      </c>
      <c r="AH96" s="13">
        <f t="shared" si="12"/>
        <v>0</v>
      </c>
      <c r="AI96" s="13">
        <f t="shared" si="13"/>
        <v>0</v>
      </c>
      <c r="AJ96" s="13">
        <v>0</v>
      </c>
      <c r="AK96" s="13">
        <v>0</v>
      </c>
      <c r="AL96" s="38" t="str">
        <f t="shared" si="14"/>
        <v>-</v>
      </c>
    </row>
    <row r="97" spans="1:38">
      <c r="A97" s="11" t="s">
        <v>213</v>
      </c>
      <c r="B97" s="11" t="s">
        <v>214</v>
      </c>
      <c r="C97" s="11" t="s">
        <v>188</v>
      </c>
      <c r="D97" s="11" t="s">
        <v>16</v>
      </c>
      <c r="E97" s="11" t="s">
        <v>135</v>
      </c>
      <c r="F97" s="11" t="s">
        <v>136</v>
      </c>
      <c r="G97" s="11" t="s">
        <v>10</v>
      </c>
      <c r="H97" s="11" t="s">
        <v>137</v>
      </c>
      <c r="I97" s="11"/>
      <c r="J97" s="11"/>
      <c r="K97" s="12" t="s">
        <v>120</v>
      </c>
      <c r="L97" s="12" t="s">
        <v>139</v>
      </c>
      <c r="M97" s="12" t="s">
        <v>140</v>
      </c>
      <c r="N97" s="13" t="s">
        <v>141</v>
      </c>
      <c r="O97" s="13"/>
      <c r="P97" s="13"/>
      <c r="S97" s="74" t="s">
        <v>472</v>
      </c>
      <c r="W97" s="74" t="str">
        <f t="shared" si="9"/>
        <v>BOSD</v>
      </c>
      <c r="X97" t="str">
        <f t="shared" si="10"/>
        <v>湖北电信</v>
      </c>
      <c r="AE97" s="48" t="s">
        <v>429</v>
      </c>
      <c r="AF97" s="48" t="s">
        <v>449</v>
      </c>
      <c r="AG97" s="13">
        <f t="shared" si="11"/>
        <v>0</v>
      </c>
      <c r="AH97" s="13">
        <f t="shared" si="12"/>
        <v>0</v>
      </c>
      <c r="AI97" s="13">
        <f t="shared" si="13"/>
        <v>0</v>
      </c>
      <c r="AJ97" s="13">
        <v>0</v>
      </c>
      <c r="AK97" s="13">
        <v>0</v>
      </c>
      <c r="AL97" s="38" t="str">
        <f t="shared" si="14"/>
        <v>-</v>
      </c>
    </row>
    <row r="98" spans="1:38">
      <c r="A98" s="11" t="s">
        <v>215</v>
      </c>
      <c r="B98" s="11" t="s">
        <v>214</v>
      </c>
      <c r="C98" s="11" t="s">
        <v>176</v>
      </c>
      <c r="D98" s="11" t="s">
        <v>183</v>
      </c>
      <c r="E98" s="11" t="s">
        <v>178</v>
      </c>
      <c r="F98" s="11" t="s">
        <v>177</v>
      </c>
      <c r="G98" s="11" t="s">
        <v>10</v>
      </c>
      <c r="H98" s="11" t="s">
        <v>41</v>
      </c>
      <c r="I98" s="11"/>
      <c r="J98" s="11"/>
      <c r="K98" s="12" t="s">
        <v>120</v>
      </c>
      <c r="L98" s="12" t="s">
        <v>139</v>
      </c>
      <c r="M98" s="12" t="s">
        <v>140</v>
      </c>
      <c r="N98" s="13" t="s">
        <v>141</v>
      </c>
      <c r="O98" s="13"/>
      <c r="P98" s="13"/>
      <c r="S98" s="74" t="s">
        <v>472</v>
      </c>
      <c r="W98" s="74" t="str">
        <f t="shared" si="9"/>
        <v>BOSD</v>
      </c>
      <c r="X98" t="str">
        <f t="shared" si="10"/>
        <v>湖北移动</v>
      </c>
      <c r="AE98" s="48" t="s">
        <v>429</v>
      </c>
      <c r="AF98" s="48" t="s">
        <v>494</v>
      </c>
      <c r="AG98" s="13">
        <f t="shared" si="11"/>
        <v>0</v>
      </c>
      <c r="AH98" s="13">
        <f t="shared" si="12"/>
        <v>0</v>
      </c>
      <c r="AI98" s="13">
        <f t="shared" si="13"/>
        <v>0</v>
      </c>
      <c r="AJ98" s="13">
        <v>0</v>
      </c>
      <c r="AK98" s="13">
        <v>0</v>
      </c>
      <c r="AL98" s="38" t="str">
        <f t="shared" si="14"/>
        <v>-</v>
      </c>
    </row>
    <row r="99" spans="1:38">
      <c r="A99" s="11" t="s">
        <v>216</v>
      </c>
      <c r="B99" s="11" t="s">
        <v>217</v>
      </c>
      <c r="C99" s="11" t="s">
        <v>63</v>
      </c>
      <c r="D99" s="11" t="s">
        <v>157</v>
      </c>
      <c r="E99" s="11" t="s">
        <v>162</v>
      </c>
      <c r="F99" s="11" t="s">
        <v>163</v>
      </c>
      <c r="G99" s="11" t="s">
        <v>164</v>
      </c>
      <c r="H99" s="11" t="s">
        <v>137</v>
      </c>
      <c r="I99" s="11"/>
      <c r="J99" s="11"/>
      <c r="K99" s="12" t="s">
        <v>120</v>
      </c>
      <c r="L99" s="12" t="s">
        <v>139</v>
      </c>
      <c r="M99" s="12" t="s">
        <v>140</v>
      </c>
      <c r="N99" s="13" t="s">
        <v>141</v>
      </c>
      <c r="O99" s="13"/>
      <c r="P99" s="13"/>
      <c r="S99" s="74" t="s">
        <v>472</v>
      </c>
      <c r="W99" s="74" t="str">
        <f t="shared" si="9"/>
        <v>BOSD</v>
      </c>
      <c r="X99" t="str">
        <f t="shared" si="10"/>
        <v>吉林移动</v>
      </c>
      <c r="AE99" s="48" t="s">
        <v>429</v>
      </c>
      <c r="AF99" s="48" t="s">
        <v>0</v>
      </c>
      <c r="AG99" s="13">
        <f t="shared" si="11"/>
        <v>0</v>
      </c>
      <c r="AH99" s="13">
        <f t="shared" si="12"/>
        <v>0</v>
      </c>
      <c r="AI99" s="13">
        <f t="shared" si="13"/>
        <v>0</v>
      </c>
      <c r="AJ99" s="13">
        <v>0</v>
      </c>
      <c r="AK99" s="13">
        <v>0</v>
      </c>
      <c r="AL99" s="38" t="str">
        <f t="shared" si="14"/>
        <v>-</v>
      </c>
    </row>
    <row r="100" spans="1:38">
      <c r="A100" s="11" t="s">
        <v>216</v>
      </c>
      <c r="B100" s="11" t="s">
        <v>217</v>
      </c>
      <c r="C100" s="11" t="s">
        <v>63</v>
      </c>
      <c r="D100" s="11" t="s">
        <v>157</v>
      </c>
      <c r="E100" s="11" t="s">
        <v>208</v>
      </c>
      <c r="F100" s="11" t="s">
        <v>150</v>
      </c>
      <c r="G100" s="11" t="s">
        <v>11</v>
      </c>
      <c r="H100" s="11" t="s">
        <v>209</v>
      </c>
      <c r="I100" s="11"/>
      <c r="J100" s="11"/>
      <c r="K100" s="12" t="s">
        <v>120</v>
      </c>
      <c r="L100" s="12" t="s">
        <v>139</v>
      </c>
      <c r="M100" s="12" t="s">
        <v>140</v>
      </c>
      <c r="N100" s="13" t="s">
        <v>141</v>
      </c>
      <c r="O100" s="13"/>
      <c r="P100" s="13"/>
      <c r="S100" s="74" t="s">
        <v>472</v>
      </c>
      <c r="W100" s="74" t="str">
        <f t="shared" si="9"/>
        <v>BOSD</v>
      </c>
      <c r="X100" t="str">
        <f t="shared" si="10"/>
        <v>吉林移动</v>
      </c>
      <c r="AE100" s="48" t="s">
        <v>437</v>
      </c>
      <c r="AF100" s="48" t="s">
        <v>3</v>
      </c>
      <c r="AG100" s="13">
        <f t="shared" si="11"/>
        <v>0</v>
      </c>
      <c r="AH100" s="13">
        <f t="shared" si="12"/>
        <v>0</v>
      </c>
      <c r="AI100" s="13">
        <f t="shared" si="13"/>
        <v>0</v>
      </c>
      <c r="AJ100" s="13">
        <v>0</v>
      </c>
      <c r="AK100" s="13">
        <v>0</v>
      </c>
      <c r="AL100" s="38" t="str">
        <f t="shared" si="14"/>
        <v>-</v>
      </c>
    </row>
    <row r="101" spans="1:38">
      <c r="A101" s="11" t="s">
        <v>216</v>
      </c>
      <c r="B101" s="11" t="s">
        <v>217</v>
      </c>
      <c r="C101" s="11" t="s">
        <v>63</v>
      </c>
      <c r="D101" s="11" t="s">
        <v>157</v>
      </c>
      <c r="E101" s="11" t="s">
        <v>135</v>
      </c>
      <c r="F101" s="11" t="s">
        <v>136</v>
      </c>
      <c r="G101" s="11" t="s">
        <v>10</v>
      </c>
      <c r="H101" s="11" t="s">
        <v>137</v>
      </c>
      <c r="I101" s="11"/>
      <c r="J101" s="11"/>
      <c r="K101" s="12" t="s">
        <v>120</v>
      </c>
      <c r="L101" s="12" t="s">
        <v>139</v>
      </c>
      <c r="M101" s="12" t="s">
        <v>140</v>
      </c>
      <c r="N101" s="13" t="s">
        <v>141</v>
      </c>
      <c r="O101" s="13"/>
      <c r="P101" s="13"/>
      <c r="S101" s="74" t="s">
        <v>472</v>
      </c>
      <c r="W101" s="74" t="str">
        <f t="shared" si="9"/>
        <v>BOSD</v>
      </c>
      <c r="X101" t="str">
        <f t="shared" si="10"/>
        <v>吉林移动</v>
      </c>
      <c r="AE101" s="48" t="s">
        <v>437</v>
      </c>
      <c r="AF101" s="48" t="s">
        <v>495</v>
      </c>
      <c r="AG101" s="13">
        <f t="shared" si="11"/>
        <v>0</v>
      </c>
      <c r="AH101" s="13">
        <f t="shared" si="12"/>
        <v>0</v>
      </c>
      <c r="AI101" s="13">
        <f t="shared" si="13"/>
        <v>0</v>
      </c>
      <c r="AJ101" s="13">
        <v>0</v>
      </c>
      <c r="AK101" s="13">
        <v>0</v>
      </c>
      <c r="AL101" s="38" t="str">
        <f t="shared" si="14"/>
        <v>-</v>
      </c>
    </row>
    <row r="102" spans="1:38">
      <c r="A102" s="11" t="s">
        <v>216</v>
      </c>
      <c r="B102" s="11" t="s">
        <v>217</v>
      </c>
      <c r="C102" s="11" t="s">
        <v>63</v>
      </c>
      <c r="D102" s="11" t="s">
        <v>157</v>
      </c>
      <c r="E102" s="11" t="s">
        <v>218</v>
      </c>
      <c r="F102" s="11" t="s">
        <v>163</v>
      </c>
      <c r="G102" s="11" t="s">
        <v>164</v>
      </c>
      <c r="H102" s="11" t="s">
        <v>219</v>
      </c>
      <c r="I102" s="11"/>
      <c r="J102" s="11"/>
      <c r="K102" s="12" t="s">
        <v>120</v>
      </c>
      <c r="L102" s="12" t="s">
        <v>139</v>
      </c>
      <c r="M102" s="12" t="s">
        <v>140</v>
      </c>
      <c r="N102" s="13" t="s">
        <v>141</v>
      </c>
      <c r="O102" s="13"/>
      <c r="P102" s="13"/>
      <c r="S102" s="74" t="s">
        <v>472</v>
      </c>
      <c r="W102" s="74" t="str">
        <f t="shared" si="9"/>
        <v>BOSD</v>
      </c>
      <c r="X102" t="str">
        <f t="shared" si="10"/>
        <v>吉林移动</v>
      </c>
      <c r="AE102" s="48" t="s">
        <v>437</v>
      </c>
      <c r="AF102" s="48" t="s">
        <v>449</v>
      </c>
      <c r="AG102" s="13">
        <f t="shared" si="11"/>
        <v>0</v>
      </c>
      <c r="AH102" s="13">
        <f t="shared" si="12"/>
        <v>0</v>
      </c>
      <c r="AI102" s="13">
        <f t="shared" si="13"/>
        <v>0</v>
      </c>
      <c r="AJ102" s="13">
        <v>0</v>
      </c>
      <c r="AK102" s="13">
        <v>0</v>
      </c>
      <c r="AL102" s="38" t="str">
        <f t="shared" si="14"/>
        <v>-</v>
      </c>
    </row>
    <row r="103" spans="1:38">
      <c r="A103" s="11" t="s">
        <v>216</v>
      </c>
      <c r="B103" s="11" t="s">
        <v>217</v>
      </c>
      <c r="C103" s="11" t="s">
        <v>63</v>
      </c>
      <c r="D103" s="11" t="s">
        <v>157</v>
      </c>
      <c r="E103" s="11" t="s">
        <v>160</v>
      </c>
      <c r="F103" s="11" t="s">
        <v>161</v>
      </c>
      <c r="G103" s="11" t="s">
        <v>11</v>
      </c>
      <c r="H103" s="11" t="s">
        <v>98</v>
      </c>
      <c r="I103" s="11"/>
      <c r="J103" s="11"/>
      <c r="K103" s="12" t="s">
        <v>120</v>
      </c>
      <c r="L103" s="12" t="s">
        <v>139</v>
      </c>
      <c r="M103" s="12" t="s">
        <v>140</v>
      </c>
      <c r="N103" s="13" t="s">
        <v>141</v>
      </c>
      <c r="O103" s="13"/>
      <c r="P103" s="13"/>
      <c r="S103" s="74" t="s">
        <v>472</v>
      </c>
      <c r="W103" s="74" t="str">
        <f t="shared" si="9"/>
        <v>BOSD</v>
      </c>
      <c r="X103" t="str">
        <f t="shared" si="10"/>
        <v>吉林移动</v>
      </c>
      <c r="AE103" s="48" t="s">
        <v>437</v>
      </c>
      <c r="AF103" s="48" t="s">
        <v>4</v>
      </c>
      <c r="AG103" s="13">
        <f t="shared" si="11"/>
        <v>0</v>
      </c>
      <c r="AH103" s="13">
        <f t="shared" si="12"/>
        <v>0</v>
      </c>
      <c r="AI103" s="13">
        <f t="shared" si="13"/>
        <v>0</v>
      </c>
      <c r="AJ103" s="13">
        <v>0</v>
      </c>
      <c r="AK103" s="13">
        <v>0</v>
      </c>
      <c r="AL103" s="38" t="str">
        <f t="shared" si="14"/>
        <v>-</v>
      </c>
    </row>
    <row r="104" spans="1:38">
      <c r="A104" s="11" t="s">
        <v>216</v>
      </c>
      <c r="B104" s="11" t="s">
        <v>217</v>
      </c>
      <c r="C104" s="11" t="s">
        <v>63</v>
      </c>
      <c r="D104" s="11" t="s">
        <v>157</v>
      </c>
      <c r="E104" s="11" t="s">
        <v>199</v>
      </c>
      <c r="F104" s="11" t="s">
        <v>163</v>
      </c>
      <c r="G104" s="11" t="s">
        <v>164</v>
      </c>
      <c r="H104" s="11" t="s">
        <v>137</v>
      </c>
      <c r="I104" s="11"/>
      <c r="J104" s="11"/>
      <c r="K104" s="12" t="s">
        <v>120</v>
      </c>
      <c r="L104" s="12" t="s">
        <v>139</v>
      </c>
      <c r="M104" s="12" t="s">
        <v>140</v>
      </c>
      <c r="N104" s="13" t="s">
        <v>141</v>
      </c>
      <c r="O104" s="13"/>
      <c r="P104" s="13"/>
      <c r="S104" s="74" t="s">
        <v>472</v>
      </c>
      <c r="W104" s="74" t="str">
        <f t="shared" si="9"/>
        <v>BOSD</v>
      </c>
      <c r="X104" t="str">
        <f t="shared" si="10"/>
        <v>吉林移动</v>
      </c>
      <c r="AE104" s="48" t="s">
        <v>437</v>
      </c>
      <c r="AF104" s="48" t="s">
        <v>2</v>
      </c>
      <c r="AG104" s="13">
        <f t="shared" si="11"/>
        <v>0</v>
      </c>
      <c r="AH104" s="13">
        <f t="shared" si="12"/>
        <v>0</v>
      </c>
      <c r="AI104" s="13">
        <f t="shared" si="13"/>
        <v>0</v>
      </c>
      <c r="AJ104" s="13">
        <v>0</v>
      </c>
      <c r="AK104" s="13">
        <v>0</v>
      </c>
      <c r="AL104" s="38" t="str">
        <f t="shared" si="14"/>
        <v>-</v>
      </c>
    </row>
    <row r="105" spans="1:38">
      <c r="A105" s="11" t="s">
        <v>216</v>
      </c>
      <c r="B105" s="11" t="s">
        <v>217</v>
      </c>
      <c r="C105" s="11" t="s">
        <v>176</v>
      </c>
      <c r="D105" s="11" t="s">
        <v>183</v>
      </c>
      <c r="E105" s="11" t="s">
        <v>178</v>
      </c>
      <c r="F105" s="11" t="s">
        <v>177</v>
      </c>
      <c r="G105" s="11" t="s">
        <v>10</v>
      </c>
      <c r="H105" s="11" t="s">
        <v>41</v>
      </c>
      <c r="I105" s="11"/>
      <c r="J105" s="11"/>
      <c r="K105" s="12" t="s">
        <v>120</v>
      </c>
      <c r="L105" s="12" t="s">
        <v>139</v>
      </c>
      <c r="M105" s="12" t="s">
        <v>140</v>
      </c>
      <c r="N105" s="13" t="s">
        <v>141</v>
      </c>
      <c r="O105" s="13"/>
      <c r="P105" s="13"/>
      <c r="S105" s="74" t="s">
        <v>472</v>
      </c>
      <c r="W105" s="74" t="str">
        <f t="shared" si="9"/>
        <v>BOSD</v>
      </c>
      <c r="X105" t="str">
        <f t="shared" si="10"/>
        <v>吉林移动</v>
      </c>
      <c r="AE105" s="48" t="s">
        <v>437</v>
      </c>
      <c r="AF105" s="48" t="s">
        <v>0</v>
      </c>
      <c r="AG105" s="13">
        <f t="shared" si="11"/>
        <v>0</v>
      </c>
      <c r="AH105" s="13">
        <f t="shared" si="12"/>
        <v>0</v>
      </c>
      <c r="AI105" s="13">
        <f t="shared" si="13"/>
        <v>0</v>
      </c>
      <c r="AJ105" s="13">
        <v>0</v>
      </c>
      <c r="AK105" s="13">
        <v>0</v>
      </c>
      <c r="AL105" s="38" t="str">
        <f t="shared" si="14"/>
        <v>-</v>
      </c>
    </row>
    <row r="106" spans="1:38">
      <c r="A106" s="11" t="s">
        <v>216</v>
      </c>
      <c r="B106" s="11" t="s">
        <v>217</v>
      </c>
      <c r="C106" s="11" t="s">
        <v>165</v>
      </c>
      <c r="D106" s="11" t="s">
        <v>166</v>
      </c>
      <c r="E106" s="11" t="s">
        <v>167</v>
      </c>
      <c r="F106" s="11" t="s">
        <v>168</v>
      </c>
      <c r="G106" s="11" t="s">
        <v>164</v>
      </c>
      <c r="H106" s="11" t="s">
        <v>41</v>
      </c>
      <c r="I106" s="11"/>
      <c r="J106" s="11"/>
      <c r="K106" s="12" t="s">
        <v>120</v>
      </c>
      <c r="L106" s="12" t="s">
        <v>139</v>
      </c>
      <c r="M106" s="12" t="s">
        <v>140</v>
      </c>
      <c r="N106" s="13" t="s">
        <v>141</v>
      </c>
      <c r="O106" s="13"/>
      <c r="P106" s="13"/>
      <c r="S106" s="74" t="s">
        <v>472</v>
      </c>
      <c r="W106" s="74" t="str">
        <f t="shared" si="9"/>
        <v>BOSD</v>
      </c>
      <c r="X106" t="str">
        <f t="shared" si="10"/>
        <v>吉林移动</v>
      </c>
      <c r="AE106" s="48" t="s">
        <v>437</v>
      </c>
      <c r="AF106" s="48" t="s">
        <v>494</v>
      </c>
      <c r="AG106" s="13">
        <f t="shared" si="11"/>
        <v>0</v>
      </c>
      <c r="AH106" s="13">
        <f t="shared" si="12"/>
        <v>0</v>
      </c>
      <c r="AI106" s="13">
        <f t="shared" si="13"/>
        <v>0</v>
      </c>
      <c r="AJ106" s="13">
        <v>0</v>
      </c>
      <c r="AK106" s="13">
        <v>0</v>
      </c>
      <c r="AL106" s="38" t="str">
        <f t="shared" si="14"/>
        <v>-</v>
      </c>
    </row>
    <row r="107" spans="1:38">
      <c r="A107" s="11" t="s">
        <v>216</v>
      </c>
      <c r="B107" s="11" t="s">
        <v>217</v>
      </c>
      <c r="C107" s="11" t="s">
        <v>169</v>
      </c>
      <c r="D107" s="11" t="s">
        <v>145</v>
      </c>
      <c r="E107" s="11" t="s">
        <v>200</v>
      </c>
      <c r="F107" s="11" t="s">
        <v>201</v>
      </c>
      <c r="G107" s="11" t="s">
        <v>15</v>
      </c>
      <c r="H107" s="11" t="s">
        <v>98</v>
      </c>
      <c r="I107" s="11"/>
      <c r="J107" s="11"/>
      <c r="K107" s="12" t="s">
        <v>120</v>
      </c>
      <c r="L107" s="12" t="s">
        <v>139</v>
      </c>
      <c r="M107" s="12" t="s">
        <v>140</v>
      </c>
      <c r="N107" s="13" t="s">
        <v>141</v>
      </c>
      <c r="O107" s="13"/>
      <c r="P107" s="13"/>
      <c r="S107" s="74" t="s">
        <v>472</v>
      </c>
      <c r="W107" s="74" t="str">
        <f t="shared" si="9"/>
        <v>BOSD</v>
      </c>
      <c r="X107" t="str">
        <f t="shared" si="10"/>
        <v>吉林移动</v>
      </c>
      <c r="AE107" s="48" t="s">
        <v>430</v>
      </c>
      <c r="AF107" s="48" t="s">
        <v>449</v>
      </c>
      <c r="AG107" s="13">
        <f t="shared" si="11"/>
        <v>0</v>
      </c>
      <c r="AH107" s="13">
        <f t="shared" si="12"/>
        <v>0</v>
      </c>
      <c r="AI107" s="13">
        <f t="shared" si="13"/>
        <v>0</v>
      </c>
      <c r="AJ107" s="13">
        <v>0</v>
      </c>
      <c r="AK107" s="13">
        <v>0</v>
      </c>
      <c r="AL107" s="38" t="str">
        <f t="shared" si="14"/>
        <v>-</v>
      </c>
    </row>
    <row r="108" spans="1:38">
      <c r="A108" s="11" t="s">
        <v>216</v>
      </c>
      <c r="B108" s="11" t="s">
        <v>217</v>
      </c>
      <c r="C108" s="11" t="s">
        <v>169</v>
      </c>
      <c r="D108" s="11" t="s">
        <v>145</v>
      </c>
      <c r="E108" s="11" t="s">
        <v>170</v>
      </c>
      <c r="F108" s="11" t="s">
        <v>171</v>
      </c>
      <c r="G108" s="11" t="s">
        <v>15</v>
      </c>
      <c r="H108" s="11" t="s">
        <v>137</v>
      </c>
      <c r="I108" s="11"/>
      <c r="J108" s="11"/>
      <c r="K108" s="12" t="s">
        <v>120</v>
      </c>
      <c r="L108" s="12" t="s">
        <v>139</v>
      </c>
      <c r="M108" s="12" t="s">
        <v>140</v>
      </c>
      <c r="N108" s="13" t="s">
        <v>141</v>
      </c>
      <c r="O108" s="13"/>
      <c r="P108" s="13"/>
      <c r="S108" s="74" t="s">
        <v>472</v>
      </c>
      <c r="W108" s="74" t="str">
        <f t="shared" si="9"/>
        <v>BOSD</v>
      </c>
      <c r="X108" t="str">
        <f t="shared" si="10"/>
        <v>吉林移动</v>
      </c>
      <c r="AE108" s="48" t="s">
        <v>430</v>
      </c>
      <c r="AF108" s="48" t="s">
        <v>5</v>
      </c>
      <c r="AG108" s="13">
        <f t="shared" si="11"/>
        <v>0</v>
      </c>
      <c r="AH108" s="13">
        <f t="shared" si="12"/>
        <v>0</v>
      </c>
      <c r="AI108" s="13">
        <f t="shared" si="13"/>
        <v>0</v>
      </c>
      <c r="AJ108" s="13">
        <v>0</v>
      </c>
      <c r="AK108" s="13">
        <v>0</v>
      </c>
      <c r="AL108" s="38" t="str">
        <f t="shared" si="14"/>
        <v>-</v>
      </c>
    </row>
    <row r="109" spans="1:38">
      <c r="A109" s="11" t="s">
        <v>216</v>
      </c>
      <c r="B109" s="11" t="s">
        <v>217</v>
      </c>
      <c r="C109" s="11" t="s">
        <v>169</v>
      </c>
      <c r="D109" s="11" t="s">
        <v>145</v>
      </c>
      <c r="E109" s="11" t="s">
        <v>146</v>
      </c>
      <c r="F109" s="11" t="s">
        <v>147</v>
      </c>
      <c r="G109" s="11" t="s">
        <v>15</v>
      </c>
      <c r="H109" s="11" t="s">
        <v>148</v>
      </c>
      <c r="I109" s="11"/>
      <c r="J109" s="11"/>
      <c r="K109" s="12" t="s">
        <v>120</v>
      </c>
      <c r="L109" s="12" t="s">
        <v>139</v>
      </c>
      <c r="M109" s="12" t="s">
        <v>140</v>
      </c>
      <c r="N109" s="13" t="s">
        <v>141</v>
      </c>
      <c r="O109" s="13"/>
      <c r="P109" s="13"/>
      <c r="S109" s="74" t="s">
        <v>472</v>
      </c>
      <c r="W109" s="74" t="str">
        <f t="shared" si="9"/>
        <v>BOSD</v>
      </c>
      <c r="X109" t="str">
        <f t="shared" si="10"/>
        <v>吉林移动</v>
      </c>
      <c r="AE109" s="48" t="s">
        <v>430</v>
      </c>
      <c r="AF109" s="48" t="s">
        <v>0</v>
      </c>
      <c r="AG109" s="13">
        <f t="shared" si="11"/>
        <v>0</v>
      </c>
      <c r="AH109" s="13">
        <f t="shared" si="12"/>
        <v>0</v>
      </c>
      <c r="AI109" s="13">
        <f t="shared" si="13"/>
        <v>0</v>
      </c>
      <c r="AJ109" s="13">
        <v>0</v>
      </c>
      <c r="AK109" s="13">
        <v>0</v>
      </c>
      <c r="AL109" s="38" t="str">
        <f t="shared" si="14"/>
        <v>-</v>
      </c>
    </row>
    <row r="110" spans="1:38">
      <c r="A110" s="11" t="s">
        <v>216</v>
      </c>
      <c r="B110" s="11" t="s">
        <v>217</v>
      </c>
      <c r="C110" s="11" t="s">
        <v>169</v>
      </c>
      <c r="D110" s="11" t="s">
        <v>145</v>
      </c>
      <c r="E110" s="11" t="s">
        <v>204</v>
      </c>
      <c r="F110" s="11" t="s">
        <v>205</v>
      </c>
      <c r="G110" s="11" t="s">
        <v>15</v>
      </c>
      <c r="H110" s="11" t="s">
        <v>98</v>
      </c>
      <c r="I110" s="11"/>
      <c r="J110" s="11"/>
      <c r="K110" s="12" t="s">
        <v>120</v>
      </c>
      <c r="L110" s="12" t="s">
        <v>139</v>
      </c>
      <c r="M110" s="12" t="s">
        <v>140</v>
      </c>
      <c r="N110" s="13" t="s">
        <v>141</v>
      </c>
      <c r="O110" s="13"/>
      <c r="P110" s="13"/>
      <c r="S110" s="74" t="s">
        <v>472</v>
      </c>
      <c r="W110" s="74" t="str">
        <f t="shared" si="9"/>
        <v>BOSD</v>
      </c>
      <c r="X110" t="str">
        <f t="shared" si="10"/>
        <v>吉林移动</v>
      </c>
      <c r="AE110" s="48" t="s">
        <v>438</v>
      </c>
      <c r="AF110" s="48" t="s">
        <v>3</v>
      </c>
      <c r="AG110" s="13">
        <f t="shared" si="11"/>
        <v>0</v>
      </c>
      <c r="AH110" s="13">
        <f t="shared" si="12"/>
        <v>0</v>
      </c>
      <c r="AI110" s="13">
        <f t="shared" si="13"/>
        <v>0</v>
      </c>
      <c r="AJ110" s="13">
        <v>0</v>
      </c>
      <c r="AK110" s="13">
        <v>0</v>
      </c>
      <c r="AL110" s="38" t="str">
        <f t="shared" si="14"/>
        <v>-</v>
      </c>
    </row>
    <row r="111" spans="1:38">
      <c r="A111" s="11" t="s">
        <v>216</v>
      </c>
      <c r="B111" s="11" t="s">
        <v>217</v>
      </c>
      <c r="C111" s="11" t="s">
        <v>169</v>
      </c>
      <c r="D111" s="11" t="s">
        <v>145</v>
      </c>
      <c r="E111" s="11" t="s">
        <v>206</v>
      </c>
      <c r="F111" s="11" t="s">
        <v>207</v>
      </c>
      <c r="G111" s="11" t="s">
        <v>15</v>
      </c>
      <c r="H111" s="11" t="s">
        <v>98</v>
      </c>
      <c r="I111" s="11"/>
      <c r="J111" s="11"/>
      <c r="K111" s="12" t="s">
        <v>120</v>
      </c>
      <c r="L111" s="12" t="s">
        <v>139</v>
      </c>
      <c r="M111" s="12" t="s">
        <v>140</v>
      </c>
      <c r="N111" s="13" t="s">
        <v>141</v>
      </c>
      <c r="O111" s="13"/>
      <c r="P111" s="13"/>
      <c r="S111" s="74" t="s">
        <v>472</v>
      </c>
      <c r="W111" s="74" t="str">
        <f t="shared" si="9"/>
        <v>BOSD</v>
      </c>
      <c r="X111" t="str">
        <f t="shared" si="10"/>
        <v>吉林移动</v>
      </c>
      <c r="AE111" s="48" t="s">
        <v>438</v>
      </c>
      <c r="AF111" s="48" t="s">
        <v>0</v>
      </c>
      <c r="AG111" s="13">
        <f t="shared" si="11"/>
        <v>0</v>
      </c>
      <c r="AH111" s="13">
        <f t="shared" si="12"/>
        <v>0</v>
      </c>
      <c r="AI111" s="13">
        <f t="shared" si="13"/>
        <v>0</v>
      </c>
      <c r="AJ111" s="13">
        <v>0</v>
      </c>
      <c r="AK111" s="13">
        <v>0</v>
      </c>
      <c r="AL111" s="38" t="str">
        <f t="shared" si="14"/>
        <v>-</v>
      </c>
    </row>
    <row r="112" spans="1:38">
      <c r="A112" s="11" t="s">
        <v>216</v>
      </c>
      <c r="B112" s="11" t="s">
        <v>217</v>
      </c>
      <c r="C112" s="11" t="s">
        <v>169</v>
      </c>
      <c r="D112" s="11" t="s">
        <v>145</v>
      </c>
      <c r="E112" s="11" t="s">
        <v>184</v>
      </c>
      <c r="F112" s="11" t="s">
        <v>185</v>
      </c>
      <c r="G112" s="11" t="s">
        <v>15</v>
      </c>
      <c r="H112" s="11" t="s">
        <v>137</v>
      </c>
      <c r="I112" s="11"/>
      <c r="J112" s="11"/>
      <c r="K112" s="12" t="s">
        <v>120</v>
      </c>
      <c r="L112" s="12" t="s">
        <v>139</v>
      </c>
      <c r="M112" s="12" t="s">
        <v>140</v>
      </c>
      <c r="N112" s="13" t="s">
        <v>141</v>
      </c>
      <c r="O112" s="13"/>
      <c r="P112" s="13"/>
      <c r="S112" s="74" t="s">
        <v>472</v>
      </c>
      <c r="W112" s="74" t="str">
        <f t="shared" si="9"/>
        <v>BOSD</v>
      </c>
      <c r="X112" t="str">
        <f t="shared" si="10"/>
        <v>吉林移动</v>
      </c>
      <c r="AE112" s="48" t="s">
        <v>309</v>
      </c>
      <c r="AF112" s="48" t="s">
        <v>449</v>
      </c>
      <c r="AG112" s="13">
        <f t="shared" si="11"/>
        <v>0</v>
      </c>
      <c r="AH112" s="13">
        <f t="shared" si="12"/>
        <v>0</v>
      </c>
      <c r="AI112" s="13">
        <f t="shared" si="13"/>
        <v>0</v>
      </c>
      <c r="AJ112" s="13">
        <v>0</v>
      </c>
      <c r="AK112" s="13">
        <v>0</v>
      </c>
      <c r="AL112" s="38" t="str">
        <f t="shared" si="14"/>
        <v>-</v>
      </c>
    </row>
    <row r="113" spans="1:38">
      <c r="A113" s="11" t="s">
        <v>216</v>
      </c>
      <c r="B113" s="11" t="s">
        <v>217</v>
      </c>
      <c r="C113" s="11" t="s">
        <v>169</v>
      </c>
      <c r="D113" s="11" t="s">
        <v>145</v>
      </c>
      <c r="E113" s="11" t="s">
        <v>202</v>
      </c>
      <c r="F113" s="11" t="s">
        <v>203</v>
      </c>
      <c r="G113" s="11" t="s">
        <v>15</v>
      </c>
      <c r="H113" s="11" t="s">
        <v>98</v>
      </c>
      <c r="I113" s="11"/>
      <c r="J113" s="11"/>
      <c r="K113" s="12" t="s">
        <v>120</v>
      </c>
      <c r="L113" s="12" t="s">
        <v>139</v>
      </c>
      <c r="M113" s="12" t="s">
        <v>140</v>
      </c>
      <c r="N113" s="13" t="s">
        <v>141</v>
      </c>
      <c r="O113" s="13"/>
      <c r="P113" s="13"/>
      <c r="S113" s="74" t="s">
        <v>472</v>
      </c>
      <c r="W113" s="74" t="str">
        <f t="shared" si="9"/>
        <v>BOSD</v>
      </c>
      <c r="X113" t="str">
        <f t="shared" si="10"/>
        <v>吉林移动</v>
      </c>
      <c r="AE113" s="48" t="s">
        <v>309</v>
      </c>
      <c r="AF113" s="48" t="s">
        <v>5</v>
      </c>
      <c r="AG113" s="13">
        <f t="shared" si="11"/>
        <v>0</v>
      </c>
      <c r="AH113" s="13">
        <f t="shared" si="12"/>
        <v>0</v>
      </c>
      <c r="AI113" s="13">
        <f t="shared" si="13"/>
        <v>0</v>
      </c>
      <c r="AJ113" s="13">
        <v>0</v>
      </c>
      <c r="AK113" s="13">
        <v>0</v>
      </c>
      <c r="AL113" s="38" t="str">
        <f t="shared" si="14"/>
        <v>-</v>
      </c>
    </row>
    <row r="114" spans="1:38">
      <c r="A114" s="11" t="s">
        <v>220</v>
      </c>
      <c r="B114" s="11" t="s">
        <v>221</v>
      </c>
      <c r="C114" s="11" t="s">
        <v>188</v>
      </c>
      <c r="D114" s="11" t="s">
        <v>16</v>
      </c>
      <c r="E114" s="11" t="s">
        <v>135</v>
      </c>
      <c r="F114" s="11" t="s">
        <v>136</v>
      </c>
      <c r="G114" s="11" t="s">
        <v>10</v>
      </c>
      <c r="H114" s="11" t="s">
        <v>137</v>
      </c>
      <c r="I114" s="11"/>
      <c r="J114" s="11"/>
      <c r="K114" s="12" t="s">
        <v>120</v>
      </c>
      <c r="L114" s="12" t="s">
        <v>139</v>
      </c>
      <c r="M114" s="12" t="s">
        <v>140</v>
      </c>
      <c r="N114" s="13" t="s">
        <v>141</v>
      </c>
      <c r="O114" s="13"/>
      <c r="P114" s="13"/>
      <c r="S114" s="74" t="s">
        <v>472</v>
      </c>
      <c r="W114" s="74" t="str">
        <f t="shared" si="9"/>
        <v>BOSD</v>
      </c>
      <c r="X114" t="str">
        <f t="shared" si="10"/>
        <v>江苏电信</v>
      </c>
      <c r="AE114" s="48" t="s">
        <v>309</v>
      </c>
      <c r="AF114" s="48" t="s">
        <v>3</v>
      </c>
      <c r="AG114" s="13">
        <f t="shared" si="11"/>
        <v>0</v>
      </c>
      <c r="AH114" s="13">
        <f t="shared" si="12"/>
        <v>0</v>
      </c>
      <c r="AI114" s="13">
        <f t="shared" si="13"/>
        <v>0</v>
      </c>
      <c r="AJ114" s="13">
        <v>0</v>
      </c>
      <c r="AK114" s="13">
        <v>0</v>
      </c>
      <c r="AL114" s="38" t="str">
        <f t="shared" si="14"/>
        <v>-</v>
      </c>
    </row>
    <row r="115" spans="1:38">
      <c r="A115" s="11" t="s">
        <v>220</v>
      </c>
      <c r="B115" s="11" t="s">
        <v>221</v>
      </c>
      <c r="C115" s="11" t="s">
        <v>63</v>
      </c>
      <c r="D115" s="11" t="s">
        <v>64</v>
      </c>
      <c r="E115" s="11" t="s">
        <v>135</v>
      </c>
      <c r="F115" s="11" t="s">
        <v>136</v>
      </c>
      <c r="G115" s="11" t="s">
        <v>10</v>
      </c>
      <c r="H115" s="11" t="s">
        <v>137</v>
      </c>
      <c r="I115" s="11"/>
      <c r="J115" s="11"/>
      <c r="K115" s="12" t="s">
        <v>120</v>
      </c>
      <c r="L115" s="12" t="s">
        <v>139</v>
      </c>
      <c r="M115" s="12" t="s">
        <v>140</v>
      </c>
      <c r="N115" s="13" t="s">
        <v>141</v>
      </c>
      <c r="O115" s="13"/>
      <c r="P115" s="13"/>
      <c r="S115" s="74" t="s">
        <v>472</v>
      </c>
      <c r="W115" s="74" t="str">
        <f t="shared" si="9"/>
        <v>BOSD</v>
      </c>
      <c r="X115" t="str">
        <f t="shared" si="10"/>
        <v>江苏电信</v>
      </c>
      <c r="AE115" s="48" t="s">
        <v>309</v>
      </c>
      <c r="AF115" s="48" t="s">
        <v>0</v>
      </c>
      <c r="AG115" s="13">
        <f t="shared" si="11"/>
        <v>0</v>
      </c>
      <c r="AH115" s="13">
        <f t="shared" si="12"/>
        <v>0</v>
      </c>
      <c r="AI115" s="13">
        <f t="shared" si="13"/>
        <v>0</v>
      </c>
      <c r="AJ115" s="13">
        <v>0</v>
      </c>
      <c r="AK115" s="13">
        <v>0</v>
      </c>
      <c r="AL115" s="38" t="str">
        <f t="shared" si="14"/>
        <v>-</v>
      </c>
    </row>
    <row r="116" spans="1:38">
      <c r="A116" s="11" t="s">
        <v>222</v>
      </c>
      <c r="B116" s="11" t="s">
        <v>223</v>
      </c>
      <c r="C116" s="11" t="s">
        <v>144</v>
      </c>
      <c r="D116" s="11" t="s">
        <v>145</v>
      </c>
      <c r="E116" s="11" t="s">
        <v>146</v>
      </c>
      <c r="F116" s="11" t="s">
        <v>147</v>
      </c>
      <c r="G116" s="11" t="s">
        <v>15</v>
      </c>
      <c r="H116" s="11" t="s">
        <v>148</v>
      </c>
      <c r="I116" s="11"/>
      <c r="J116" s="11"/>
      <c r="K116" s="12" t="s">
        <v>120</v>
      </c>
      <c r="L116" s="12" t="s">
        <v>139</v>
      </c>
      <c r="M116" s="12" t="s">
        <v>140</v>
      </c>
      <c r="N116" s="13" t="s">
        <v>141</v>
      </c>
      <c r="O116" s="13"/>
      <c r="P116" s="13"/>
      <c r="S116" s="74" t="s">
        <v>472</v>
      </c>
      <c r="W116" s="74" t="str">
        <f t="shared" si="9"/>
        <v>BOSD</v>
      </c>
      <c r="X116" t="str">
        <f t="shared" si="10"/>
        <v>江苏广电</v>
      </c>
      <c r="AE116" s="48" t="s">
        <v>309</v>
      </c>
      <c r="AF116" s="48" t="s">
        <v>2</v>
      </c>
      <c r="AG116" s="13">
        <f t="shared" si="11"/>
        <v>0</v>
      </c>
      <c r="AH116" s="13">
        <f t="shared" si="12"/>
        <v>0</v>
      </c>
      <c r="AI116" s="13">
        <f t="shared" si="13"/>
        <v>0</v>
      </c>
      <c r="AJ116" s="13">
        <v>0</v>
      </c>
      <c r="AK116" s="13">
        <v>0</v>
      </c>
      <c r="AL116" s="38" t="str">
        <f t="shared" si="14"/>
        <v>-</v>
      </c>
    </row>
    <row r="117" spans="1:38">
      <c r="A117" s="11" t="s">
        <v>224</v>
      </c>
      <c r="B117" s="11" t="s">
        <v>225</v>
      </c>
      <c r="C117" s="11" t="s">
        <v>195</v>
      </c>
      <c r="D117" s="11" t="s">
        <v>196</v>
      </c>
      <c r="E117" s="11" t="s">
        <v>184</v>
      </c>
      <c r="F117" s="11" t="s">
        <v>185</v>
      </c>
      <c r="G117" s="11" t="s">
        <v>15</v>
      </c>
      <c r="H117" s="11" t="s">
        <v>137</v>
      </c>
      <c r="I117" s="11"/>
      <c r="J117" s="11"/>
      <c r="K117" s="12" t="s">
        <v>120</v>
      </c>
      <c r="L117" s="12" t="s">
        <v>139</v>
      </c>
      <c r="M117" s="12" t="s">
        <v>140</v>
      </c>
      <c r="N117" s="13" t="s">
        <v>141</v>
      </c>
      <c r="O117" s="13"/>
      <c r="P117" s="13"/>
      <c r="S117" s="74" t="s">
        <v>472</v>
      </c>
      <c r="W117" s="74" t="str">
        <f t="shared" si="9"/>
        <v>BOSD</v>
      </c>
      <c r="X117" t="str">
        <f t="shared" si="10"/>
        <v>江西电信</v>
      </c>
      <c r="AE117" s="48" t="s">
        <v>309</v>
      </c>
      <c r="AF117" s="48" t="s">
        <v>265</v>
      </c>
      <c r="AG117" s="13">
        <f t="shared" si="11"/>
        <v>0</v>
      </c>
      <c r="AH117" s="13">
        <f t="shared" si="12"/>
        <v>0</v>
      </c>
      <c r="AI117" s="13">
        <f t="shared" si="13"/>
        <v>0</v>
      </c>
      <c r="AJ117" s="13">
        <v>0</v>
      </c>
      <c r="AK117" s="13">
        <v>0</v>
      </c>
      <c r="AL117" s="38" t="str">
        <f t="shared" si="14"/>
        <v>-</v>
      </c>
    </row>
    <row r="118" spans="1:38">
      <c r="A118" s="11" t="s">
        <v>224</v>
      </c>
      <c r="B118" s="11" t="s">
        <v>225</v>
      </c>
      <c r="C118" s="11" t="s">
        <v>195</v>
      </c>
      <c r="D118" s="11" t="s">
        <v>196</v>
      </c>
      <c r="E118" s="11" t="s">
        <v>146</v>
      </c>
      <c r="F118" s="11" t="s">
        <v>147</v>
      </c>
      <c r="G118" s="11" t="s">
        <v>15</v>
      </c>
      <c r="H118" s="11" t="s">
        <v>148</v>
      </c>
      <c r="I118" s="11"/>
      <c r="J118" s="11"/>
      <c r="K118" s="12" t="s">
        <v>120</v>
      </c>
      <c r="L118" s="12" t="s">
        <v>139</v>
      </c>
      <c r="M118" s="12" t="s">
        <v>140</v>
      </c>
      <c r="N118" s="13" t="s">
        <v>141</v>
      </c>
      <c r="O118" s="13"/>
      <c r="P118" s="13"/>
      <c r="S118" s="74" t="s">
        <v>472</v>
      </c>
      <c r="W118" s="74" t="str">
        <f t="shared" si="9"/>
        <v>BOSD</v>
      </c>
      <c r="X118" t="str">
        <f t="shared" si="10"/>
        <v>江西电信</v>
      </c>
      <c r="AE118" s="48" t="s">
        <v>309</v>
      </c>
      <c r="AF118" s="48" t="s">
        <v>494</v>
      </c>
      <c r="AG118" s="13">
        <f t="shared" si="11"/>
        <v>0</v>
      </c>
      <c r="AH118" s="13">
        <f t="shared" si="12"/>
        <v>0</v>
      </c>
      <c r="AI118" s="13">
        <f t="shared" si="13"/>
        <v>0</v>
      </c>
      <c r="AJ118" s="13">
        <v>0</v>
      </c>
      <c r="AK118" s="13">
        <v>0</v>
      </c>
      <c r="AL118" s="38" t="str">
        <f t="shared" si="14"/>
        <v>-</v>
      </c>
    </row>
    <row r="119" spans="1:38">
      <c r="A119" s="11" t="s">
        <v>224</v>
      </c>
      <c r="B119" s="11" t="s">
        <v>225</v>
      </c>
      <c r="C119" s="11" t="s">
        <v>195</v>
      </c>
      <c r="D119" s="11" t="s">
        <v>196</v>
      </c>
      <c r="E119" s="11" t="s">
        <v>170</v>
      </c>
      <c r="F119" s="11" t="s">
        <v>171</v>
      </c>
      <c r="G119" s="11" t="s">
        <v>15</v>
      </c>
      <c r="H119" s="11" t="s">
        <v>137</v>
      </c>
      <c r="I119" s="11"/>
      <c r="J119" s="11"/>
      <c r="K119" s="12" t="s">
        <v>120</v>
      </c>
      <c r="L119" s="12" t="s">
        <v>139</v>
      </c>
      <c r="M119" s="12" t="s">
        <v>140</v>
      </c>
      <c r="N119" s="13" t="s">
        <v>141</v>
      </c>
      <c r="O119" s="13"/>
      <c r="P119" s="13"/>
      <c r="S119" s="74" t="s">
        <v>472</v>
      </c>
      <c r="W119" s="74" t="str">
        <f t="shared" si="9"/>
        <v>BOSD</v>
      </c>
      <c r="X119" t="str">
        <f t="shared" si="10"/>
        <v>江西电信</v>
      </c>
      <c r="AE119" s="48" t="s">
        <v>407</v>
      </c>
      <c r="AF119" s="48" t="s">
        <v>0</v>
      </c>
      <c r="AG119" s="13">
        <f t="shared" si="11"/>
        <v>0</v>
      </c>
      <c r="AH119" s="13">
        <f t="shared" si="12"/>
        <v>0</v>
      </c>
      <c r="AI119" s="13">
        <f t="shared" si="13"/>
        <v>0</v>
      </c>
      <c r="AJ119" s="13">
        <v>0</v>
      </c>
      <c r="AK119" s="13">
        <v>0</v>
      </c>
      <c r="AL119" s="38" t="str">
        <f t="shared" si="14"/>
        <v>-</v>
      </c>
    </row>
    <row r="120" spans="1:38">
      <c r="A120" s="11" t="s">
        <v>224</v>
      </c>
      <c r="B120" s="11" t="s">
        <v>225</v>
      </c>
      <c r="C120" s="11" t="s">
        <v>63</v>
      </c>
      <c r="D120" s="11" t="s">
        <v>64</v>
      </c>
      <c r="E120" s="11" t="s">
        <v>135</v>
      </c>
      <c r="F120" s="11" t="s">
        <v>136</v>
      </c>
      <c r="G120" s="11" t="s">
        <v>10</v>
      </c>
      <c r="H120" s="11" t="s">
        <v>137</v>
      </c>
      <c r="I120" s="11"/>
      <c r="J120" s="11"/>
      <c r="K120" s="12" t="s">
        <v>120</v>
      </c>
      <c r="L120" s="12" t="s">
        <v>139</v>
      </c>
      <c r="M120" s="12" t="s">
        <v>140</v>
      </c>
      <c r="N120" s="13" t="s">
        <v>141</v>
      </c>
      <c r="O120" s="13"/>
      <c r="P120" s="13"/>
      <c r="S120" s="74" t="s">
        <v>472</v>
      </c>
      <c r="W120" s="74" t="str">
        <f t="shared" si="9"/>
        <v>BOSD</v>
      </c>
      <c r="X120" t="str">
        <f t="shared" si="10"/>
        <v>江西电信</v>
      </c>
      <c r="AE120" s="48" t="s">
        <v>407</v>
      </c>
      <c r="AF120" s="48" t="s">
        <v>1</v>
      </c>
      <c r="AG120" s="13">
        <f t="shared" si="11"/>
        <v>0</v>
      </c>
      <c r="AH120" s="13">
        <f t="shared" si="12"/>
        <v>0</v>
      </c>
      <c r="AI120" s="13">
        <f t="shared" si="13"/>
        <v>0</v>
      </c>
      <c r="AJ120" s="13">
        <v>0</v>
      </c>
      <c r="AK120" s="13">
        <v>0</v>
      </c>
      <c r="AL120" s="38" t="str">
        <f t="shared" si="14"/>
        <v>-</v>
      </c>
    </row>
    <row r="121" spans="1:38">
      <c r="A121" s="11" t="s">
        <v>226</v>
      </c>
      <c r="B121" s="11" t="s">
        <v>227</v>
      </c>
      <c r="C121" s="11" t="s">
        <v>63</v>
      </c>
      <c r="D121" s="11" t="s">
        <v>64</v>
      </c>
      <c r="E121" s="11" t="s">
        <v>167</v>
      </c>
      <c r="F121" s="11" t="s">
        <v>168</v>
      </c>
      <c r="G121" s="11" t="s">
        <v>164</v>
      </c>
      <c r="H121" s="11" t="s">
        <v>41</v>
      </c>
      <c r="I121" s="11"/>
      <c r="J121" s="11"/>
      <c r="K121" s="12" t="s">
        <v>120</v>
      </c>
      <c r="L121" s="12" t="s">
        <v>139</v>
      </c>
      <c r="M121" s="12" t="s">
        <v>140</v>
      </c>
      <c r="N121" s="13" t="s">
        <v>141</v>
      </c>
      <c r="O121" s="13"/>
      <c r="P121" s="13"/>
      <c r="S121" s="74" t="s">
        <v>472</v>
      </c>
      <c r="W121" s="74" t="str">
        <f t="shared" si="9"/>
        <v>BOSD</v>
      </c>
      <c r="X121" t="str">
        <f t="shared" si="10"/>
        <v>江西联通</v>
      </c>
      <c r="AE121" s="48" t="s">
        <v>407</v>
      </c>
      <c r="AF121" s="48" t="s">
        <v>449</v>
      </c>
      <c r="AG121" s="13">
        <f t="shared" si="11"/>
        <v>0</v>
      </c>
      <c r="AH121" s="13">
        <f t="shared" si="12"/>
        <v>0</v>
      </c>
      <c r="AI121" s="13">
        <f t="shared" si="13"/>
        <v>0</v>
      </c>
      <c r="AJ121" s="13">
        <v>0</v>
      </c>
      <c r="AK121" s="13">
        <v>0</v>
      </c>
      <c r="AL121" s="38" t="str">
        <f t="shared" si="14"/>
        <v>-</v>
      </c>
    </row>
    <row r="122" spans="1:38">
      <c r="A122" s="11" t="s">
        <v>226</v>
      </c>
      <c r="B122" s="11" t="s">
        <v>227</v>
      </c>
      <c r="C122" s="11" t="s">
        <v>63</v>
      </c>
      <c r="D122" s="11" t="s">
        <v>64</v>
      </c>
      <c r="E122" s="11" t="s">
        <v>162</v>
      </c>
      <c r="F122" s="11" t="s">
        <v>163</v>
      </c>
      <c r="G122" s="11" t="s">
        <v>164</v>
      </c>
      <c r="H122" s="11" t="s">
        <v>137</v>
      </c>
      <c r="I122" s="11"/>
      <c r="J122" s="11"/>
      <c r="K122" s="12" t="s">
        <v>120</v>
      </c>
      <c r="L122" s="12" t="s">
        <v>139</v>
      </c>
      <c r="M122" s="12" t="s">
        <v>140</v>
      </c>
      <c r="N122" s="13" t="s">
        <v>141</v>
      </c>
      <c r="O122" s="13"/>
      <c r="P122" s="13"/>
      <c r="S122" s="74" t="s">
        <v>472</v>
      </c>
      <c r="W122" s="74" t="str">
        <f t="shared" si="9"/>
        <v>BOSD</v>
      </c>
      <c r="X122" t="str">
        <f t="shared" si="10"/>
        <v>江西联通</v>
      </c>
      <c r="AE122" s="48" t="s">
        <v>217</v>
      </c>
      <c r="AF122" s="48" t="s">
        <v>5</v>
      </c>
      <c r="AG122" s="13">
        <f t="shared" si="11"/>
        <v>0</v>
      </c>
      <c r="AH122" s="13">
        <f t="shared" si="12"/>
        <v>0</v>
      </c>
      <c r="AI122" s="13">
        <f t="shared" si="13"/>
        <v>0</v>
      </c>
      <c r="AJ122" s="13">
        <v>0</v>
      </c>
      <c r="AK122" s="13">
        <v>0</v>
      </c>
      <c r="AL122" s="38" t="str">
        <f t="shared" si="14"/>
        <v>-</v>
      </c>
    </row>
    <row r="123" spans="1:38">
      <c r="A123" s="11" t="s">
        <v>101</v>
      </c>
      <c r="B123" s="11" t="s">
        <v>102</v>
      </c>
      <c r="C123" s="11" t="s">
        <v>63</v>
      </c>
      <c r="D123" s="11" t="s">
        <v>64</v>
      </c>
      <c r="E123" s="11" t="s">
        <v>149</v>
      </c>
      <c r="F123" s="11" t="s">
        <v>150</v>
      </c>
      <c r="G123" s="11" t="s">
        <v>11</v>
      </c>
      <c r="H123" s="11" t="s">
        <v>151</v>
      </c>
      <c r="I123" s="11"/>
      <c r="J123" s="11"/>
      <c r="K123" s="12" t="s">
        <v>120</v>
      </c>
      <c r="L123" s="12" t="s">
        <v>139</v>
      </c>
      <c r="M123" s="12" t="s">
        <v>140</v>
      </c>
      <c r="N123" s="13" t="s">
        <v>141</v>
      </c>
      <c r="O123" s="13"/>
      <c r="P123" s="13"/>
      <c r="S123" s="74" t="s">
        <v>472</v>
      </c>
      <c r="W123" s="74" t="str">
        <f t="shared" si="9"/>
        <v>BOSD</v>
      </c>
      <c r="X123" t="str">
        <f t="shared" si="10"/>
        <v>联通总部</v>
      </c>
      <c r="AE123" s="48" t="s">
        <v>217</v>
      </c>
      <c r="AF123" s="48" t="s">
        <v>494</v>
      </c>
      <c r="AG123" s="13">
        <f t="shared" si="11"/>
        <v>0</v>
      </c>
      <c r="AH123" s="13">
        <f t="shared" si="12"/>
        <v>0</v>
      </c>
      <c r="AI123" s="13">
        <f t="shared" si="13"/>
        <v>0</v>
      </c>
      <c r="AJ123" s="13">
        <v>1</v>
      </c>
      <c r="AK123" s="13">
        <v>1</v>
      </c>
      <c r="AL123" s="38">
        <f t="shared" si="14"/>
        <v>0</v>
      </c>
    </row>
    <row r="124" spans="1:38">
      <c r="A124" s="11" t="s">
        <v>228</v>
      </c>
      <c r="B124" s="11" t="s">
        <v>229</v>
      </c>
      <c r="C124" s="11" t="s">
        <v>195</v>
      </c>
      <c r="D124" s="11" t="s">
        <v>196</v>
      </c>
      <c r="E124" s="11" t="s">
        <v>170</v>
      </c>
      <c r="F124" s="11" t="s">
        <v>171</v>
      </c>
      <c r="G124" s="11" t="s">
        <v>15</v>
      </c>
      <c r="H124" s="11" t="s">
        <v>137</v>
      </c>
      <c r="K124" s="12" t="s">
        <v>120</v>
      </c>
      <c r="L124" s="12" t="s">
        <v>139</v>
      </c>
      <c r="M124" s="12" t="s">
        <v>140</v>
      </c>
      <c r="N124" s="13" t="s">
        <v>141</v>
      </c>
      <c r="S124" s="74" t="s">
        <v>472</v>
      </c>
      <c r="W124" s="74" t="str">
        <f t="shared" si="9"/>
        <v>BOSD</v>
      </c>
      <c r="X124" t="str">
        <f t="shared" si="10"/>
        <v>内蒙古电信</v>
      </c>
      <c r="AE124" s="48" t="s">
        <v>217</v>
      </c>
      <c r="AF124" s="48" t="s">
        <v>495</v>
      </c>
      <c r="AG124" s="13">
        <f t="shared" si="11"/>
        <v>0</v>
      </c>
      <c r="AH124" s="13">
        <f t="shared" si="12"/>
        <v>0</v>
      </c>
      <c r="AI124" s="13">
        <f t="shared" si="13"/>
        <v>0</v>
      </c>
      <c r="AJ124" s="13">
        <v>5</v>
      </c>
      <c r="AK124" s="13">
        <v>2</v>
      </c>
      <c r="AL124" s="38">
        <f t="shared" si="14"/>
        <v>0</v>
      </c>
    </row>
    <row r="125" spans="1:38">
      <c r="A125" s="11" t="s">
        <v>228</v>
      </c>
      <c r="B125" s="11" t="s">
        <v>229</v>
      </c>
      <c r="C125" s="11" t="s">
        <v>195</v>
      </c>
      <c r="D125" s="11" t="s">
        <v>196</v>
      </c>
      <c r="E125" s="11" t="s">
        <v>146</v>
      </c>
      <c r="F125" s="11" t="s">
        <v>147</v>
      </c>
      <c r="G125" s="11" t="s">
        <v>15</v>
      </c>
      <c r="H125" s="11" t="s">
        <v>148</v>
      </c>
      <c r="K125" s="12" t="s">
        <v>120</v>
      </c>
      <c r="L125" s="12" t="s">
        <v>139</v>
      </c>
      <c r="M125" s="12" t="s">
        <v>140</v>
      </c>
      <c r="N125" s="13" t="s">
        <v>141</v>
      </c>
      <c r="S125" s="74" t="s">
        <v>472</v>
      </c>
      <c r="W125" s="74" t="str">
        <f t="shared" si="9"/>
        <v>BOSD</v>
      </c>
      <c r="X125" t="str">
        <f t="shared" si="10"/>
        <v>内蒙古电信</v>
      </c>
      <c r="AE125" s="48" t="s">
        <v>217</v>
      </c>
      <c r="AF125" s="48" t="s">
        <v>3</v>
      </c>
      <c r="AG125" s="13">
        <f t="shared" si="11"/>
        <v>0</v>
      </c>
      <c r="AH125" s="13">
        <f t="shared" si="12"/>
        <v>0</v>
      </c>
      <c r="AI125" s="13">
        <f t="shared" si="13"/>
        <v>0</v>
      </c>
      <c r="AJ125" s="13">
        <v>0</v>
      </c>
      <c r="AK125" s="13">
        <v>0</v>
      </c>
      <c r="AL125" s="38" t="str">
        <f t="shared" si="14"/>
        <v>-</v>
      </c>
    </row>
    <row r="126" spans="1:38">
      <c r="A126" s="11" t="s">
        <v>228</v>
      </c>
      <c r="B126" s="11" t="s">
        <v>229</v>
      </c>
      <c r="C126" s="11" t="s">
        <v>195</v>
      </c>
      <c r="D126" s="11" t="s">
        <v>196</v>
      </c>
      <c r="E126" s="11" t="s">
        <v>184</v>
      </c>
      <c r="F126" s="11" t="s">
        <v>185</v>
      </c>
      <c r="G126" s="11" t="s">
        <v>15</v>
      </c>
      <c r="H126" s="11" t="s">
        <v>137</v>
      </c>
      <c r="K126" s="12" t="s">
        <v>120</v>
      </c>
      <c r="L126" s="12" t="s">
        <v>139</v>
      </c>
      <c r="M126" s="12" t="s">
        <v>140</v>
      </c>
      <c r="N126" s="13" t="s">
        <v>141</v>
      </c>
      <c r="S126" s="74" t="s">
        <v>472</v>
      </c>
      <c r="W126" s="74" t="str">
        <f t="shared" si="9"/>
        <v>BOSD</v>
      </c>
      <c r="X126" t="str">
        <f t="shared" si="10"/>
        <v>内蒙古电信</v>
      </c>
      <c r="AE126" s="48" t="s">
        <v>217</v>
      </c>
      <c r="AF126" s="48" t="s">
        <v>4</v>
      </c>
      <c r="AG126" s="13">
        <f t="shared" si="11"/>
        <v>0</v>
      </c>
      <c r="AH126" s="13">
        <f t="shared" si="12"/>
        <v>0</v>
      </c>
      <c r="AI126" s="13">
        <f t="shared" si="13"/>
        <v>0</v>
      </c>
      <c r="AJ126" s="13">
        <v>0</v>
      </c>
      <c r="AK126" s="13">
        <v>0</v>
      </c>
      <c r="AL126" s="38" t="str">
        <f t="shared" si="14"/>
        <v>-</v>
      </c>
    </row>
    <row r="127" spans="1:38">
      <c r="A127" s="11" t="s">
        <v>228</v>
      </c>
      <c r="B127" s="11" t="s">
        <v>229</v>
      </c>
      <c r="C127" s="11" t="s">
        <v>188</v>
      </c>
      <c r="D127" s="11" t="s">
        <v>16</v>
      </c>
      <c r="E127" s="11" t="s">
        <v>135</v>
      </c>
      <c r="F127" s="11" t="s">
        <v>136</v>
      </c>
      <c r="G127" s="11" t="s">
        <v>10</v>
      </c>
      <c r="H127" s="11" t="s">
        <v>137</v>
      </c>
      <c r="K127" s="12" t="s">
        <v>120</v>
      </c>
      <c r="L127" s="12" t="s">
        <v>139</v>
      </c>
      <c r="M127" s="12" t="s">
        <v>140</v>
      </c>
      <c r="N127" s="13" t="s">
        <v>141</v>
      </c>
      <c r="S127" s="74" t="s">
        <v>472</v>
      </c>
      <c r="W127" s="74" t="str">
        <f t="shared" si="9"/>
        <v>BOSD</v>
      </c>
      <c r="X127" t="str">
        <f t="shared" si="10"/>
        <v>内蒙古电信</v>
      </c>
      <c r="AE127" s="48" t="s">
        <v>217</v>
      </c>
      <c r="AF127" s="48" t="s">
        <v>449</v>
      </c>
      <c r="AG127" s="13">
        <f t="shared" si="11"/>
        <v>0</v>
      </c>
      <c r="AH127" s="13">
        <f t="shared" si="12"/>
        <v>0</v>
      </c>
      <c r="AI127" s="13">
        <f t="shared" si="13"/>
        <v>0</v>
      </c>
      <c r="AJ127" s="13">
        <v>0</v>
      </c>
      <c r="AK127" s="13">
        <v>0</v>
      </c>
      <c r="AL127" s="38" t="str">
        <f t="shared" si="14"/>
        <v>-</v>
      </c>
    </row>
    <row r="128" spans="1:38">
      <c r="A128" s="11" t="s">
        <v>230</v>
      </c>
      <c r="B128" s="11" t="s">
        <v>231</v>
      </c>
      <c r="C128" s="11" t="s">
        <v>188</v>
      </c>
      <c r="D128" s="11" t="s">
        <v>16</v>
      </c>
      <c r="E128" s="11" t="s">
        <v>135</v>
      </c>
      <c r="F128" s="11" t="s">
        <v>136</v>
      </c>
      <c r="G128" s="11" t="s">
        <v>10</v>
      </c>
      <c r="H128" s="11" t="s">
        <v>137</v>
      </c>
      <c r="K128" s="12" t="s">
        <v>120</v>
      </c>
      <c r="L128" s="12" t="s">
        <v>139</v>
      </c>
      <c r="M128" s="12" t="s">
        <v>140</v>
      </c>
      <c r="N128" s="13" t="s">
        <v>141</v>
      </c>
      <c r="S128" s="74" t="s">
        <v>472</v>
      </c>
      <c r="W128" s="74" t="str">
        <f t="shared" si="9"/>
        <v>BOSD</v>
      </c>
      <c r="X128" t="str">
        <f t="shared" si="10"/>
        <v>青海电信</v>
      </c>
      <c r="AE128" s="48" t="s">
        <v>217</v>
      </c>
      <c r="AF128" s="48" t="s">
        <v>496</v>
      </c>
      <c r="AG128" s="13">
        <f t="shared" si="11"/>
        <v>0</v>
      </c>
      <c r="AH128" s="13">
        <f t="shared" si="12"/>
        <v>0</v>
      </c>
      <c r="AI128" s="13">
        <f t="shared" si="13"/>
        <v>0</v>
      </c>
      <c r="AJ128" s="13">
        <v>0</v>
      </c>
      <c r="AK128" s="13">
        <v>0</v>
      </c>
      <c r="AL128" s="38" t="str">
        <f t="shared" si="14"/>
        <v>-</v>
      </c>
    </row>
    <row r="129" spans="1:38">
      <c r="A129" s="11" t="s">
        <v>232</v>
      </c>
      <c r="B129" s="11" t="s">
        <v>231</v>
      </c>
      <c r="C129" s="11" t="s">
        <v>112</v>
      </c>
      <c r="D129" s="11" t="s">
        <v>113</v>
      </c>
      <c r="E129" s="11" t="s">
        <v>179</v>
      </c>
      <c r="F129" s="11" t="s">
        <v>153</v>
      </c>
      <c r="G129" s="11" t="s">
        <v>154</v>
      </c>
      <c r="H129" s="11" t="s">
        <v>173</v>
      </c>
      <c r="K129" s="12" t="s">
        <v>120</v>
      </c>
      <c r="L129" s="12" t="s">
        <v>139</v>
      </c>
      <c r="M129" s="12" t="s">
        <v>140</v>
      </c>
      <c r="N129" s="13" t="s">
        <v>141</v>
      </c>
      <c r="S129" s="74" t="s">
        <v>472</v>
      </c>
      <c r="W129" s="74" t="str">
        <f t="shared" si="9"/>
        <v>BOSD</v>
      </c>
      <c r="X129" t="str">
        <f t="shared" si="10"/>
        <v>青海联通</v>
      </c>
      <c r="AE129" s="48" t="s">
        <v>217</v>
      </c>
      <c r="AF129" s="48" t="s">
        <v>0</v>
      </c>
      <c r="AG129" s="13">
        <f t="shared" si="11"/>
        <v>0</v>
      </c>
      <c r="AH129" s="13">
        <f t="shared" si="12"/>
        <v>0</v>
      </c>
      <c r="AI129" s="13">
        <f t="shared" si="13"/>
        <v>0</v>
      </c>
      <c r="AJ129" s="13">
        <v>0</v>
      </c>
      <c r="AK129" s="13">
        <v>0</v>
      </c>
      <c r="AL129" s="38" t="str">
        <f t="shared" si="14"/>
        <v>-</v>
      </c>
    </row>
    <row r="130" spans="1:38">
      <c r="A130" s="11" t="s">
        <v>233</v>
      </c>
      <c r="B130" s="11" t="s">
        <v>115</v>
      </c>
      <c r="C130" s="11" t="s">
        <v>188</v>
      </c>
      <c r="D130" s="11" t="s">
        <v>16</v>
      </c>
      <c r="E130" s="11" t="s">
        <v>135</v>
      </c>
      <c r="F130" s="11" t="s">
        <v>136</v>
      </c>
      <c r="G130" s="11" t="s">
        <v>10</v>
      </c>
      <c r="H130" s="11" t="s">
        <v>137</v>
      </c>
      <c r="K130" s="12" t="s">
        <v>120</v>
      </c>
      <c r="L130" s="12" t="s">
        <v>139</v>
      </c>
      <c r="M130" s="12" t="s">
        <v>140</v>
      </c>
      <c r="N130" s="13" t="s">
        <v>141</v>
      </c>
      <c r="S130" s="74" t="s">
        <v>472</v>
      </c>
      <c r="W130" s="74" t="str">
        <f t="shared" si="9"/>
        <v>BOSD</v>
      </c>
      <c r="X130" t="str">
        <f t="shared" si="10"/>
        <v>山东电信</v>
      </c>
      <c r="AE130" s="48" t="s">
        <v>217</v>
      </c>
      <c r="AF130" s="48" t="s">
        <v>1</v>
      </c>
      <c r="AG130" s="13">
        <f t="shared" si="11"/>
        <v>0</v>
      </c>
      <c r="AH130" s="13">
        <f t="shared" si="12"/>
        <v>0</v>
      </c>
      <c r="AI130" s="13">
        <f t="shared" si="13"/>
        <v>0</v>
      </c>
      <c r="AJ130" s="13">
        <v>0</v>
      </c>
      <c r="AK130" s="13">
        <v>0</v>
      </c>
      <c r="AL130" s="38" t="str">
        <f t="shared" si="14"/>
        <v>-</v>
      </c>
    </row>
    <row r="131" spans="1:38">
      <c r="A131" s="11" t="s">
        <v>114</v>
      </c>
      <c r="B131" s="11" t="s">
        <v>115</v>
      </c>
      <c r="C131" s="11" t="s">
        <v>176</v>
      </c>
      <c r="D131" s="11" t="s">
        <v>177</v>
      </c>
      <c r="E131" s="11" t="s">
        <v>178</v>
      </c>
      <c r="F131" s="11" t="s">
        <v>177</v>
      </c>
      <c r="G131" s="11" t="s">
        <v>10</v>
      </c>
      <c r="H131" s="11" t="s">
        <v>41</v>
      </c>
      <c r="K131" s="12" t="s">
        <v>120</v>
      </c>
      <c r="L131" s="12" t="s">
        <v>139</v>
      </c>
      <c r="M131" s="12" t="s">
        <v>140</v>
      </c>
      <c r="N131" s="13" t="s">
        <v>141</v>
      </c>
      <c r="S131" s="74" t="s">
        <v>472</v>
      </c>
      <c r="W131" s="74" t="str">
        <f t="shared" ref="W131:W194" si="22">IFERROR(IF(G131="CRM_CUI",G131,(IF(G131="CRM_CMI",G131,MID(G131,1,FIND("_",G131)-1)))),G131)</f>
        <v>BOSD</v>
      </c>
      <c r="X131" t="str">
        <f t="shared" ref="X131:X194" si="23">MID(A131,5,LEN(A131)-4)</f>
        <v>山东联通</v>
      </c>
      <c r="AE131" s="48" t="s">
        <v>221</v>
      </c>
      <c r="AF131" s="48" t="s">
        <v>4</v>
      </c>
      <c r="AG131" s="13">
        <f t="shared" si="11"/>
        <v>0</v>
      </c>
      <c r="AH131" s="13">
        <f t="shared" si="12"/>
        <v>0</v>
      </c>
      <c r="AI131" s="13">
        <f t="shared" si="13"/>
        <v>0</v>
      </c>
      <c r="AJ131" s="13">
        <v>0</v>
      </c>
      <c r="AK131" s="13">
        <v>0</v>
      </c>
      <c r="AL131" s="38" t="str">
        <f t="shared" si="14"/>
        <v>-</v>
      </c>
    </row>
    <row r="132" spans="1:38">
      <c r="A132" s="11" t="s">
        <v>114</v>
      </c>
      <c r="B132" s="11" t="s">
        <v>115</v>
      </c>
      <c r="C132" s="11" t="s">
        <v>112</v>
      </c>
      <c r="D132" s="11" t="s">
        <v>113</v>
      </c>
      <c r="E132" s="11" t="s">
        <v>179</v>
      </c>
      <c r="F132" s="11" t="s">
        <v>153</v>
      </c>
      <c r="G132" s="11" t="s">
        <v>154</v>
      </c>
      <c r="H132" s="11" t="s">
        <v>173</v>
      </c>
      <c r="K132" s="12" t="s">
        <v>120</v>
      </c>
      <c r="L132" s="12" t="s">
        <v>139</v>
      </c>
      <c r="M132" s="12" t="s">
        <v>140</v>
      </c>
      <c r="N132" s="13" t="s">
        <v>141</v>
      </c>
      <c r="S132" s="74" t="s">
        <v>472</v>
      </c>
      <c r="W132" s="74" t="str">
        <f t="shared" si="22"/>
        <v>BOSD</v>
      </c>
      <c r="X132" t="str">
        <f t="shared" si="23"/>
        <v>山东联通</v>
      </c>
      <c r="AE132" s="48" t="s">
        <v>221</v>
      </c>
      <c r="AF132" s="48" t="s">
        <v>449</v>
      </c>
      <c r="AG132" s="13">
        <f t="shared" ref="AG132:AG195" si="24">SUMIFS(T:T,X:X,AE132&amp;"*",W:W,AF132)</f>
        <v>0</v>
      </c>
      <c r="AH132" s="13">
        <f t="shared" ref="AH132:AH195" si="25">SUMIFS(U:U,X:X,AE132&amp;"*",W:W,AF132)</f>
        <v>0</v>
      </c>
      <c r="AI132" s="13">
        <f t="shared" ref="AI132:AI195" si="26">SUMIFS(V:V,X:X,AE132&amp;"*",W:W,AF132)</f>
        <v>0</v>
      </c>
      <c r="AJ132" s="13">
        <v>0</v>
      </c>
      <c r="AK132" s="13">
        <v>0</v>
      </c>
      <c r="AL132" s="38" t="str">
        <f t="shared" si="14"/>
        <v>-</v>
      </c>
    </row>
    <row r="133" spans="1:38">
      <c r="A133" s="11" t="s">
        <v>234</v>
      </c>
      <c r="B133" s="11" t="s">
        <v>235</v>
      </c>
      <c r="C133" s="11" t="s">
        <v>195</v>
      </c>
      <c r="D133" s="11" t="s">
        <v>196</v>
      </c>
      <c r="E133" s="11" t="s">
        <v>146</v>
      </c>
      <c r="F133" s="11" t="s">
        <v>147</v>
      </c>
      <c r="G133" s="11" t="s">
        <v>15</v>
      </c>
      <c r="H133" s="11" t="s">
        <v>148</v>
      </c>
      <c r="K133" s="12" t="s">
        <v>120</v>
      </c>
      <c r="L133" s="12" t="s">
        <v>139</v>
      </c>
      <c r="M133" s="12" t="s">
        <v>140</v>
      </c>
      <c r="N133" s="13" t="s">
        <v>141</v>
      </c>
      <c r="S133" s="74" t="s">
        <v>472</v>
      </c>
      <c r="W133" s="74" t="str">
        <f t="shared" si="22"/>
        <v>BOSD</v>
      </c>
      <c r="X133" t="str">
        <f t="shared" si="23"/>
        <v>山西电信</v>
      </c>
      <c r="AE133" s="48" t="s">
        <v>221</v>
      </c>
      <c r="AF133" s="48" t="s">
        <v>0</v>
      </c>
      <c r="AG133" s="13">
        <f t="shared" si="24"/>
        <v>0</v>
      </c>
      <c r="AH133" s="13">
        <f t="shared" si="25"/>
        <v>0</v>
      </c>
      <c r="AI133" s="13">
        <f t="shared" si="26"/>
        <v>0</v>
      </c>
      <c r="AJ133" s="13">
        <v>0</v>
      </c>
      <c r="AK133" s="13">
        <v>0</v>
      </c>
      <c r="AL133" s="38" t="str">
        <f t="shared" ref="AL133:AL196" si="27">IF(AJ133=0,"-",IF(AI133=0,0,IF(AI133&lt;AK133,0,IF(AH133/AJ133&lt;0.5,0,IF(AG133/AJ133&lt;0.5,0,5)))))</f>
        <v>-</v>
      </c>
    </row>
    <row r="134" spans="1:38">
      <c r="A134" s="11" t="s">
        <v>234</v>
      </c>
      <c r="B134" s="11" t="s">
        <v>235</v>
      </c>
      <c r="C134" s="11" t="s">
        <v>195</v>
      </c>
      <c r="D134" s="11" t="s">
        <v>196</v>
      </c>
      <c r="E134" s="11" t="s">
        <v>170</v>
      </c>
      <c r="F134" s="11" t="s">
        <v>171</v>
      </c>
      <c r="G134" s="11" t="s">
        <v>15</v>
      </c>
      <c r="H134" s="11" t="s">
        <v>137</v>
      </c>
      <c r="K134" s="12" t="s">
        <v>120</v>
      </c>
      <c r="L134" s="12" t="s">
        <v>139</v>
      </c>
      <c r="M134" s="12" t="s">
        <v>140</v>
      </c>
      <c r="N134" s="13" t="s">
        <v>141</v>
      </c>
      <c r="S134" s="74" t="s">
        <v>472</v>
      </c>
      <c r="W134" s="74" t="str">
        <f t="shared" si="22"/>
        <v>BOSD</v>
      </c>
      <c r="X134" t="str">
        <f t="shared" si="23"/>
        <v>山西电信</v>
      </c>
      <c r="AE134" s="48" t="s">
        <v>223</v>
      </c>
      <c r="AF134" s="48" t="s">
        <v>4</v>
      </c>
      <c r="AG134" s="13">
        <f t="shared" si="24"/>
        <v>0</v>
      </c>
      <c r="AH134" s="13">
        <f t="shared" si="25"/>
        <v>0</v>
      </c>
      <c r="AI134" s="13">
        <f t="shared" si="26"/>
        <v>0</v>
      </c>
      <c r="AJ134" s="13">
        <v>0</v>
      </c>
      <c r="AK134" s="13">
        <v>0</v>
      </c>
      <c r="AL134" s="38" t="str">
        <f t="shared" si="27"/>
        <v>-</v>
      </c>
    </row>
    <row r="135" spans="1:38">
      <c r="A135" s="11" t="s">
        <v>234</v>
      </c>
      <c r="B135" s="11" t="s">
        <v>235</v>
      </c>
      <c r="C135" s="11" t="s">
        <v>63</v>
      </c>
      <c r="D135" s="11" t="s">
        <v>64</v>
      </c>
      <c r="E135" s="11" t="s">
        <v>160</v>
      </c>
      <c r="F135" s="11" t="s">
        <v>161</v>
      </c>
      <c r="G135" s="11" t="s">
        <v>11</v>
      </c>
      <c r="H135" s="11" t="s">
        <v>98</v>
      </c>
      <c r="K135" s="12" t="s">
        <v>120</v>
      </c>
      <c r="L135" s="12" t="s">
        <v>139</v>
      </c>
      <c r="M135" s="12" t="s">
        <v>140</v>
      </c>
      <c r="N135" s="13" t="s">
        <v>141</v>
      </c>
      <c r="S135" s="74" t="s">
        <v>472</v>
      </c>
      <c r="W135" s="74" t="str">
        <f t="shared" si="22"/>
        <v>BOSD</v>
      </c>
      <c r="X135" t="str">
        <f t="shared" si="23"/>
        <v>山西电信</v>
      </c>
      <c r="AE135" s="48" t="s">
        <v>223</v>
      </c>
      <c r="AF135" s="48" t="s">
        <v>265</v>
      </c>
      <c r="AG135" s="13">
        <f t="shared" si="24"/>
        <v>0</v>
      </c>
      <c r="AH135" s="13">
        <f t="shared" si="25"/>
        <v>0</v>
      </c>
      <c r="AI135" s="13">
        <f t="shared" si="26"/>
        <v>0</v>
      </c>
      <c r="AJ135" s="13">
        <v>0</v>
      </c>
      <c r="AK135" s="13">
        <v>0</v>
      </c>
      <c r="AL135" s="38" t="str">
        <f t="shared" si="27"/>
        <v>-</v>
      </c>
    </row>
    <row r="136" spans="1:38">
      <c r="A136" s="11" t="s">
        <v>234</v>
      </c>
      <c r="B136" s="11" t="s">
        <v>235</v>
      </c>
      <c r="C136" s="11" t="s">
        <v>63</v>
      </c>
      <c r="D136" s="11" t="s">
        <v>64</v>
      </c>
      <c r="E136" s="11" t="s">
        <v>135</v>
      </c>
      <c r="F136" s="11" t="s">
        <v>136</v>
      </c>
      <c r="G136" s="11" t="s">
        <v>10</v>
      </c>
      <c r="H136" s="11" t="s">
        <v>137</v>
      </c>
      <c r="K136" s="12" t="s">
        <v>120</v>
      </c>
      <c r="L136" s="12" t="s">
        <v>139</v>
      </c>
      <c r="M136" s="12" t="s">
        <v>140</v>
      </c>
      <c r="N136" s="13" t="s">
        <v>141</v>
      </c>
      <c r="S136" s="74" t="s">
        <v>472</v>
      </c>
      <c r="W136" s="74" t="str">
        <f t="shared" si="22"/>
        <v>BOSD</v>
      </c>
      <c r="X136" t="str">
        <f t="shared" si="23"/>
        <v>山西电信</v>
      </c>
      <c r="AE136" s="48" t="s">
        <v>444</v>
      </c>
      <c r="AF136" s="48" t="s">
        <v>0</v>
      </c>
      <c r="AG136" s="13">
        <f t="shared" si="24"/>
        <v>0</v>
      </c>
      <c r="AH136" s="13">
        <f t="shared" si="25"/>
        <v>0</v>
      </c>
      <c r="AI136" s="13">
        <f t="shared" si="26"/>
        <v>0</v>
      </c>
      <c r="AJ136" s="13">
        <v>0</v>
      </c>
      <c r="AK136" s="13">
        <v>0</v>
      </c>
      <c r="AL136" s="38" t="str">
        <f t="shared" si="27"/>
        <v>-</v>
      </c>
    </row>
    <row r="137" spans="1:38">
      <c r="A137" s="11" t="s">
        <v>234</v>
      </c>
      <c r="B137" s="11" t="s">
        <v>235</v>
      </c>
      <c r="C137" s="11" t="s">
        <v>63</v>
      </c>
      <c r="D137" s="11" t="s">
        <v>64</v>
      </c>
      <c r="E137" s="11" t="s">
        <v>158</v>
      </c>
      <c r="F137" s="11" t="s">
        <v>150</v>
      </c>
      <c r="G137" s="11" t="s">
        <v>11</v>
      </c>
      <c r="H137" s="11" t="s">
        <v>159</v>
      </c>
      <c r="K137" s="12" t="s">
        <v>120</v>
      </c>
      <c r="L137" s="12" t="s">
        <v>139</v>
      </c>
      <c r="M137" s="12" t="s">
        <v>140</v>
      </c>
      <c r="N137" s="13" t="s">
        <v>141</v>
      </c>
      <c r="S137" s="74" t="s">
        <v>472</v>
      </c>
      <c r="W137" s="74" t="str">
        <f t="shared" si="22"/>
        <v>BOSD</v>
      </c>
      <c r="X137" t="str">
        <f t="shared" si="23"/>
        <v>山西电信</v>
      </c>
      <c r="AE137" s="48" t="s">
        <v>444</v>
      </c>
      <c r="AF137" s="48" t="s">
        <v>449</v>
      </c>
      <c r="AG137" s="13">
        <f t="shared" si="24"/>
        <v>0</v>
      </c>
      <c r="AH137" s="13">
        <f t="shared" si="25"/>
        <v>0</v>
      </c>
      <c r="AI137" s="13">
        <f t="shared" si="26"/>
        <v>0</v>
      </c>
      <c r="AJ137" s="13">
        <v>0</v>
      </c>
      <c r="AK137" s="13">
        <v>0</v>
      </c>
      <c r="AL137" s="38" t="str">
        <f t="shared" si="27"/>
        <v>-</v>
      </c>
    </row>
    <row r="138" spans="1:38">
      <c r="A138" s="11" t="s">
        <v>234</v>
      </c>
      <c r="B138" s="11" t="s">
        <v>235</v>
      </c>
      <c r="C138" s="11" t="s">
        <v>63</v>
      </c>
      <c r="D138" s="11" t="s">
        <v>64</v>
      </c>
      <c r="E138" s="11" t="s">
        <v>167</v>
      </c>
      <c r="F138" s="11" t="s">
        <v>168</v>
      </c>
      <c r="G138" s="11" t="s">
        <v>164</v>
      </c>
      <c r="H138" s="11" t="s">
        <v>41</v>
      </c>
      <c r="K138" s="12" t="s">
        <v>120</v>
      </c>
      <c r="L138" s="12" t="s">
        <v>139</v>
      </c>
      <c r="M138" s="12" t="s">
        <v>140</v>
      </c>
      <c r="N138" s="13" t="s">
        <v>141</v>
      </c>
      <c r="S138" s="74" t="s">
        <v>472</v>
      </c>
      <c r="W138" s="74" t="str">
        <f t="shared" si="22"/>
        <v>BOSD</v>
      </c>
      <c r="X138" t="str">
        <f t="shared" si="23"/>
        <v>山西电信</v>
      </c>
      <c r="AE138" s="48" t="s">
        <v>225</v>
      </c>
      <c r="AF138" s="48" t="s">
        <v>4</v>
      </c>
      <c r="AG138" s="13">
        <f t="shared" si="24"/>
        <v>0</v>
      </c>
      <c r="AH138" s="13">
        <f t="shared" si="25"/>
        <v>0</v>
      </c>
      <c r="AI138" s="13">
        <f t="shared" si="26"/>
        <v>0</v>
      </c>
      <c r="AJ138" s="13">
        <v>0</v>
      </c>
      <c r="AK138" s="13">
        <v>0</v>
      </c>
      <c r="AL138" s="38" t="str">
        <f t="shared" si="27"/>
        <v>-</v>
      </c>
    </row>
    <row r="139" spans="1:38">
      <c r="A139" s="11" t="s">
        <v>236</v>
      </c>
      <c r="B139" s="11" t="s">
        <v>14</v>
      </c>
      <c r="C139" s="11" t="s">
        <v>63</v>
      </c>
      <c r="D139" s="11" t="s">
        <v>157</v>
      </c>
      <c r="E139" s="11" t="s">
        <v>158</v>
      </c>
      <c r="F139" s="11" t="s">
        <v>150</v>
      </c>
      <c r="G139" s="11" t="s">
        <v>11</v>
      </c>
      <c r="H139" s="11" t="s">
        <v>159</v>
      </c>
      <c r="K139" s="12" t="s">
        <v>120</v>
      </c>
      <c r="L139" s="12" t="s">
        <v>139</v>
      </c>
      <c r="M139" s="12" t="s">
        <v>140</v>
      </c>
      <c r="N139" s="13" t="s">
        <v>141</v>
      </c>
      <c r="S139" s="74" t="s">
        <v>472</v>
      </c>
      <c r="W139" s="74" t="str">
        <f t="shared" si="22"/>
        <v>BOSD</v>
      </c>
      <c r="X139" t="str">
        <f t="shared" si="23"/>
        <v>山西移动</v>
      </c>
      <c r="AE139" s="48" t="s">
        <v>225</v>
      </c>
      <c r="AF139" s="48" t="s">
        <v>5</v>
      </c>
      <c r="AG139" s="13">
        <f t="shared" si="24"/>
        <v>0</v>
      </c>
      <c r="AH139" s="13">
        <f t="shared" si="25"/>
        <v>0</v>
      </c>
      <c r="AI139" s="13">
        <f t="shared" si="26"/>
        <v>0</v>
      </c>
      <c r="AJ139" s="13">
        <v>0</v>
      </c>
      <c r="AK139" s="13">
        <v>0</v>
      </c>
      <c r="AL139" s="38" t="str">
        <f t="shared" si="27"/>
        <v>-</v>
      </c>
    </row>
    <row r="140" spans="1:38">
      <c r="A140" s="11" t="s">
        <v>236</v>
      </c>
      <c r="B140" s="11" t="s">
        <v>14</v>
      </c>
      <c r="C140" s="11" t="s">
        <v>63</v>
      </c>
      <c r="D140" s="11" t="s">
        <v>157</v>
      </c>
      <c r="E140" s="11" t="s">
        <v>218</v>
      </c>
      <c r="F140" s="11" t="s">
        <v>163</v>
      </c>
      <c r="G140" s="11" t="s">
        <v>164</v>
      </c>
      <c r="H140" s="11" t="s">
        <v>219</v>
      </c>
      <c r="K140" s="12" t="s">
        <v>120</v>
      </c>
      <c r="L140" s="12" t="s">
        <v>139</v>
      </c>
      <c r="M140" s="12" t="s">
        <v>140</v>
      </c>
      <c r="N140" s="13" t="s">
        <v>141</v>
      </c>
      <c r="S140" s="74" t="s">
        <v>472</v>
      </c>
      <c r="W140" s="74" t="str">
        <f t="shared" si="22"/>
        <v>BOSD</v>
      </c>
      <c r="X140" t="str">
        <f t="shared" si="23"/>
        <v>山西移动</v>
      </c>
      <c r="AE140" s="48" t="s">
        <v>225</v>
      </c>
      <c r="AF140" s="48" t="s">
        <v>449</v>
      </c>
      <c r="AG140" s="13">
        <f t="shared" si="24"/>
        <v>0</v>
      </c>
      <c r="AH140" s="13">
        <f t="shared" si="25"/>
        <v>0</v>
      </c>
      <c r="AI140" s="13">
        <f t="shared" si="26"/>
        <v>0</v>
      </c>
      <c r="AJ140" s="13">
        <v>0</v>
      </c>
      <c r="AK140" s="13">
        <v>0</v>
      </c>
      <c r="AL140" s="38" t="str">
        <f t="shared" si="27"/>
        <v>-</v>
      </c>
    </row>
    <row r="141" spans="1:38">
      <c r="A141" s="11" t="s">
        <v>236</v>
      </c>
      <c r="B141" s="11" t="s">
        <v>14</v>
      </c>
      <c r="C141" s="11" t="s">
        <v>63</v>
      </c>
      <c r="D141" s="11" t="s">
        <v>157</v>
      </c>
      <c r="E141" s="11" t="s">
        <v>160</v>
      </c>
      <c r="F141" s="11" t="s">
        <v>161</v>
      </c>
      <c r="G141" s="11" t="s">
        <v>11</v>
      </c>
      <c r="H141" s="11" t="s">
        <v>98</v>
      </c>
      <c r="K141" s="12" t="s">
        <v>120</v>
      </c>
      <c r="L141" s="12" t="s">
        <v>139</v>
      </c>
      <c r="M141" s="12" t="s">
        <v>140</v>
      </c>
      <c r="N141" s="13" t="s">
        <v>141</v>
      </c>
      <c r="S141" s="74" t="s">
        <v>472</v>
      </c>
      <c r="W141" s="74" t="str">
        <f t="shared" si="22"/>
        <v>BOSD</v>
      </c>
      <c r="X141" t="str">
        <f t="shared" si="23"/>
        <v>山西移动</v>
      </c>
      <c r="AE141" s="48" t="s">
        <v>225</v>
      </c>
      <c r="AF141" s="48" t="s">
        <v>0</v>
      </c>
      <c r="AG141" s="13">
        <f t="shared" si="24"/>
        <v>0</v>
      </c>
      <c r="AH141" s="13">
        <f t="shared" si="25"/>
        <v>0</v>
      </c>
      <c r="AI141" s="13">
        <f t="shared" si="26"/>
        <v>0</v>
      </c>
      <c r="AJ141" s="13">
        <v>0</v>
      </c>
      <c r="AK141" s="13">
        <v>0</v>
      </c>
      <c r="AL141" s="38" t="str">
        <f t="shared" si="27"/>
        <v>-</v>
      </c>
    </row>
    <row r="142" spans="1:38">
      <c r="A142" s="11" t="s">
        <v>236</v>
      </c>
      <c r="B142" s="11" t="s">
        <v>14</v>
      </c>
      <c r="C142" s="11" t="s">
        <v>63</v>
      </c>
      <c r="D142" s="11" t="s">
        <v>157</v>
      </c>
      <c r="E142" s="11" t="s">
        <v>162</v>
      </c>
      <c r="F142" s="11" t="s">
        <v>163</v>
      </c>
      <c r="G142" s="11" t="s">
        <v>164</v>
      </c>
      <c r="H142" s="11" t="s">
        <v>137</v>
      </c>
      <c r="K142" s="12" t="s">
        <v>120</v>
      </c>
      <c r="L142" s="12" t="s">
        <v>139</v>
      </c>
      <c r="M142" s="12" t="s">
        <v>140</v>
      </c>
      <c r="N142" s="13" t="s">
        <v>141</v>
      </c>
      <c r="S142" s="74" t="s">
        <v>472</v>
      </c>
      <c r="W142" s="74" t="str">
        <f t="shared" si="22"/>
        <v>BOSD</v>
      </c>
      <c r="X142" t="str">
        <f t="shared" si="23"/>
        <v>山西移动</v>
      </c>
      <c r="AE142" s="48" t="s">
        <v>227</v>
      </c>
      <c r="AF142" s="48" t="s">
        <v>5</v>
      </c>
      <c r="AG142" s="13">
        <f t="shared" si="24"/>
        <v>0</v>
      </c>
      <c r="AH142" s="13">
        <f t="shared" si="25"/>
        <v>0</v>
      </c>
      <c r="AI142" s="13">
        <f t="shared" si="26"/>
        <v>0</v>
      </c>
      <c r="AJ142" s="13">
        <v>0</v>
      </c>
      <c r="AK142" s="13">
        <v>0</v>
      </c>
      <c r="AL142" s="38" t="str">
        <f t="shared" si="27"/>
        <v>-</v>
      </c>
    </row>
    <row r="143" spans="1:38">
      <c r="A143" s="11" t="s">
        <v>236</v>
      </c>
      <c r="B143" s="11" t="s">
        <v>14</v>
      </c>
      <c r="C143" s="11" t="s">
        <v>165</v>
      </c>
      <c r="D143" s="11" t="s">
        <v>166</v>
      </c>
      <c r="E143" s="11" t="s">
        <v>167</v>
      </c>
      <c r="F143" s="11" t="s">
        <v>168</v>
      </c>
      <c r="G143" s="11" t="s">
        <v>164</v>
      </c>
      <c r="H143" s="11" t="s">
        <v>41</v>
      </c>
      <c r="K143" s="12" t="s">
        <v>120</v>
      </c>
      <c r="L143" s="12" t="s">
        <v>139</v>
      </c>
      <c r="M143" s="12" t="s">
        <v>140</v>
      </c>
      <c r="N143" s="13" t="s">
        <v>141</v>
      </c>
      <c r="S143" s="74" t="s">
        <v>472</v>
      </c>
      <c r="W143" s="74" t="str">
        <f t="shared" si="22"/>
        <v>BOSD</v>
      </c>
      <c r="X143" t="str">
        <f t="shared" si="23"/>
        <v>山西移动</v>
      </c>
      <c r="AE143" s="48" t="s">
        <v>227</v>
      </c>
      <c r="AF143" s="48" t="s">
        <v>4</v>
      </c>
      <c r="AG143" s="13">
        <f t="shared" si="24"/>
        <v>0</v>
      </c>
      <c r="AH143" s="13">
        <f t="shared" si="25"/>
        <v>0</v>
      </c>
      <c r="AI143" s="13">
        <f t="shared" si="26"/>
        <v>0</v>
      </c>
      <c r="AJ143" s="13">
        <v>0</v>
      </c>
      <c r="AK143" s="13">
        <v>0</v>
      </c>
      <c r="AL143" s="38" t="str">
        <f t="shared" si="27"/>
        <v>-</v>
      </c>
    </row>
    <row r="144" spans="1:38">
      <c r="A144" s="11" t="s">
        <v>236</v>
      </c>
      <c r="B144" s="11" t="s">
        <v>14</v>
      </c>
      <c r="C144" s="11" t="s">
        <v>169</v>
      </c>
      <c r="D144" s="11" t="s">
        <v>145</v>
      </c>
      <c r="E144" s="11" t="s">
        <v>170</v>
      </c>
      <c r="F144" s="11" t="s">
        <v>171</v>
      </c>
      <c r="G144" s="11" t="s">
        <v>15</v>
      </c>
      <c r="H144" s="11" t="s">
        <v>137</v>
      </c>
      <c r="K144" s="12" t="s">
        <v>120</v>
      </c>
      <c r="L144" s="12" t="s">
        <v>139</v>
      </c>
      <c r="M144" s="12" t="s">
        <v>140</v>
      </c>
      <c r="N144" s="13" t="s">
        <v>141</v>
      </c>
      <c r="S144" s="74" t="s">
        <v>472</v>
      </c>
      <c r="W144" s="74" t="str">
        <f t="shared" si="22"/>
        <v>BOSD</v>
      </c>
      <c r="X144" t="str">
        <f t="shared" si="23"/>
        <v>山西移动</v>
      </c>
      <c r="AE144" s="48" t="s">
        <v>227</v>
      </c>
      <c r="AF144" s="48" t="s">
        <v>449</v>
      </c>
      <c r="AG144" s="13">
        <f t="shared" si="24"/>
        <v>0</v>
      </c>
      <c r="AH144" s="13">
        <f t="shared" si="25"/>
        <v>0</v>
      </c>
      <c r="AI144" s="13">
        <f t="shared" si="26"/>
        <v>0</v>
      </c>
      <c r="AJ144" s="13">
        <v>0</v>
      </c>
      <c r="AK144" s="13">
        <v>0</v>
      </c>
      <c r="AL144" s="38" t="str">
        <f t="shared" si="27"/>
        <v>-</v>
      </c>
    </row>
    <row r="145" spans="1:38">
      <c r="A145" s="11" t="s">
        <v>236</v>
      </c>
      <c r="B145" s="11" t="s">
        <v>14</v>
      </c>
      <c r="C145" s="11" t="s">
        <v>169</v>
      </c>
      <c r="D145" s="11" t="s">
        <v>145</v>
      </c>
      <c r="E145" s="11" t="s">
        <v>204</v>
      </c>
      <c r="F145" s="11" t="s">
        <v>205</v>
      </c>
      <c r="G145" s="11" t="s">
        <v>15</v>
      </c>
      <c r="H145" s="11" t="s">
        <v>98</v>
      </c>
      <c r="K145" s="12" t="s">
        <v>120</v>
      </c>
      <c r="L145" s="12" t="s">
        <v>139</v>
      </c>
      <c r="M145" s="12" t="s">
        <v>140</v>
      </c>
      <c r="N145" s="13" t="s">
        <v>141</v>
      </c>
      <c r="S145" s="74" t="s">
        <v>472</v>
      </c>
      <c r="W145" s="74" t="str">
        <f t="shared" si="22"/>
        <v>BOSD</v>
      </c>
      <c r="X145" t="str">
        <f t="shared" si="23"/>
        <v>山西移动</v>
      </c>
      <c r="AE145" s="48" t="s">
        <v>227</v>
      </c>
      <c r="AF145" s="48" t="s">
        <v>3</v>
      </c>
      <c r="AG145" s="13">
        <f t="shared" si="24"/>
        <v>0</v>
      </c>
      <c r="AH145" s="13">
        <f t="shared" si="25"/>
        <v>0</v>
      </c>
      <c r="AI145" s="13">
        <f t="shared" si="26"/>
        <v>0</v>
      </c>
      <c r="AJ145" s="13">
        <v>0</v>
      </c>
      <c r="AK145" s="13">
        <v>0</v>
      </c>
      <c r="AL145" s="38" t="str">
        <f t="shared" si="27"/>
        <v>-</v>
      </c>
    </row>
    <row r="146" spans="1:38">
      <c r="A146" s="11" t="s">
        <v>236</v>
      </c>
      <c r="B146" s="11" t="s">
        <v>14</v>
      </c>
      <c r="C146" s="11" t="s">
        <v>169</v>
      </c>
      <c r="D146" s="11" t="s">
        <v>145</v>
      </c>
      <c r="E146" s="11" t="s">
        <v>202</v>
      </c>
      <c r="F146" s="11" t="s">
        <v>203</v>
      </c>
      <c r="G146" s="11" t="s">
        <v>15</v>
      </c>
      <c r="H146" s="11" t="s">
        <v>98</v>
      </c>
      <c r="K146" s="12" t="s">
        <v>120</v>
      </c>
      <c r="L146" s="12" t="s">
        <v>139</v>
      </c>
      <c r="M146" s="12" t="s">
        <v>140</v>
      </c>
      <c r="N146" s="13" t="s">
        <v>141</v>
      </c>
      <c r="S146" s="74" t="s">
        <v>472</v>
      </c>
      <c r="W146" s="74" t="str">
        <f t="shared" si="22"/>
        <v>BOSD</v>
      </c>
      <c r="X146" t="str">
        <f t="shared" si="23"/>
        <v>山西移动</v>
      </c>
      <c r="AE146" s="48" t="s">
        <v>227</v>
      </c>
      <c r="AF146" s="48" t="s">
        <v>2</v>
      </c>
      <c r="AG146" s="13">
        <f t="shared" si="24"/>
        <v>0</v>
      </c>
      <c r="AH146" s="13">
        <f t="shared" si="25"/>
        <v>0</v>
      </c>
      <c r="AI146" s="13">
        <f t="shared" si="26"/>
        <v>0</v>
      </c>
      <c r="AJ146" s="13">
        <v>0</v>
      </c>
      <c r="AK146" s="13">
        <v>0</v>
      </c>
      <c r="AL146" s="38" t="str">
        <f t="shared" si="27"/>
        <v>-</v>
      </c>
    </row>
    <row r="147" spans="1:38">
      <c r="A147" s="11" t="s">
        <v>236</v>
      </c>
      <c r="B147" s="11" t="s">
        <v>14</v>
      </c>
      <c r="C147" s="11" t="s">
        <v>169</v>
      </c>
      <c r="D147" s="11" t="s">
        <v>145</v>
      </c>
      <c r="E147" s="11" t="s">
        <v>184</v>
      </c>
      <c r="F147" s="11" t="s">
        <v>185</v>
      </c>
      <c r="G147" s="11" t="s">
        <v>15</v>
      </c>
      <c r="H147" s="11" t="s">
        <v>137</v>
      </c>
      <c r="K147" s="12" t="s">
        <v>120</v>
      </c>
      <c r="L147" s="12" t="s">
        <v>139</v>
      </c>
      <c r="M147" s="12" t="s">
        <v>140</v>
      </c>
      <c r="N147" s="13" t="s">
        <v>141</v>
      </c>
      <c r="S147" s="74" t="s">
        <v>472</v>
      </c>
      <c r="W147" s="74" t="str">
        <f t="shared" si="22"/>
        <v>BOSD</v>
      </c>
      <c r="X147" t="str">
        <f t="shared" si="23"/>
        <v>山西移动</v>
      </c>
      <c r="AE147" s="48" t="s">
        <v>227</v>
      </c>
      <c r="AF147" s="48" t="s">
        <v>0</v>
      </c>
      <c r="AG147" s="13">
        <f t="shared" si="24"/>
        <v>0</v>
      </c>
      <c r="AH147" s="13">
        <f t="shared" si="25"/>
        <v>0</v>
      </c>
      <c r="AI147" s="13">
        <f t="shared" si="26"/>
        <v>0</v>
      </c>
      <c r="AJ147" s="13">
        <v>0</v>
      </c>
      <c r="AK147" s="13">
        <v>0</v>
      </c>
      <c r="AL147" s="38" t="str">
        <f t="shared" si="27"/>
        <v>-</v>
      </c>
    </row>
    <row r="148" spans="1:38">
      <c r="A148" s="11" t="s">
        <v>236</v>
      </c>
      <c r="B148" s="11" t="s">
        <v>14</v>
      </c>
      <c r="C148" s="11" t="s">
        <v>169</v>
      </c>
      <c r="D148" s="11" t="s">
        <v>145</v>
      </c>
      <c r="E148" s="11" t="s">
        <v>206</v>
      </c>
      <c r="F148" s="11" t="s">
        <v>207</v>
      </c>
      <c r="G148" s="11" t="s">
        <v>15</v>
      </c>
      <c r="H148" s="11" t="s">
        <v>98</v>
      </c>
      <c r="K148" s="12" t="s">
        <v>120</v>
      </c>
      <c r="L148" s="12" t="s">
        <v>139</v>
      </c>
      <c r="M148" s="12" t="s">
        <v>140</v>
      </c>
      <c r="N148" s="13" t="s">
        <v>141</v>
      </c>
      <c r="S148" s="74" t="s">
        <v>472</v>
      </c>
      <c r="W148" s="74" t="str">
        <f t="shared" si="22"/>
        <v>BOSD</v>
      </c>
      <c r="X148" t="str">
        <f t="shared" si="23"/>
        <v>山西移动</v>
      </c>
      <c r="AE148" s="48" t="s">
        <v>227</v>
      </c>
      <c r="AF148" s="48" t="s">
        <v>1</v>
      </c>
      <c r="AG148" s="13">
        <f t="shared" si="24"/>
        <v>0</v>
      </c>
      <c r="AH148" s="13">
        <f t="shared" si="25"/>
        <v>0</v>
      </c>
      <c r="AI148" s="13">
        <f t="shared" si="26"/>
        <v>0</v>
      </c>
      <c r="AJ148" s="13">
        <v>0</v>
      </c>
      <c r="AK148" s="13">
        <v>0</v>
      </c>
      <c r="AL148" s="38" t="str">
        <f t="shared" si="27"/>
        <v>-</v>
      </c>
    </row>
    <row r="149" spans="1:38">
      <c r="A149" s="11" t="s">
        <v>236</v>
      </c>
      <c r="B149" s="11" t="s">
        <v>14</v>
      </c>
      <c r="C149" s="11" t="s">
        <v>169</v>
      </c>
      <c r="D149" s="11" t="s">
        <v>145</v>
      </c>
      <c r="E149" s="11" t="s">
        <v>200</v>
      </c>
      <c r="F149" s="11" t="s">
        <v>201</v>
      </c>
      <c r="G149" s="11" t="s">
        <v>15</v>
      </c>
      <c r="H149" s="11" t="s">
        <v>98</v>
      </c>
      <c r="K149" s="12" t="s">
        <v>120</v>
      </c>
      <c r="L149" s="12" t="s">
        <v>139</v>
      </c>
      <c r="M149" s="12" t="s">
        <v>140</v>
      </c>
      <c r="N149" s="13" t="s">
        <v>141</v>
      </c>
      <c r="S149" s="74" t="s">
        <v>472</v>
      </c>
      <c r="W149" s="74" t="str">
        <f t="shared" si="22"/>
        <v>BOSD</v>
      </c>
      <c r="X149" t="str">
        <f t="shared" si="23"/>
        <v>山西移动</v>
      </c>
      <c r="AE149" s="48" t="s">
        <v>102</v>
      </c>
      <c r="AF149" s="48" t="s">
        <v>0</v>
      </c>
      <c r="AG149" s="13">
        <f t="shared" si="24"/>
        <v>0</v>
      </c>
      <c r="AH149" s="13">
        <f t="shared" si="25"/>
        <v>0</v>
      </c>
      <c r="AI149" s="13">
        <f t="shared" si="26"/>
        <v>0</v>
      </c>
      <c r="AJ149" s="13">
        <v>0</v>
      </c>
      <c r="AK149" s="13">
        <v>0</v>
      </c>
      <c r="AL149" s="38" t="str">
        <f t="shared" si="27"/>
        <v>-</v>
      </c>
    </row>
    <row r="150" spans="1:38">
      <c r="A150" s="11" t="s">
        <v>236</v>
      </c>
      <c r="B150" s="11" t="s">
        <v>14</v>
      </c>
      <c r="C150" s="11" t="s">
        <v>169</v>
      </c>
      <c r="D150" s="11" t="s">
        <v>145</v>
      </c>
      <c r="E150" s="11" t="s">
        <v>146</v>
      </c>
      <c r="F150" s="11" t="s">
        <v>147</v>
      </c>
      <c r="G150" s="11" t="s">
        <v>15</v>
      </c>
      <c r="H150" s="11" t="s">
        <v>148</v>
      </c>
      <c r="K150" s="12" t="s">
        <v>120</v>
      </c>
      <c r="L150" s="12" t="s">
        <v>139</v>
      </c>
      <c r="M150" s="12" t="s">
        <v>140</v>
      </c>
      <c r="N150" s="13" t="s">
        <v>141</v>
      </c>
      <c r="S150" s="74" t="s">
        <v>472</v>
      </c>
      <c r="W150" s="74" t="str">
        <f t="shared" si="22"/>
        <v>BOSD</v>
      </c>
      <c r="X150" t="str">
        <f t="shared" si="23"/>
        <v>山西移动</v>
      </c>
      <c r="AE150" s="48" t="s">
        <v>102</v>
      </c>
      <c r="AF150" s="48" t="s">
        <v>16</v>
      </c>
      <c r="AG150" s="13">
        <f t="shared" si="24"/>
        <v>0</v>
      </c>
      <c r="AH150" s="13">
        <f t="shared" si="25"/>
        <v>0</v>
      </c>
      <c r="AI150" s="13">
        <f t="shared" si="26"/>
        <v>0</v>
      </c>
      <c r="AJ150" s="13">
        <v>2</v>
      </c>
      <c r="AK150" s="13">
        <v>1</v>
      </c>
      <c r="AL150" s="38">
        <f t="shared" si="27"/>
        <v>0</v>
      </c>
    </row>
    <row r="151" spans="1:38">
      <c r="A151" s="11" t="s">
        <v>236</v>
      </c>
      <c r="B151" s="11" t="s">
        <v>14</v>
      </c>
      <c r="C151" s="11" t="s">
        <v>94</v>
      </c>
      <c r="D151" s="11" t="s">
        <v>95</v>
      </c>
      <c r="E151" s="11" t="s">
        <v>179</v>
      </c>
      <c r="F151" s="11" t="s">
        <v>153</v>
      </c>
      <c r="G151" s="11" t="s">
        <v>154</v>
      </c>
      <c r="H151" s="11" t="s">
        <v>173</v>
      </c>
      <c r="K151" s="12" t="s">
        <v>120</v>
      </c>
      <c r="L151" s="12" t="s">
        <v>139</v>
      </c>
      <c r="M151" s="12" t="s">
        <v>140</v>
      </c>
      <c r="N151" s="13" t="s">
        <v>141</v>
      </c>
      <c r="S151" s="74" t="s">
        <v>472</v>
      </c>
      <c r="W151" s="74" t="str">
        <f t="shared" si="22"/>
        <v>BOSD</v>
      </c>
      <c r="X151" t="str">
        <f t="shared" si="23"/>
        <v>山西移动</v>
      </c>
      <c r="AE151" s="48" t="s">
        <v>102</v>
      </c>
      <c r="AF151" s="48" t="s">
        <v>6</v>
      </c>
      <c r="AG151" s="13">
        <f t="shared" si="24"/>
        <v>0</v>
      </c>
      <c r="AH151" s="13">
        <f t="shared" si="25"/>
        <v>0</v>
      </c>
      <c r="AI151" s="13">
        <f t="shared" si="26"/>
        <v>0</v>
      </c>
      <c r="AJ151" s="13">
        <v>2</v>
      </c>
      <c r="AK151" s="13">
        <v>2</v>
      </c>
      <c r="AL151" s="38">
        <f t="shared" si="27"/>
        <v>0</v>
      </c>
    </row>
    <row r="152" spans="1:38">
      <c r="A152" s="11" t="s">
        <v>237</v>
      </c>
      <c r="B152" s="11" t="s">
        <v>238</v>
      </c>
      <c r="C152" s="11" t="s">
        <v>195</v>
      </c>
      <c r="D152" s="11" t="s">
        <v>196</v>
      </c>
      <c r="E152" s="11" t="s">
        <v>206</v>
      </c>
      <c r="F152" s="11" t="s">
        <v>207</v>
      </c>
      <c r="G152" s="11" t="s">
        <v>15</v>
      </c>
      <c r="H152" s="11" t="s">
        <v>98</v>
      </c>
      <c r="K152" s="12" t="s">
        <v>120</v>
      </c>
      <c r="L152" s="12" t="s">
        <v>139</v>
      </c>
      <c r="M152" s="12" t="s">
        <v>140</v>
      </c>
      <c r="N152" s="13" t="s">
        <v>141</v>
      </c>
      <c r="S152" s="74" t="s">
        <v>472</v>
      </c>
      <c r="W152" s="74" t="str">
        <f t="shared" si="22"/>
        <v>BOSD</v>
      </c>
      <c r="X152" t="str">
        <f t="shared" si="23"/>
        <v>上海电信</v>
      </c>
      <c r="AE152" s="48" t="s">
        <v>102</v>
      </c>
      <c r="AF152" s="48" t="s">
        <v>494</v>
      </c>
      <c r="AG152" s="13">
        <f t="shared" si="24"/>
        <v>0</v>
      </c>
      <c r="AH152" s="13">
        <f t="shared" si="25"/>
        <v>0</v>
      </c>
      <c r="AI152" s="13">
        <f t="shared" si="26"/>
        <v>0</v>
      </c>
      <c r="AJ152" s="13">
        <v>0</v>
      </c>
      <c r="AK152" s="13">
        <v>0</v>
      </c>
      <c r="AL152" s="38" t="str">
        <f t="shared" si="27"/>
        <v>-</v>
      </c>
    </row>
    <row r="153" spans="1:38">
      <c r="A153" s="11" t="s">
        <v>237</v>
      </c>
      <c r="B153" s="11" t="s">
        <v>238</v>
      </c>
      <c r="C153" s="11" t="s">
        <v>195</v>
      </c>
      <c r="D153" s="11" t="s">
        <v>196</v>
      </c>
      <c r="E153" s="11" t="s">
        <v>146</v>
      </c>
      <c r="F153" s="11" t="s">
        <v>147</v>
      </c>
      <c r="G153" s="11" t="s">
        <v>15</v>
      </c>
      <c r="H153" s="11" t="s">
        <v>148</v>
      </c>
      <c r="K153" s="12" t="s">
        <v>120</v>
      </c>
      <c r="L153" s="12" t="s">
        <v>139</v>
      </c>
      <c r="M153" s="12" t="s">
        <v>140</v>
      </c>
      <c r="N153" s="13" t="s">
        <v>141</v>
      </c>
      <c r="S153" s="74" t="s">
        <v>472</v>
      </c>
      <c r="W153" s="74" t="str">
        <f t="shared" si="22"/>
        <v>BOSD</v>
      </c>
      <c r="X153" t="str">
        <f t="shared" si="23"/>
        <v>上海电信</v>
      </c>
      <c r="AE153" s="48" t="s">
        <v>102</v>
      </c>
      <c r="AF153" s="48" t="s">
        <v>449</v>
      </c>
      <c r="AG153" s="13">
        <f t="shared" si="24"/>
        <v>0</v>
      </c>
      <c r="AH153" s="13">
        <f t="shared" si="25"/>
        <v>0</v>
      </c>
      <c r="AI153" s="13">
        <f t="shared" si="26"/>
        <v>0</v>
      </c>
      <c r="AJ153" s="13">
        <v>0</v>
      </c>
      <c r="AK153" s="13">
        <v>0</v>
      </c>
      <c r="AL153" s="38" t="str">
        <f t="shared" si="27"/>
        <v>-</v>
      </c>
    </row>
    <row r="154" spans="1:38">
      <c r="A154" s="11" t="s">
        <v>237</v>
      </c>
      <c r="B154" s="11" t="s">
        <v>238</v>
      </c>
      <c r="C154" s="11" t="s">
        <v>195</v>
      </c>
      <c r="D154" s="11" t="s">
        <v>196</v>
      </c>
      <c r="E154" s="11" t="s">
        <v>184</v>
      </c>
      <c r="F154" s="11" t="s">
        <v>185</v>
      </c>
      <c r="G154" s="11" t="s">
        <v>15</v>
      </c>
      <c r="H154" s="11" t="s">
        <v>137</v>
      </c>
      <c r="K154" s="12" t="s">
        <v>120</v>
      </c>
      <c r="L154" s="12" t="s">
        <v>139</v>
      </c>
      <c r="M154" s="12" t="s">
        <v>140</v>
      </c>
      <c r="N154" s="13" t="s">
        <v>141</v>
      </c>
      <c r="S154" s="74" t="s">
        <v>472</v>
      </c>
      <c r="W154" s="74" t="str">
        <f t="shared" si="22"/>
        <v>BOSD</v>
      </c>
      <c r="X154" t="str">
        <f t="shared" si="23"/>
        <v>上海电信</v>
      </c>
      <c r="AE154" s="48" t="s">
        <v>102</v>
      </c>
      <c r="AF154" s="48" t="s">
        <v>2</v>
      </c>
      <c r="AG154" s="13">
        <f t="shared" si="24"/>
        <v>0</v>
      </c>
      <c r="AH154" s="13">
        <f t="shared" si="25"/>
        <v>0</v>
      </c>
      <c r="AI154" s="13">
        <f t="shared" si="26"/>
        <v>0</v>
      </c>
      <c r="AJ154" s="13">
        <v>0</v>
      </c>
      <c r="AK154" s="13">
        <v>0</v>
      </c>
      <c r="AL154" s="38" t="str">
        <f t="shared" si="27"/>
        <v>-</v>
      </c>
    </row>
    <row r="155" spans="1:38">
      <c r="A155" s="11" t="s">
        <v>237</v>
      </c>
      <c r="B155" s="11" t="s">
        <v>238</v>
      </c>
      <c r="C155" s="11" t="s">
        <v>195</v>
      </c>
      <c r="D155" s="11" t="s">
        <v>196</v>
      </c>
      <c r="E155" s="11" t="s">
        <v>170</v>
      </c>
      <c r="F155" s="11" t="s">
        <v>171</v>
      </c>
      <c r="G155" s="11" t="s">
        <v>15</v>
      </c>
      <c r="H155" s="11" t="s">
        <v>137</v>
      </c>
      <c r="K155" s="12" t="s">
        <v>120</v>
      </c>
      <c r="L155" s="12" t="s">
        <v>139</v>
      </c>
      <c r="M155" s="12" t="s">
        <v>140</v>
      </c>
      <c r="N155" s="13" t="s">
        <v>141</v>
      </c>
      <c r="S155" s="74" t="s">
        <v>472</v>
      </c>
      <c r="W155" s="74" t="str">
        <f t="shared" si="22"/>
        <v>BOSD</v>
      </c>
      <c r="X155" t="str">
        <f t="shared" si="23"/>
        <v>上海电信</v>
      </c>
      <c r="AE155" s="48" t="s">
        <v>102</v>
      </c>
      <c r="AF155" s="48" t="s">
        <v>4</v>
      </c>
      <c r="AG155" s="13">
        <f t="shared" si="24"/>
        <v>0</v>
      </c>
      <c r="AH155" s="13">
        <f t="shared" si="25"/>
        <v>0</v>
      </c>
      <c r="AI155" s="13">
        <f t="shared" si="26"/>
        <v>0</v>
      </c>
      <c r="AJ155" s="13">
        <v>0</v>
      </c>
      <c r="AK155" s="13">
        <v>0</v>
      </c>
      <c r="AL155" s="38" t="str">
        <f t="shared" si="27"/>
        <v>-</v>
      </c>
    </row>
    <row r="156" spans="1:38">
      <c r="A156" s="11" t="s">
        <v>237</v>
      </c>
      <c r="B156" s="11" t="s">
        <v>238</v>
      </c>
      <c r="C156" s="11" t="s">
        <v>195</v>
      </c>
      <c r="D156" s="11" t="s">
        <v>196</v>
      </c>
      <c r="E156" s="11" t="s">
        <v>200</v>
      </c>
      <c r="F156" s="11" t="s">
        <v>201</v>
      </c>
      <c r="G156" s="11" t="s">
        <v>15</v>
      </c>
      <c r="H156" s="11" t="s">
        <v>98</v>
      </c>
      <c r="K156" s="12" t="s">
        <v>120</v>
      </c>
      <c r="L156" s="12" t="s">
        <v>139</v>
      </c>
      <c r="M156" s="12" t="s">
        <v>140</v>
      </c>
      <c r="N156" s="13" t="s">
        <v>141</v>
      </c>
      <c r="S156" s="74" t="s">
        <v>472</v>
      </c>
      <c r="W156" s="74" t="str">
        <f t="shared" si="22"/>
        <v>BOSD</v>
      </c>
      <c r="X156" t="str">
        <f t="shared" si="23"/>
        <v>上海电信</v>
      </c>
      <c r="AE156" s="48" t="s">
        <v>102</v>
      </c>
      <c r="AF156" s="48" t="s">
        <v>3</v>
      </c>
      <c r="AG156" s="13">
        <f t="shared" si="24"/>
        <v>0</v>
      </c>
      <c r="AH156" s="13">
        <f t="shared" si="25"/>
        <v>0</v>
      </c>
      <c r="AI156" s="13">
        <f t="shared" si="26"/>
        <v>0</v>
      </c>
      <c r="AJ156" s="13">
        <v>0</v>
      </c>
      <c r="AK156" s="13">
        <v>0</v>
      </c>
      <c r="AL156" s="38" t="str">
        <f t="shared" si="27"/>
        <v>-</v>
      </c>
    </row>
    <row r="157" spans="1:38">
      <c r="A157" s="11" t="s">
        <v>118</v>
      </c>
      <c r="B157" s="11" t="s">
        <v>119</v>
      </c>
      <c r="C157" s="11" t="s">
        <v>63</v>
      </c>
      <c r="D157" s="11" t="s">
        <v>64</v>
      </c>
      <c r="E157" s="11" t="s">
        <v>149</v>
      </c>
      <c r="F157" s="11" t="s">
        <v>150</v>
      </c>
      <c r="G157" s="11" t="s">
        <v>11</v>
      </c>
      <c r="H157" s="11" t="s">
        <v>151</v>
      </c>
      <c r="K157" s="12" t="s">
        <v>120</v>
      </c>
      <c r="L157" s="12" t="s">
        <v>139</v>
      </c>
      <c r="M157" s="12" t="s">
        <v>140</v>
      </c>
      <c r="N157" s="13" t="s">
        <v>141</v>
      </c>
      <c r="S157" s="74" t="s">
        <v>472</v>
      </c>
      <c r="W157" s="74" t="str">
        <f t="shared" si="22"/>
        <v>BOSD</v>
      </c>
      <c r="X157" t="str">
        <f t="shared" si="23"/>
        <v>深港联通</v>
      </c>
      <c r="AE157" s="48" t="s">
        <v>102</v>
      </c>
      <c r="AF157" s="48" t="s">
        <v>1</v>
      </c>
      <c r="AG157" s="13">
        <f t="shared" si="24"/>
        <v>0</v>
      </c>
      <c r="AH157" s="13">
        <f t="shared" si="25"/>
        <v>0</v>
      </c>
      <c r="AI157" s="13">
        <f t="shared" si="26"/>
        <v>0</v>
      </c>
      <c r="AJ157" s="13">
        <v>0</v>
      </c>
      <c r="AK157" s="13">
        <v>0</v>
      </c>
      <c r="AL157" s="38" t="str">
        <f t="shared" si="27"/>
        <v>-</v>
      </c>
    </row>
    <row r="158" spans="1:38">
      <c r="A158" s="11" t="s">
        <v>239</v>
      </c>
      <c r="B158" s="11" t="s">
        <v>240</v>
      </c>
      <c r="C158" s="11" t="s">
        <v>63</v>
      </c>
      <c r="D158" s="11" t="s">
        <v>157</v>
      </c>
      <c r="E158" s="11" t="s">
        <v>160</v>
      </c>
      <c r="F158" s="11" t="s">
        <v>161</v>
      </c>
      <c r="G158" s="11" t="s">
        <v>11</v>
      </c>
      <c r="H158" s="11" t="s">
        <v>98</v>
      </c>
      <c r="K158" s="12" t="s">
        <v>120</v>
      </c>
      <c r="L158" s="12" t="s">
        <v>139</v>
      </c>
      <c r="M158" s="12" t="s">
        <v>140</v>
      </c>
      <c r="N158" s="13" t="s">
        <v>141</v>
      </c>
      <c r="S158" s="74" t="s">
        <v>472</v>
      </c>
      <c r="W158" s="74" t="str">
        <f t="shared" si="22"/>
        <v>BOSD</v>
      </c>
      <c r="X158" t="str">
        <f t="shared" si="23"/>
        <v>四川移动</v>
      </c>
      <c r="AE158" s="48" t="s">
        <v>432</v>
      </c>
      <c r="AF158" s="48" t="s">
        <v>3</v>
      </c>
      <c r="AG158" s="13">
        <f t="shared" si="24"/>
        <v>0</v>
      </c>
      <c r="AH158" s="13">
        <f t="shared" si="25"/>
        <v>0</v>
      </c>
      <c r="AI158" s="13">
        <f t="shared" si="26"/>
        <v>0</v>
      </c>
      <c r="AJ158" s="13">
        <v>0</v>
      </c>
      <c r="AK158" s="13">
        <v>0</v>
      </c>
      <c r="AL158" s="38" t="str">
        <f t="shared" si="27"/>
        <v>-</v>
      </c>
    </row>
    <row r="159" spans="1:38">
      <c r="A159" s="11" t="s">
        <v>239</v>
      </c>
      <c r="B159" s="11" t="s">
        <v>240</v>
      </c>
      <c r="C159" s="11" t="s">
        <v>63</v>
      </c>
      <c r="D159" s="11" t="s">
        <v>157</v>
      </c>
      <c r="E159" s="11" t="s">
        <v>162</v>
      </c>
      <c r="F159" s="11" t="s">
        <v>163</v>
      </c>
      <c r="G159" s="11" t="s">
        <v>164</v>
      </c>
      <c r="H159" s="11" t="s">
        <v>137</v>
      </c>
      <c r="K159" s="12" t="s">
        <v>120</v>
      </c>
      <c r="L159" s="12" t="s">
        <v>139</v>
      </c>
      <c r="M159" s="12" t="s">
        <v>140</v>
      </c>
      <c r="N159" s="13" t="s">
        <v>141</v>
      </c>
      <c r="S159" s="74" t="s">
        <v>472</v>
      </c>
      <c r="W159" s="74" t="str">
        <f t="shared" si="22"/>
        <v>BOSD</v>
      </c>
      <c r="X159" t="str">
        <f t="shared" si="23"/>
        <v>四川移动</v>
      </c>
      <c r="AE159" s="48" t="s">
        <v>432</v>
      </c>
      <c r="AF159" s="48" t="s">
        <v>0</v>
      </c>
      <c r="AG159" s="13">
        <f t="shared" si="24"/>
        <v>0</v>
      </c>
      <c r="AH159" s="13">
        <f t="shared" si="25"/>
        <v>0</v>
      </c>
      <c r="AI159" s="13">
        <f t="shared" si="26"/>
        <v>0</v>
      </c>
      <c r="AJ159" s="13">
        <v>0</v>
      </c>
      <c r="AK159" s="13">
        <v>0</v>
      </c>
      <c r="AL159" s="38" t="str">
        <f t="shared" si="27"/>
        <v>-</v>
      </c>
    </row>
    <row r="160" spans="1:38">
      <c r="A160" s="11" t="s">
        <v>239</v>
      </c>
      <c r="B160" s="11" t="s">
        <v>240</v>
      </c>
      <c r="C160" s="11" t="s">
        <v>63</v>
      </c>
      <c r="D160" s="11" t="s">
        <v>157</v>
      </c>
      <c r="E160" s="11" t="s">
        <v>158</v>
      </c>
      <c r="F160" s="11" t="s">
        <v>150</v>
      </c>
      <c r="G160" s="11" t="s">
        <v>11</v>
      </c>
      <c r="H160" s="11" t="s">
        <v>159</v>
      </c>
      <c r="K160" s="12" t="s">
        <v>120</v>
      </c>
      <c r="L160" s="12" t="s">
        <v>139</v>
      </c>
      <c r="M160" s="12" t="s">
        <v>140</v>
      </c>
      <c r="N160" s="13" t="s">
        <v>141</v>
      </c>
      <c r="S160" s="74" t="s">
        <v>472</v>
      </c>
      <c r="W160" s="74" t="str">
        <f t="shared" si="22"/>
        <v>BOSD</v>
      </c>
      <c r="X160" t="str">
        <f t="shared" si="23"/>
        <v>四川移动</v>
      </c>
      <c r="AE160" s="48" t="s">
        <v>432</v>
      </c>
      <c r="AF160" s="48" t="s">
        <v>1</v>
      </c>
      <c r="AG160" s="13">
        <f t="shared" si="24"/>
        <v>0</v>
      </c>
      <c r="AH160" s="13">
        <f t="shared" si="25"/>
        <v>0</v>
      </c>
      <c r="AI160" s="13">
        <f t="shared" si="26"/>
        <v>0</v>
      </c>
      <c r="AJ160" s="13">
        <v>0</v>
      </c>
      <c r="AK160" s="13">
        <v>0</v>
      </c>
      <c r="AL160" s="38" t="str">
        <f t="shared" si="27"/>
        <v>-</v>
      </c>
    </row>
    <row r="161" spans="1:38">
      <c r="A161" s="11" t="s">
        <v>239</v>
      </c>
      <c r="B161" s="11" t="s">
        <v>240</v>
      </c>
      <c r="C161" s="11" t="s">
        <v>176</v>
      </c>
      <c r="D161" s="11" t="s">
        <v>183</v>
      </c>
      <c r="E161" s="11" t="s">
        <v>178</v>
      </c>
      <c r="F161" s="11" t="s">
        <v>177</v>
      </c>
      <c r="G161" s="11" t="s">
        <v>10</v>
      </c>
      <c r="H161" s="11" t="s">
        <v>41</v>
      </c>
      <c r="K161" s="12" t="s">
        <v>120</v>
      </c>
      <c r="L161" s="12" t="s">
        <v>139</v>
      </c>
      <c r="M161" s="12" t="s">
        <v>140</v>
      </c>
      <c r="N161" s="13" t="s">
        <v>141</v>
      </c>
      <c r="S161" s="74" t="s">
        <v>472</v>
      </c>
      <c r="W161" s="74" t="str">
        <f t="shared" si="22"/>
        <v>BOSD</v>
      </c>
      <c r="X161" t="str">
        <f t="shared" si="23"/>
        <v>四川移动</v>
      </c>
      <c r="AE161" s="48" t="s">
        <v>432</v>
      </c>
      <c r="AF161" s="48" t="s">
        <v>449</v>
      </c>
      <c r="AG161" s="13">
        <f t="shared" si="24"/>
        <v>0</v>
      </c>
      <c r="AH161" s="13">
        <f t="shared" si="25"/>
        <v>0</v>
      </c>
      <c r="AI161" s="13">
        <f t="shared" si="26"/>
        <v>0</v>
      </c>
      <c r="AJ161" s="13">
        <v>0</v>
      </c>
      <c r="AK161" s="13">
        <v>0</v>
      </c>
      <c r="AL161" s="38" t="str">
        <f t="shared" si="27"/>
        <v>-</v>
      </c>
    </row>
    <row r="162" spans="1:38">
      <c r="A162" s="11" t="s">
        <v>239</v>
      </c>
      <c r="B162" s="11" t="s">
        <v>240</v>
      </c>
      <c r="C162" s="11" t="s">
        <v>165</v>
      </c>
      <c r="D162" s="11" t="s">
        <v>166</v>
      </c>
      <c r="E162" s="11" t="s">
        <v>167</v>
      </c>
      <c r="F162" s="11" t="s">
        <v>168</v>
      </c>
      <c r="G162" s="11" t="s">
        <v>164</v>
      </c>
      <c r="H162" s="11" t="s">
        <v>41</v>
      </c>
      <c r="K162" s="12" t="s">
        <v>120</v>
      </c>
      <c r="L162" s="12" t="s">
        <v>139</v>
      </c>
      <c r="M162" s="12" t="s">
        <v>140</v>
      </c>
      <c r="N162" s="13" t="s">
        <v>141</v>
      </c>
      <c r="S162" s="74" t="s">
        <v>472</v>
      </c>
      <c r="W162" s="74" t="str">
        <f t="shared" si="22"/>
        <v>BOSD</v>
      </c>
      <c r="X162" t="str">
        <f t="shared" si="23"/>
        <v>四川移动</v>
      </c>
      <c r="AE162" s="48" t="s">
        <v>439</v>
      </c>
      <c r="AF162" s="48" t="s">
        <v>4</v>
      </c>
      <c r="AG162" s="13">
        <f t="shared" si="24"/>
        <v>0</v>
      </c>
      <c r="AH162" s="13">
        <f t="shared" si="25"/>
        <v>0</v>
      </c>
      <c r="AI162" s="13">
        <f t="shared" si="26"/>
        <v>0</v>
      </c>
      <c r="AJ162" s="13">
        <v>0</v>
      </c>
      <c r="AK162" s="13">
        <v>0</v>
      </c>
      <c r="AL162" s="38" t="str">
        <f t="shared" si="27"/>
        <v>-</v>
      </c>
    </row>
    <row r="163" spans="1:38">
      <c r="A163" s="11" t="s">
        <v>239</v>
      </c>
      <c r="B163" s="11" t="s">
        <v>240</v>
      </c>
      <c r="C163" s="11" t="s">
        <v>169</v>
      </c>
      <c r="D163" s="11" t="s">
        <v>145</v>
      </c>
      <c r="E163" s="11" t="s">
        <v>170</v>
      </c>
      <c r="F163" s="11" t="s">
        <v>171</v>
      </c>
      <c r="G163" s="11" t="s">
        <v>15</v>
      </c>
      <c r="H163" s="11" t="s">
        <v>137</v>
      </c>
      <c r="K163" s="12" t="s">
        <v>120</v>
      </c>
      <c r="L163" s="12" t="s">
        <v>139</v>
      </c>
      <c r="M163" s="12" t="s">
        <v>140</v>
      </c>
      <c r="N163" s="13" t="s">
        <v>141</v>
      </c>
      <c r="S163" s="74" t="s">
        <v>472</v>
      </c>
      <c r="W163" s="74" t="str">
        <f t="shared" si="22"/>
        <v>BOSD</v>
      </c>
      <c r="X163" t="str">
        <f t="shared" si="23"/>
        <v>四川移动</v>
      </c>
      <c r="AE163" s="48" t="s">
        <v>439</v>
      </c>
      <c r="AF163" s="48" t="s">
        <v>0</v>
      </c>
      <c r="AG163" s="13">
        <f t="shared" si="24"/>
        <v>0</v>
      </c>
      <c r="AH163" s="13">
        <f t="shared" si="25"/>
        <v>0</v>
      </c>
      <c r="AI163" s="13">
        <f t="shared" si="26"/>
        <v>0</v>
      </c>
      <c r="AJ163" s="13">
        <v>0</v>
      </c>
      <c r="AK163" s="13">
        <v>0</v>
      </c>
      <c r="AL163" s="38" t="str">
        <f t="shared" si="27"/>
        <v>-</v>
      </c>
    </row>
    <row r="164" spans="1:38">
      <c r="A164" s="11" t="s">
        <v>239</v>
      </c>
      <c r="B164" s="11" t="s">
        <v>240</v>
      </c>
      <c r="C164" s="11" t="s">
        <v>169</v>
      </c>
      <c r="D164" s="11" t="s">
        <v>145</v>
      </c>
      <c r="E164" s="11" t="s">
        <v>184</v>
      </c>
      <c r="F164" s="11" t="s">
        <v>185</v>
      </c>
      <c r="G164" s="11" t="s">
        <v>15</v>
      </c>
      <c r="H164" s="11" t="s">
        <v>137</v>
      </c>
      <c r="K164" s="12" t="s">
        <v>120</v>
      </c>
      <c r="L164" s="12" t="s">
        <v>139</v>
      </c>
      <c r="M164" s="12" t="s">
        <v>140</v>
      </c>
      <c r="N164" s="13" t="s">
        <v>141</v>
      </c>
      <c r="S164" s="74" t="s">
        <v>472</v>
      </c>
      <c r="W164" s="74" t="str">
        <f t="shared" si="22"/>
        <v>BOSD</v>
      </c>
      <c r="X164" t="str">
        <f t="shared" si="23"/>
        <v>四川移动</v>
      </c>
      <c r="AE164" s="48" t="s">
        <v>419</v>
      </c>
      <c r="AF164" s="48" t="s">
        <v>5</v>
      </c>
      <c r="AG164" s="13">
        <f t="shared" si="24"/>
        <v>0</v>
      </c>
      <c r="AH164" s="13">
        <f t="shared" si="25"/>
        <v>0</v>
      </c>
      <c r="AI164" s="13">
        <f t="shared" si="26"/>
        <v>0</v>
      </c>
      <c r="AJ164" s="13">
        <v>0</v>
      </c>
      <c r="AK164" s="13">
        <v>0</v>
      </c>
      <c r="AL164" s="38" t="str">
        <f t="shared" si="27"/>
        <v>-</v>
      </c>
    </row>
    <row r="165" spans="1:38">
      <c r="A165" s="11" t="s">
        <v>239</v>
      </c>
      <c r="B165" s="11" t="s">
        <v>240</v>
      </c>
      <c r="C165" s="11" t="s">
        <v>169</v>
      </c>
      <c r="D165" s="11" t="s">
        <v>145</v>
      </c>
      <c r="E165" s="11" t="s">
        <v>146</v>
      </c>
      <c r="F165" s="11" t="s">
        <v>147</v>
      </c>
      <c r="G165" s="11" t="s">
        <v>15</v>
      </c>
      <c r="H165" s="11" t="s">
        <v>148</v>
      </c>
      <c r="K165" s="12" t="s">
        <v>120</v>
      </c>
      <c r="L165" s="12" t="s">
        <v>139</v>
      </c>
      <c r="M165" s="12" t="s">
        <v>140</v>
      </c>
      <c r="N165" s="13" t="s">
        <v>141</v>
      </c>
      <c r="S165" s="74" t="s">
        <v>472</v>
      </c>
      <c r="W165" s="74" t="str">
        <f t="shared" si="22"/>
        <v>BOSD</v>
      </c>
      <c r="X165" t="str">
        <f t="shared" si="23"/>
        <v>四川移动</v>
      </c>
      <c r="AE165" s="48" t="s">
        <v>419</v>
      </c>
      <c r="AF165" s="48" t="s">
        <v>265</v>
      </c>
      <c r="AG165" s="13">
        <f t="shared" si="24"/>
        <v>0</v>
      </c>
      <c r="AH165" s="13">
        <f t="shared" si="25"/>
        <v>0</v>
      </c>
      <c r="AI165" s="13">
        <f t="shared" si="26"/>
        <v>0</v>
      </c>
      <c r="AJ165" s="13">
        <v>0</v>
      </c>
      <c r="AK165" s="13">
        <v>0</v>
      </c>
      <c r="AL165" s="38" t="str">
        <f t="shared" si="27"/>
        <v>-</v>
      </c>
    </row>
    <row r="166" spans="1:38">
      <c r="A166" s="11" t="s">
        <v>239</v>
      </c>
      <c r="B166" s="11" t="s">
        <v>240</v>
      </c>
      <c r="C166" s="11" t="s">
        <v>169</v>
      </c>
      <c r="D166" s="11" t="s">
        <v>145</v>
      </c>
      <c r="E166" s="11" t="s">
        <v>200</v>
      </c>
      <c r="F166" s="11" t="s">
        <v>201</v>
      </c>
      <c r="G166" s="11" t="s">
        <v>15</v>
      </c>
      <c r="H166" s="11" t="s">
        <v>98</v>
      </c>
      <c r="K166" s="12" t="s">
        <v>120</v>
      </c>
      <c r="L166" s="12" t="s">
        <v>139</v>
      </c>
      <c r="M166" s="12" t="s">
        <v>140</v>
      </c>
      <c r="N166" s="13" t="s">
        <v>141</v>
      </c>
      <c r="S166" s="74" t="s">
        <v>472</v>
      </c>
      <c r="W166" s="74" t="str">
        <f t="shared" si="22"/>
        <v>BOSD</v>
      </c>
      <c r="X166" t="str">
        <f t="shared" si="23"/>
        <v>四川移动</v>
      </c>
      <c r="AE166" s="48" t="s">
        <v>419</v>
      </c>
      <c r="AF166" s="48" t="s">
        <v>2</v>
      </c>
      <c r="AG166" s="13">
        <f t="shared" si="24"/>
        <v>0</v>
      </c>
      <c r="AH166" s="13">
        <f t="shared" si="25"/>
        <v>0</v>
      </c>
      <c r="AI166" s="13">
        <f t="shared" si="26"/>
        <v>0</v>
      </c>
      <c r="AJ166" s="13">
        <v>0</v>
      </c>
      <c r="AK166" s="13">
        <v>0</v>
      </c>
      <c r="AL166" s="38" t="str">
        <f t="shared" si="27"/>
        <v>-</v>
      </c>
    </row>
    <row r="167" spans="1:38">
      <c r="A167" s="11" t="s">
        <v>239</v>
      </c>
      <c r="B167" s="11" t="s">
        <v>240</v>
      </c>
      <c r="C167" s="11" t="s">
        <v>94</v>
      </c>
      <c r="D167" s="11" t="s">
        <v>95</v>
      </c>
      <c r="E167" s="11" t="s">
        <v>212</v>
      </c>
      <c r="F167" s="11" t="s">
        <v>153</v>
      </c>
      <c r="G167" s="11" t="s">
        <v>154</v>
      </c>
      <c r="H167" s="11" t="s">
        <v>209</v>
      </c>
      <c r="K167" s="12" t="s">
        <v>120</v>
      </c>
      <c r="L167" s="12" t="s">
        <v>139</v>
      </c>
      <c r="M167" s="12" t="s">
        <v>140</v>
      </c>
      <c r="N167" s="13" t="s">
        <v>141</v>
      </c>
      <c r="S167" s="74" t="s">
        <v>472</v>
      </c>
      <c r="W167" s="74" t="str">
        <f t="shared" si="22"/>
        <v>BOSD</v>
      </c>
      <c r="X167" t="str">
        <f t="shared" si="23"/>
        <v>四川移动</v>
      </c>
      <c r="AE167" s="48" t="s">
        <v>419</v>
      </c>
      <c r="AF167" s="48" t="s">
        <v>494</v>
      </c>
      <c r="AG167" s="13">
        <f t="shared" si="24"/>
        <v>0</v>
      </c>
      <c r="AH167" s="13">
        <f t="shared" si="25"/>
        <v>0</v>
      </c>
      <c r="AI167" s="13">
        <f t="shared" si="26"/>
        <v>0</v>
      </c>
      <c r="AJ167" s="13">
        <v>0</v>
      </c>
      <c r="AK167" s="13">
        <v>0</v>
      </c>
      <c r="AL167" s="38" t="str">
        <f t="shared" si="27"/>
        <v>-</v>
      </c>
    </row>
    <row r="168" spans="1:38">
      <c r="A168" s="11" t="s">
        <v>241</v>
      </c>
      <c r="B168" s="11" t="s">
        <v>242</v>
      </c>
      <c r="C168" s="11" t="s">
        <v>195</v>
      </c>
      <c r="D168" s="11" t="s">
        <v>196</v>
      </c>
      <c r="E168" s="11" t="s">
        <v>146</v>
      </c>
      <c r="F168" s="11" t="s">
        <v>147</v>
      </c>
      <c r="G168" s="11" t="s">
        <v>15</v>
      </c>
      <c r="H168" s="11" t="s">
        <v>148</v>
      </c>
      <c r="K168" s="12" t="s">
        <v>120</v>
      </c>
      <c r="L168" s="12" t="s">
        <v>139</v>
      </c>
      <c r="M168" s="12" t="s">
        <v>140</v>
      </c>
      <c r="N168" s="13" t="s">
        <v>141</v>
      </c>
      <c r="S168" s="74" t="s">
        <v>472</v>
      </c>
      <c r="W168" s="74" t="str">
        <f t="shared" si="22"/>
        <v>BOSD</v>
      </c>
      <c r="X168" t="str">
        <f t="shared" si="23"/>
        <v>天津电信</v>
      </c>
      <c r="AE168" s="48" t="s">
        <v>419</v>
      </c>
      <c r="AF168" s="48" t="s">
        <v>0</v>
      </c>
      <c r="AG168" s="13">
        <f t="shared" si="24"/>
        <v>0</v>
      </c>
      <c r="AH168" s="13">
        <f t="shared" si="25"/>
        <v>0</v>
      </c>
      <c r="AI168" s="13">
        <f t="shared" si="26"/>
        <v>0</v>
      </c>
      <c r="AJ168" s="13">
        <v>0</v>
      </c>
      <c r="AK168" s="13">
        <v>0</v>
      </c>
      <c r="AL168" s="38" t="str">
        <f t="shared" si="27"/>
        <v>-</v>
      </c>
    </row>
    <row r="169" spans="1:38">
      <c r="A169" s="11" t="s">
        <v>241</v>
      </c>
      <c r="B169" s="11" t="s">
        <v>242</v>
      </c>
      <c r="C169" s="11" t="s">
        <v>195</v>
      </c>
      <c r="D169" s="11" t="s">
        <v>196</v>
      </c>
      <c r="E169" s="11" t="s">
        <v>204</v>
      </c>
      <c r="F169" s="11" t="s">
        <v>205</v>
      </c>
      <c r="G169" s="11" t="s">
        <v>15</v>
      </c>
      <c r="H169" s="11" t="s">
        <v>98</v>
      </c>
      <c r="K169" s="12" t="s">
        <v>120</v>
      </c>
      <c r="L169" s="12" t="s">
        <v>139</v>
      </c>
      <c r="M169" s="12" t="s">
        <v>140</v>
      </c>
      <c r="N169" s="13" t="s">
        <v>141</v>
      </c>
      <c r="S169" s="74" t="s">
        <v>472</v>
      </c>
      <c r="W169" s="74" t="str">
        <f t="shared" si="22"/>
        <v>BOSD</v>
      </c>
      <c r="X169" t="str">
        <f t="shared" si="23"/>
        <v>天津电信</v>
      </c>
      <c r="AE169" s="48" t="s">
        <v>500</v>
      </c>
      <c r="AF169" s="48" t="s">
        <v>3</v>
      </c>
      <c r="AG169" s="13">
        <f t="shared" si="24"/>
        <v>0</v>
      </c>
      <c r="AH169" s="13">
        <f t="shared" si="25"/>
        <v>0</v>
      </c>
      <c r="AI169" s="13">
        <f t="shared" si="26"/>
        <v>0</v>
      </c>
      <c r="AJ169" s="13">
        <v>0</v>
      </c>
      <c r="AK169" s="13">
        <v>0</v>
      </c>
      <c r="AL169" s="38" t="str">
        <f t="shared" si="27"/>
        <v>-</v>
      </c>
    </row>
    <row r="170" spans="1:38">
      <c r="A170" s="11" t="s">
        <v>241</v>
      </c>
      <c r="B170" s="11" t="s">
        <v>242</v>
      </c>
      <c r="C170" s="11" t="s">
        <v>195</v>
      </c>
      <c r="D170" s="11" t="s">
        <v>196</v>
      </c>
      <c r="E170" s="11" t="s">
        <v>170</v>
      </c>
      <c r="F170" s="11" t="s">
        <v>171</v>
      </c>
      <c r="G170" s="11" t="s">
        <v>15</v>
      </c>
      <c r="H170" s="11" t="s">
        <v>137</v>
      </c>
      <c r="K170" s="12" t="s">
        <v>120</v>
      </c>
      <c r="L170" s="12" t="s">
        <v>139</v>
      </c>
      <c r="M170" s="12" t="s">
        <v>140</v>
      </c>
      <c r="N170" s="13" t="s">
        <v>141</v>
      </c>
      <c r="S170" s="74" t="s">
        <v>472</v>
      </c>
      <c r="W170" s="74" t="str">
        <f t="shared" si="22"/>
        <v>BOSD</v>
      </c>
      <c r="X170" t="str">
        <f t="shared" si="23"/>
        <v>天津电信</v>
      </c>
      <c r="AE170" s="48" t="s">
        <v>440</v>
      </c>
      <c r="AF170" s="48" t="s">
        <v>4</v>
      </c>
      <c r="AG170" s="13">
        <f t="shared" si="24"/>
        <v>0</v>
      </c>
      <c r="AH170" s="13">
        <f t="shared" si="25"/>
        <v>0</v>
      </c>
      <c r="AI170" s="13">
        <f t="shared" si="26"/>
        <v>0</v>
      </c>
      <c r="AJ170" s="13">
        <v>0</v>
      </c>
      <c r="AK170" s="13">
        <v>0</v>
      </c>
      <c r="AL170" s="38" t="str">
        <f t="shared" si="27"/>
        <v>-</v>
      </c>
    </row>
    <row r="171" spans="1:38">
      <c r="A171" s="11" t="s">
        <v>241</v>
      </c>
      <c r="B171" s="11" t="s">
        <v>242</v>
      </c>
      <c r="C171" s="11" t="s">
        <v>195</v>
      </c>
      <c r="D171" s="11" t="s">
        <v>196</v>
      </c>
      <c r="E171" s="11" t="s">
        <v>184</v>
      </c>
      <c r="F171" s="11" t="s">
        <v>185</v>
      </c>
      <c r="G171" s="11" t="s">
        <v>15</v>
      </c>
      <c r="H171" s="11" t="s">
        <v>137</v>
      </c>
      <c r="K171" s="12" t="s">
        <v>120</v>
      </c>
      <c r="L171" s="12" t="s">
        <v>139</v>
      </c>
      <c r="M171" s="12" t="s">
        <v>140</v>
      </c>
      <c r="N171" s="13" t="s">
        <v>141</v>
      </c>
      <c r="S171" s="74" t="s">
        <v>472</v>
      </c>
      <c r="W171" s="74" t="str">
        <f t="shared" si="22"/>
        <v>BOSD</v>
      </c>
      <c r="X171" t="str">
        <f t="shared" si="23"/>
        <v>天津电信</v>
      </c>
      <c r="AE171" s="48" t="s">
        <v>440</v>
      </c>
      <c r="AF171" s="48" t="s">
        <v>0</v>
      </c>
      <c r="AG171" s="13">
        <f t="shared" si="24"/>
        <v>0</v>
      </c>
      <c r="AH171" s="13">
        <f t="shared" si="25"/>
        <v>0</v>
      </c>
      <c r="AI171" s="13">
        <f t="shared" si="26"/>
        <v>0</v>
      </c>
      <c r="AJ171" s="13">
        <v>0</v>
      </c>
      <c r="AK171" s="13">
        <v>0</v>
      </c>
      <c r="AL171" s="38" t="str">
        <f t="shared" si="27"/>
        <v>-</v>
      </c>
    </row>
    <row r="172" spans="1:38">
      <c r="A172" s="11" t="s">
        <v>241</v>
      </c>
      <c r="B172" s="11" t="s">
        <v>242</v>
      </c>
      <c r="C172" s="11" t="s">
        <v>63</v>
      </c>
      <c r="D172" s="11" t="s">
        <v>64</v>
      </c>
      <c r="E172" s="11" t="s">
        <v>135</v>
      </c>
      <c r="F172" s="11" t="s">
        <v>136</v>
      </c>
      <c r="G172" s="11" t="s">
        <v>10</v>
      </c>
      <c r="H172" s="11" t="s">
        <v>137</v>
      </c>
      <c r="K172" s="12" t="s">
        <v>120</v>
      </c>
      <c r="L172" s="12" t="s">
        <v>139</v>
      </c>
      <c r="M172" s="12" t="s">
        <v>140</v>
      </c>
      <c r="N172" s="13" t="s">
        <v>141</v>
      </c>
      <c r="S172" s="74" t="s">
        <v>472</v>
      </c>
      <c r="W172" s="74" t="str">
        <f t="shared" si="22"/>
        <v>BOSD</v>
      </c>
      <c r="X172" t="str">
        <f t="shared" si="23"/>
        <v>天津电信</v>
      </c>
      <c r="AE172" s="48" t="s">
        <v>441</v>
      </c>
      <c r="AF172" s="48" t="s">
        <v>0</v>
      </c>
      <c r="AG172" s="13">
        <f t="shared" si="24"/>
        <v>0</v>
      </c>
      <c r="AH172" s="13">
        <f t="shared" si="25"/>
        <v>0</v>
      </c>
      <c r="AI172" s="13">
        <f t="shared" si="26"/>
        <v>0</v>
      </c>
      <c r="AJ172" s="13">
        <v>0</v>
      </c>
      <c r="AK172" s="13">
        <v>0</v>
      </c>
      <c r="AL172" s="38" t="str">
        <f t="shared" si="27"/>
        <v>-</v>
      </c>
    </row>
    <row r="173" spans="1:38">
      <c r="A173" s="11" t="s">
        <v>127</v>
      </c>
      <c r="B173" s="11" t="s">
        <v>128</v>
      </c>
      <c r="C173" s="11" t="s">
        <v>63</v>
      </c>
      <c r="D173" s="11" t="s">
        <v>64</v>
      </c>
      <c r="E173" s="11" t="s">
        <v>149</v>
      </c>
      <c r="F173" s="11" t="s">
        <v>150</v>
      </c>
      <c r="G173" s="11" t="s">
        <v>11</v>
      </c>
      <c r="H173" s="11" t="s">
        <v>151</v>
      </c>
      <c r="K173" s="12" t="s">
        <v>120</v>
      </c>
      <c r="L173" s="12" t="s">
        <v>139</v>
      </c>
      <c r="M173" s="12" t="s">
        <v>140</v>
      </c>
      <c r="N173" s="13" t="s">
        <v>141</v>
      </c>
      <c r="S173" s="74" t="s">
        <v>472</v>
      </c>
      <c r="W173" s="74" t="str">
        <f t="shared" si="22"/>
        <v>BOSD</v>
      </c>
      <c r="X173" t="str">
        <f t="shared" si="23"/>
        <v>新疆联通</v>
      </c>
      <c r="AE173" s="48" t="s">
        <v>441</v>
      </c>
      <c r="AF173" s="48" t="s">
        <v>4</v>
      </c>
      <c r="AG173" s="13">
        <f t="shared" si="24"/>
        <v>0</v>
      </c>
      <c r="AH173" s="13">
        <f t="shared" si="25"/>
        <v>0</v>
      </c>
      <c r="AI173" s="13">
        <f t="shared" si="26"/>
        <v>0</v>
      </c>
      <c r="AJ173" s="13">
        <v>0</v>
      </c>
      <c r="AK173" s="13">
        <v>0</v>
      </c>
      <c r="AL173" s="38" t="str">
        <f t="shared" si="27"/>
        <v>-</v>
      </c>
    </row>
    <row r="174" spans="1:38">
      <c r="A174" s="11" t="s">
        <v>243</v>
      </c>
      <c r="B174" s="11" t="s">
        <v>244</v>
      </c>
      <c r="C174" s="11" t="s">
        <v>245</v>
      </c>
      <c r="D174" s="11" t="s">
        <v>246</v>
      </c>
      <c r="E174" s="11" t="s">
        <v>160</v>
      </c>
      <c r="F174" s="11" t="s">
        <v>161</v>
      </c>
      <c r="G174" s="11" t="s">
        <v>11</v>
      </c>
      <c r="H174" s="11" t="s">
        <v>98</v>
      </c>
      <c r="K174" s="12" t="s">
        <v>120</v>
      </c>
      <c r="L174" s="12" t="s">
        <v>139</v>
      </c>
      <c r="M174" s="12" t="s">
        <v>140</v>
      </c>
      <c r="N174" s="13" t="s">
        <v>141</v>
      </c>
      <c r="S174" s="74" t="s">
        <v>472</v>
      </c>
      <c r="W174" s="74" t="str">
        <f t="shared" si="22"/>
        <v>BOSD</v>
      </c>
      <c r="X174" t="str">
        <f t="shared" si="23"/>
        <v>虚拟运营商爱施德</v>
      </c>
      <c r="AE174" s="48" t="s">
        <v>445</v>
      </c>
      <c r="AF174" s="48" t="s">
        <v>5</v>
      </c>
      <c r="AG174" s="13">
        <f t="shared" si="24"/>
        <v>0</v>
      </c>
      <c r="AH174" s="13">
        <f t="shared" si="25"/>
        <v>0</v>
      </c>
      <c r="AI174" s="13">
        <f t="shared" si="26"/>
        <v>0</v>
      </c>
      <c r="AJ174" s="13">
        <v>0</v>
      </c>
      <c r="AK174" s="13">
        <v>0</v>
      </c>
      <c r="AL174" s="38" t="str">
        <f t="shared" si="27"/>
        <v>-</v>
      </c>
    </row>
    <row r="175" spans="1:38">
      <c r="A175" s="11" t="s">
        <v>243</v>
      </c>
      <c r="B175" s="11" t="s">
        <v>244</v>
      </c>
      <c r="C175" s="11" t="s">
        <v>245</v>
      </c>
      <c r="D175" s="11" t="s">
        <v>246</v>
      </c>
      <c r="E175" s="11" t="s">
        <v>162</v>
      </c>
      <c r="F175" s="11" t="s">
        <v>163</v>
      </c>
      <c r="G175" s="11" t="s">
        <v>164</v>
      </c>
      <c r="H175" s="11" t="s">
        <v>137</v>
      </c>
      <c r="K175" s="12" t="s">
        <v>120</v>
      </c>
      <c r="L175" s="12" t="s">
        <v>139</v>
      </c>
      <c r="M175" s="12" t="s">
        <v>140</v>
      </c>
      <c r="N175" s="13" t="s">
        <v>141</v>
      </c>
      <c r="S175" s="74" t="s">
        <v>472</v>
      </c>
      <c r="W175" s="74" t="str">
        <f t="shared" si="22"/>
        <v>BOSD</v>
      </c>
      <c r="X175" t="str">
        <f t="shared" si="23"/>
        <v>虚拟运营商爱施德</v>
      </c>
      <c r="AE175" s="48" t="s">
        <v>445</v>
      </c>
      <c r="AF175" s="48" t="s">
        <v>0</v>
      </c>
      <c r="AG175" s="13">
        <f t="shared" si="24"/>
        <v>0</v>
      </c>
      <c r="AH175" s="13">
        <f t="shared" si="25"/>
        <v>0</v>
      </c>
      <c r="AI175" s="13">
        <f t="shared" si="26"/>
        <v>0</v>
      </c>
      <c r="AJ175" s="13">
        <v>0</v>
      </c>
      <c r="AK175" s="13">
        <v>0</v>
      </c>
      <c r="AL175" s="38" t="str">
        <f t="shared" si="27"/>
        <v>-</v>
      </c>
    </row>
    <row r="176" spans="1:38">
      <c r="A176" s="11" t="s">
        <v>243</v>
      </c>
      <c r="B176" s="11" t="s">
        <v>244</v>
      </c>
      <c r="C176" s="11" t="s">
        <v>245</v>
      </c>
      <c r="D176" s="11" t="s">
        <v>246</v>
      </c>
      <c r="E176" s="11" t="s">
        <v>202</v>
      </c>
      <c r="F176" s="11" t="s">
        <v>203</v>
      </c>
      <c r="G176" s="11" t="s">
        <v>15</v>
      </c>
      <c r="H176" s="11" t="s">
        <v>98</v>
      </c>
      <c r="K176" s="12" t="s">
        <v>120</v>
      </c>
      <c r="L176" s="12" t="s">
        <v>139</v>
      </c>
      <c r="M176" s="12" t="s">
        <v>140</v>
      </c>
      <c r="N176" s="13" t="s">
        <v>141</v>
      </c>
      <c r="S176" s="74" t="s">
        <v>472</v>
      </c>
      <c r="W176" s="74" t="str">
        <f t="shared" si="22"/>
        <v>BOSD</v>
      </c>
      <c r="X176" t="str">
        <f t="shared" si="23"/>
        <v>虚拟运营商爱施德</v>
      </c>
      <c r="AE176" s="48" t="s">
        <v>422</v>
      </c>
      <c r="AF176" s="48" t="s">
        <v>4</v>
      </c>
      <c r="AG176" s="13">
        <f t="shared" si="24"/>
        <v>0</v>
      </c>
      <c r="AH176" s="13">
        <f t="shared" si="25"/>
        <v>0</v>
      </c>
      <c r="AI176" s="13">
        <f t="shared" si="26"/>
        <v>0</v>
      </c>
      <c r="AJ176" s="13">
        <v>0</v>
      </c>
      <c r="AK176" s="13">
        <v>0</v>
      </c>
      <c r="AL176" s="38" t="str">
        <f t="shared" si="27"/>
        <v>-</v>
      </c>
    </row>
    <row r="177" spans="1:38">
      <c r="A177" s="11" t="s">
        <v>243</v>
      </c>
      <c r="B177" s="11" t="s">
        <v>244</v>
      </c>
      <c r="C177" s="11" t="s">
        <v>245</v>
      </c>
      <c r="D177" s="11" t="s">
        <v>246</v>
      </c>
      <c r="E177" s="11" t="s">
        <v>158</v>
      </c>
      <c r="F177" s="11" t="s">
        <v>150</v>
      </c>
      <c r="G177" s="11" t="s">
        <v>11</v>
      </c>
      <c r="H177" s="11" t="s">
        <v>159</v>
      </c>
      <c r="K177" s="12" t="s">
        <v>120</v>
      </c>
      <c r="L177" s="12" t="s">
        <v>139</v>
      </c>
      <c r="M177" s="12" t="s">
        <v>140</v>
      </c>
      <c r="N177" s="13" t="s">
        <v>141</v>
      </c>
      <c r="S177" s="74" t="s">
        <v>472</v>
      </c>
      <c r="W177" s="74" t="str">
        <f t="shared" si="22"/>
        <v>BOSD</v>
      </c>
      <c r="X177" t="str">
        <f t="shared" si="23"/>
        <v>虚拟运营商爱施德</v>
      </c>
      <c r="AE177" s="48" t="s">
        <v>422</v>
      </c>
      <c r="AF177" s="48" t="s">
        <v>0</v>
      </c>
      <c r="AG177" s="13">
        <f t="shared" si="24"/>
        <v>0</v>
      </c>
      <c r="AH177" s="13">
        <f t="shared" si="25"/>
        <v>0</v>
      </c>
      <c r="AI177" s="13">
        <f t="shared" si="26"/>
        <v>0</v>
      </c>
      <c r="AJ177" s="13">
        <v>0</v>
      </c>
      <c r="AK177" s="13">
        <v>0</v>
      </c>
      <c r="AL177" s="38" t="str">
        <f t="shared" si="27"/>
        <v>-</v>
      </c>
    </row>
    <row r="178" spans="1:38">
      <c r="A178" s="11" t="s">
        <v>243</v>
      </c>
      <c r="B178" s="11" t="s">
        <v>244</v>
      </c>
      <c r="C178" s="11" t="s">
        <v>245</v>
      </c>
      <c r="D178" s="11" t="s">
        <v>246</v>
      </c>
      <c r="E178" s="11" t="s">
        <v>170</v>
      </c>
      <c r="F178" s="11" t="s">
        <v>171</v>
      </c>
      <c r="G178" s="11" t="s">
        <v>15</v>
      </c>
      <c r="H178" s="11" t="s">
        <v>137</v>
      </c>
      <c r="K178" s="12" t="s">
        <v>120</v>
      </c>
      <c r="L178" s="12" t="s">
        <v>139</v>
      </c>
      <c r="M178" s="12" t="s">
        <v>140</v>
      </c>
      <c r="N178" s="13" t="s">
        <v>141</v>
      </c>
      <c r="S178" s="74" t="s">
        <v>472</v>
      </c>
      <c r="W178" s="74" t="str">
        <f t="shared" si="22"/>
        <v>BOSD</v>
      </c>
      <c r="X178" t="str">
        <f t="shared" si="23"/>
        <v>虚拟运营商爱施德</v>
      </c>
      <c r="AE178" s="48" t="s">
        <v>421</v>
      </c>
      <c r="AF178" s="48" t="s">
        <v>265</v>
      </c>
      <c r="AG178" s="13">
        <f t="shared" si="24"/>
        <v>0</v>
      </c>
      <c r="AH178" s="13">
        <f t="shared" si="25"/>
        <v>0</v>
      </c>
      <c r="AI178" s="13">
        <f t="shared" si="26"/>
        <v>0</v>
      </c>
      <c r="AJ178" s="13">
        <v>0</v>
      </c>
      <c r="AK178" s="13">
        <v>0</v>
      </c>
      <c r="AL178" s="38" t="str">
        <f t="shared" si="27"/>
        <v>-</v>
      </c>
    </row>
    <row r="179" spans="1:38">
      <c r="A179" s="11" t="s">
        <v>243</v>
      </c>
      <c r="B179" s="11" t="s">
        <v>244</v>
      </c>
      <c r="C179" s="11" t="s">
        <v>245</v>
      </c>
      <c r="D179" s="11" t="s">
        <v>246</v>
      </c>
      <c r="E179" s="11" t="s">
        <v>167</v>
      </c>
      <c r="F179" s="11" t="s">
        <v>168</v>
      </c>
      <c r="G179" s="11" t="s">
        <v>164</v>
      </c>
      <c r="H179" s="11" t="s">
        <v>41</v>
      </c>
      <c r="K179" s="12" t="s">
        <v>120</v>
      </c>
      <c r="L179" s="12" t="s">
        <v>139</v>
      </c>
      <c r="M179" s="12" t="s">
        <v>140</v>
      </c>
      <c r="N179" s="13" t="s">
        <v>141</v>
      </c>
      <c r="S179" s="74" t="s">
        <v>472</v>
      </c>
      <c r="W179" s="74" t="str">
        <f t="shared" si="22"/>
        <v>BOSD</v>
      </c>
      <c r="X179" t="str">
        <f t="shared" si="23"/>
        <v>虚拟运营商爱施德</v>
      </c>
      <c r="AE179" s="48" t="s">
        <v>421</v>
      </c>
      <c r="AF179" s="48" t="s">
        <v>494</v>
      </c>
      <c r="AG179" s="13">
        <f t="shared" si="24"/>
        <v>0</v>
      </c>
      <c r="AH179" s="13">
        <f t="shared" si="25"/>
        <v>0</v>
      </c>
      <c r="AI179" s="13">
        <f t="shared" si="26"/>
        <v>0</v>
      </c>
      <c r="AJ179" s="13">
        <v>0</v>
      </c>
      <c r="AK179" s="13">
        <v>0</v>
      </c>
      <c r="AL179" s="38" t="str">
        <f t="shared" si="27"/>
        <v>-</v>
      </c>
    </row>
    <row r="180" spans="1:38">
      <c r="A180" s="11" t="s">
        <v>243</v>
      </c>
      <c r="B180" s="11" t="s">
        <v>244</v>
      </c>
      <c r="C180" s="11" t="s">
        <v>245</v>
      </c>
      <c r="D180" s="11" t="s">
        <v>246</v>
      </c>
      <c r="E180" s="11" t="s">
        <v>146</v>
      </c>
      <c r="F180" s="11" t="s">
        <v>147</v>
      </c>
      <c r="G180" s="11" t="s">
        <v>15</v>
      </c>
      <c r="H180" s="11" t="s">
        <v>148</v>
      </c>
      <c r="K180" s="12" t="s">
        <v>120</v>
      </c>
      <c r="L180" s="12" t="s">
        <v>139</v>
      </c>
      <c r="M180" s="12" t="s">
        <v>140</v>
      </c>
      <c r="N180" s="13" t="s">
        <v>141</v>
      </c>
      <c r="S180" s="74" t="s">
        <v>472</v>
      </c>
      <c r="W180" s="74" t="str">
        <f t="shared" si="22"/>
        <v>BOSD</v>
      </c>
      <c r="X180" t="str">
        <f t="shared" si="23"/>
        <v>虚拟运营商爱施德</v>
      </c>
      <c r="AE180" s="48" t="s">
        <v>421</v>
      </c>
      <c r="AF180" s="48" t="s">
        <v>0</v>
      </c>
      <c r="AG180" s="13">
        <f t="shared" si="24"/>
        <v>0</v>
      </c>
      <c r="AH180" s="13">
        <f t="shared" si="25"/>
        <v>0</v>
      </c>
      <c r="AI180" s="13">
        <f t="shared" si="26"/>
        <v>0</v>
      </c>
      <c r="AJ180" s="13">
        <v>0</v>
      </c>
      <c r="AK180" s="13">
        <v>0</v>
      </c>
      <c r="AL180" s="38" t="str">
        <f t="shared" si="27"/>
        <v>-</v>
      </c>
    </row>
    <row r="181" spans="1:38">
      <c r="A181" s="11" t="s">
        <v>243</v>
      </c>
      <c r="B181" s="11" t="s">
        <v>244</v>
      </c>
      <c r="C181" s="11" t="s">
        <v>245</v>
      </c>
      <c r="D181" s="11" t="s">
        <v>246</v>
      </c>
      <c r="E181" s="11" t="s">
        <v>204</v>
      </c>
      <c r="F181" s="11" t="s">
        <v>205</v>
      </c>
      <c r="G181" s="11" t="s">
        <v>15</v>
      </c>
      <c r="H181" s="11" t="s">
        <v>98</v>
      </c>
      <c r="K181" s="12" t="s">
        <v>120</v>
      </c>
      <c r="L181" s="12" t="s">
        <v>139</v>
      </c>
      <c r="M181" s="12" t="s">
        <v>140</v>
      </c>
      <c r="N181" s="13" t="s">
        <v>141</v>
      </c>
      <c r="S181" s="74" t="s">
        <v>472</v>
      </c>
      <c r="W181" s="74" t="str">
        <f t="shared" si="22"/>
        <v>BOSD</v>
      </c>
      <c r="X181" t="str">
        <f t="shared" si="23"/>
        <v>虚拟运营商爱施德</v>
      </c>
      <c r="AE181" s="48" t="s">
        <v>420</v>
      </c>
      <c r="AF181" s="48" t="s">
        <v>494</v>
      </c>
      <c r="AG181" s="13">
        <f t="shared" si="24"/>
        <v>0</v>
      </c>
      <c r="AH181" s="13">
        <f t="shared" si="25"/>
        <v>0</v>
      </c>
      <c r="AI181" s="13">
        <f t="shared" si="26"/>
        <v>0</v>
      </c>
      <c r="AJ181" s="13">
        <v>3</v>
      </c>
      <c r="AK181" s="13">
        <v>3</v>
      </c>
      <c r="AL181" s="38">
        <f t="shared" si="27"/>
        <v>0</v>
      </c>
    </row>
    <row r="182" spans="1:38">
      <c r="A182" s="11" t="s">
        <v>247</v>
      </c>
      <c r="B182" s="11" t="s">
        <v>248</v>
      </c>
      <c r="C182" s="11" t="s">
        <v>245</v>
      </c>
      <c r="D182" s="11" t="s">
        <v>246</v>
      </c>
      <c r="E182" s="11" t="s">
        <v>160</v>
      </c>
      <c r="F182" s="11" t="s">
        <v>161</v>
      </c>
      <c r="G182" s="11" t="s">
        <v>11</v>
      </c>
      <c r="H182" s="11" t="s">
        <v>98</v>
      </c>
      <c r="K182" s="12" t="s">
        <v>120</v>
      </c>
      <c r="L182" s="12" t="s">
        <v>139</v>
      </c>
      <c r="M182" s="12" t="s">
        <v>140</v>
      </c>
      <c r="N182" s="13" t="s">
        <v>141</v>
      </c>
      <c r="S182" s="74" t="s">
        <v>472</v>
      </c>
      <c r="W182" s="74" t="str">
        <f t="shared" si="22"/>
        <v>BOSD</v>
      </c>
      <c r="X182" t="str">
        <f t="shared" si="23"/>
        <v>虚拟运营商天音</v>
      </c>
      <c r="AE182" s="48" t="s">
        <v>420</v>
      </c>
      <c r="AF182" s="48" t="s">
        <v>6</v>
      </c>
      <c r="AG182" s="13">
        <f t="shared" si="24"/>
        <v>0</v>
      </c>
      <c r="AH182" s="13">
        <f t="shared" si="25"/>
        <v>0</v>
      </c>
      <c r="AI182" s="13">
        <f t="shared" si="26"/>
        <v>0</v>
      </c>
      <c r="AJ182" s="13">
        <v>1</v>
      </c>
      <c r="AK182" s="13">
        <v>1</v>
      </c>
      <c r="AL182" s="38">
        <f t="shared" si="27"/>
        <v>0</v>
      </c>
    </row>
    <row r="183" spans="1:38">
      <c r="A183" s="11" t="s">
        <v>247</v>
      </c>
      <c r="B183" s="11" t="s">
        <v>248</v>
      </c>
      <c r="C183" s="11" t="s">
        <v>245</v>
      </c>
      <c r="D183" s="11" t="s">
        <v>246</v>
      </c>
      <c r="E183" s="11" t="s">
        <v>162</v>
      </c>
      <c r="F183" s="11" t="s">
        <v>163</v>
      </c>
      <c r="G183" s="11" t="s">
        <v>164</v>
      </c>
      <c r="H183" s="11" t="s">
        <v>137</v>
      </c>
      <c r="K183" s="12" t="s">
        <v>120</v>
      </c>
      <c r="L183" s="12" t="s">
        <v>139</v>
      </c>
      <c r="M183" s="12" t="s">
        <v>140</v>
      </c>
      <c r="N183" s="13" t="s">
        <v>141</v>
      </c>
      <c r="S183" s="74" t="s">
        <v>472</v>
      </c>
      <c r="W183" s="74" t="str">
        <f t="shared" si="22"/>
        <v>BOSD</v>
      </c>
      <c r="X183" t="str">
        <f t="shared" si="23"/>
        <v>虚拟运营商天音</v>
      </c>
      <c r="AE183" s="48" t="s">
        <v>420</v>
      </c>
      <c r="AF183" s="48" t="s">
        <v>2</v>
      </c>
      <c r="AG183" s="13">
        <f t="shared" si="24"/>
        <v>0</v>
      </c>
      <c r="AH183" s="13">
        <f t="shared" si="25"/>
        <v>0</v>
      </c>
      <c r="AI183" s="13">
        <f t="shared" si="26"/>
        <v>0</v>
      </c>
      <c r="AJ183" s="13">
        <v>3</v>
      </c>
      <c r="AK183" s="13">
        <v>3</v>
      </c>
      <c r="AL183" s="38">
        <f t="shared" si="27"/>
        <v>0</v>
      </c>
    </row>
    <row r="184" spans="1:38">
      <c r="A184" s="11" t="s">
        <v>247</v>
      </c>
      <c r="B184" s="11" t="s">
        <v>248</v>
      </c>
      <c r="C184" s="11" t="s">
        <v>245</v>
      </c>
      <c r="D184" s="11" t="s">
        <v>246</v>
      </c>
      <c r="E184" s="11" t="s">
        <v>202</v>
      </c>
      <c r="F184" s="11" t="s">
        <v>203</v>
      </c>
      <c r="G184" s="11" t="s">
        <v>15</v>
      </c>
      <c r="H184" s="11" t="s">
        <v>98</v>
      </c>
      <c r="K184" s="12" t="s">
        <v>120</v>
      </c>
      <c r="L184" s="12" t="s">
        <v>139</v>
      </c>
      <c r="M184" s="12" t="s">
        <v>140</v>
      </c>
      <c r="N184" s="13" t="s">
        <v>141</v>
      </c>
      <c r="S184" s="74" t="s">
        <v>472</v>
      </c>
      <c r="W184" s="74" t="str">
        <f t="shared" si="22"/>
        <v>BOSD</v>
      </c>
      <c r="X184" t="str">
        <f t="shared" si="23"/>
        <v>虚拟运营商天音</v>
      </c>
      <c r="AE184" s="48" t="s">
        <v>420</v>
      </c>
      <c r="AF184" s="48" t="s">
        <v>449</v>
      </c>
      <c r="AG184" s="13">
        <f t="shared" si="24"/>
        <v>0</v>
      </c>
      <c r="AH184" s="13">
        <f t="shared" si="25"/>
        <v>0</v>
      </c>
      <c r="AI184" s="13">
        <f t="shared" si="26"/>
        <v>0</v>
      </c>
      <c r="AJ184" s="13">
        <v>4</v>
      </c>
      <c r="AK184" s="13">
        <v>3</v>
      </c>
      <c r="AL184" s="38">
        <f t="shared" si="27"/>
        <v>0</v>
      </c>
    </row>
    <row r="185" spans="1:38">
      <c r="A185" s="11" t="s">
        <v>247</v>
      </c>
      <c r="B185" s="11" t="s">
        <v>248</v>
      </c>
      <c r="C185" s="11" t="s">
        <v>245</v>
      </c>
      <c r="D185" s="11" t="s">
        <v>246</v>
      </c>
      <c r="E185" s="11" t="s">
        <v>158</v>
      </c>
      <c r="F185" s="11" t="s">
        <v>150</v>
      </c>
      <c r="G185" s="11" t="s">
        <v>11</v>
      </c>
      <c r="H185" s="11" t="s">
        <v>159</v>
      </c>
      <c r="K185" s="12" t="s">
        <v>120</v>
      </c>
      <c r="L185" s="12" t="s">
        <v>139</v>
      </c>
      <c r="M185" s="12" t="s">
        <v>140</v>
      </c>
      <c r="N185" s="13" t="s">
        <v>141</v>
      </c>
      <c r="S185" s="74" t="s">
        <v>472</v>
      </c>
      <c r="W185" s="74" t="str">
        <f t="shared" si="22"/>
        <v>BOSD</v>
      </c>
      <c r="X185" t="str">
        <f t="shared" si="23"/>
        <v>虚拟运营商天音</v>
      </c>
      <c r="AE185" s="48" t="s">
        <v>420</v>
      </c>
      <c r="AF185" s="48" t="s">
        <v>3</v>
      </c>
      <c r="AG185" s="13">
        <f t="shared" si="24"/>
        <v>0</v>
      </c>
      <c r="AH185" s="13">
        <f t="shared" si="25"/>
        <v>0</v>
      </c>
      <c r="AI185" s="13">
        <f t="shared" si="26"/>
        <v>0</v>
      </c>
      <c r="AJ185" s="13">
        <v>0</v>
      </c>
      <c r="AK185" s="13">
        <v>0</v>
      </c>
      <c r="AL185" s="38" t="str">
        <f t="shared" si="27"/>
        <v>-</v>
      </c>
    </row>
    <row r="186" spans="1:38">
      <c r="A186" s="11" t="s">
        <v>247</v>
      </c>
      <c r="B186" s="11" t="s">
        <v>248</v>
      </c>
      <c r="C186" s="11" t="s">
        <v>245</v>
      </c>
      <c r="D186" s="11" t="s">
        <v>246</v>
      </c>
      <c r="E186" s="11" t="s">
        <v>170</v>
      </c>
      <c r="F186" s="11" t="s">
        <v>171</v>
      </c>
      <c r="G186" s="11" t="s">
        <v>15</v>
      </c>
      <c r="H186" s="11" t="s">
        <v>137</v>
      </c>
      <c r="K186" s="12" t="s">
        <v>120</v>
      </c>
      <c r="L186" s="12" t="s">
        <v>139</v>
      </c>
      <c r="M186" s="12" t="s">
        <v>140</v>
      </c>
      <c r="N186" s="13" t="s">
        <v>141</v>
      </c>
      <c r="S186" s="74" t="s">
        <v>472</v>
      </c>
      <c r="W186" s="74" t="str">
        <f t="shared" si="22"/>
        <v>BOSD</v>
      </c>
      <c r="X186" t="str">
        <f t="shared" si="23"/>
        <v>虚拟运营商天音</v>
      </c>
      <c r="AE186" s="48" t="s">
        <v>420</v>
      </c>
      <c r="AF186" s="48" t="s">
        <v>4</v>
      </c>
      <c r="AG186" s="13">
        <f t="shared" si="24"/>
        <v>0</v>
      </c>
      <c r="AH186" s="13">
        <f t="shared" si="25"/>
        <v>0</v>
      </c>
      <c r="AI186" s="13">
        <f t="shared" si="26"/>
        <v>0</v>
      </c>
      <c r="AJ186" s="13">
        <v>2</v>
      </c>
      <c r="AK186" s="13">
        <v>2</v>
      </c>
      <c r="AL186" s="38">
        <f t="shared" si="27"/>
        <v>0</v>
      </c>
    </row>
    <row r="187" spans="1:38">
      <c r="A187" s="11" t="s">
        <v>247</v>
      </c>
      <c r="B187" s="11" t="s">
        <v>248</v>
      </c>
      <c r="C187" s="11" t="s">
        <v>245</v>
      </c>
      <c r="D187" s="11" t="s">
        <v>246</v>
      </c>
      <c r="E187" s="11" t="s">
        <v>167</v>
      </c>
      <c r="F187" s="11" t="s">
        <v>168</v>
      </c>
      <c r="G187" s="11" t="s">
        <v>164</v>
      </c>
      <c r="H187" s="11" t="s">
        <v>41</v>
      </c>
      <c r="K187" s="12" t="s">
        <v>120</v>
      </c>
      <c r="L187" s="12" t="s">
        <v>139</v>
      </c>
      <c r="M187" s="12" t="s">
        <v>140</v>
      </c>
      <c r="N187" s="13" t="s">
        <v>141</v>
      </c>
      <c r="S187" s="74" t="s">
        <v>472</v>
      </c>
      <c r="W187" s="74" t="str">
        <f t="shared" si="22"/>
        <v>BOSD</v>
      </c>
      <c r="X187" t="str">
        <f t="shared" si="23"/>
        <v>虚拟运营商天音</v>
      </c>
      <c r="AE187" s="48" t="s">
        <v>420</v>
      </c>
      <c r="AF187" s="48" t="s">
        <v>0</v>
      </c>
      <c r="AG187" s="13">
        <f t="shared" si="24"/>
        <v>0</v>
      </c>
      <c r="AH187" s="13">
        <f t="shared" si="25"/>
        <v>0</v>
      </c>
      <c r="AI187" s="13">
        <f t="shared" si="26"/>
        <v>0</v>
      </c>
      <c r="AJ187" s="13">
        <v>0</v>
      </c>
      <c r="AK187" s="13">
        <v>0</v>
      </c>
      <c r="AL187" s="38" t="str">
        <f t="shared" si="27"/>
        <v>-</v>
      </c>
    </row>
    <row r="188" spans="1:38">
      <c r="A188" s="11" t="s">
        <v>247</v>
      </c>
      <c r="B188" s="11" t="s">
        <v>248</v>
      </c>
      <c r="C188" s="11" t="s">
        <v>245</v>
      </c>
      <c r="D188" s="11" t="s">
        <v>246</v>
      </c>
      <c r="E188" s="11" t="s">
        <v>146</v>
      </c>
      <c r="F188" s="11" t="s">
        <v>147</v>
      </c>
      <c r="G188" s="11" t="s">
        <v>15</v>
      </c>
      <c r="H188" s="11" t="s">
        <v>148</v>
      </c>
      <c r="K188" s="12" t="s">
        <v>120</v>
      </c>
      <c r="L188" s="12" t="s">
        <v>139</v>
      </c>
      <c r="M188" s="12" t="s">
        <v>140</v>
      </c>
      <c r="N188" s="13" t="s">
        <v>141</v>
      </c>
      <c r="S188" s="74" t="s">
        <v>472</v>
      </c>
      <c r="W188" s="74" t="str">
        <f t="shared" si="22"/>
        <v>BOSD</v>
      </c>
      <c r="X188" t="str">
        <f t="shared" si="23"/>
        <v>虚拟运营商天音</v>
      </c>
      <c r="AE188" s="48" t="s">
        <v>420</v>
      </c>
      <c r="AF188" s="48" t="s">
        <v>1</v>
      </c>
      <c r="AG188" s="13">
        <f t="shared" si="24"/>
        <v>0</v>
      </c>
      <c r="AH188" s="13">
        <f t="shared" si="25"/>
        <v>0</v>
      </c>
      <c r="AI188" s="13">
        <f t="shared" si="26"/>
        <v>0</v>
      </c>
      <c r="AJ188" s="13">
        <v>11</v>
      </c>
      <c r="AK188" s="13">
        <v>7</v>
      </c>
      <c r="AL188" s="38">
        <f t="shared" si="27"/>
        <v>0</v>
      </c>
    </row>
    <row r="189" spans="1:38">
      <c r="A189" s="11" t="s">
        <v>247</v>
      </c>
      <c r="B189" s="11" t="s">
        <v>248</v>
      </c>
      <c r="C189" s="11" t="s">
        <v>245</v>
      </c>
      <c r="D189" s="11" t="s">
        <v>246</v>
      </c>
      <c r="E189" s="11" t="s">
        <v>204</v>
      </c>
      <c r="F189" s="11" t="s">
        <v>205</v>
      </c>
      <c r="G189" s="11" t="s">
        <v>15</v>
      </c>
      <c r="H189" s="11" t="s">
        <v>98</v>
      </c>
      <c r="K189" s="12" t="s">
        <v>120</v>
      </c>
      <c r="L189" s="12" t="s">
        <v>139</v>
      </c>
      <c r="M189" s="12" t="s">
        <v>140</v>
      </c>
      <c r="N189" s="13" t="s">
        <v>141</v>
      </c>
      <c r="S189" s="74" t="s">
        <v>472</v>
      </c>
      <c r="W189" s="74" t="str">
        <f t="shared" si="22"/>
        <v>BOSD</v>
      </c>
      <c r="X189" t="str">
        <f t="shared" si="23"/>
        <v>虚拟运营商天音</v>
      </c>
      <c r="AE189" s="48" t="s">
        <v>235</v>
      </c>
      <c r="AF189" s="48" t="s">
        <v>4</v>
      </c>
      <c r="AG189" s="13">
        <f t="shared" si="24"/>
        <v>0</v>
      </c>
      <c r="AH189" s="13">
        <f t="shared" si="25"/>
        <v>0</v>
      </c>
      <c r="AI189" s="13">
        <f t="shared" si="26"/>
        <v>0</v>
      </c>
      <c r="AJ189" s="13">
        <v>0</v>
      </c>
      <c r="AK189" s="13">
        <v>0</v>
      </c>
      <c r="AL189" s="38" t="str">
        <f t="shared" si="27"/>
        <v>-</v>
      </c>
    </row>
    <row r="190" spans="1:38">
      <c r="A190" s="11" t="s">
        <v>249</v>
      </c>
      <c r="B190" s="11" t="s">
        <v>250</v>
      </c>
      <c r="C190" s="11" t="s">
        <v>63</v>
      </c>
      <c r="D190" s="11" t="s">
        <v>157</v>
      </c>
      <c r="E190" s="11" t="s">
        <v>218</v>
      </c>
      <c r="F190" s="11" t="s">
        <v>163</v>
      </c>
      <c r="G190" s="11" t="s">
        <v>164</v>
      </c>
      <c r="H190" s="11" t="s">
        <v>219</v>
      </c>
      <c r="K190" s="12" t="s">
        <v>120</v>
      </c>
      <c r="L190" s="12" t="s">
        <v>139</v>
      </c>
      <c r="M190" s="12" t="s">
        <v>140</v>
      </c>
      <c r="N190" s="13" t="s">
        <v>141</v>
      </c>
      <c r="S190" s="74" t="s">
        <v>472</v>
      </c>
      <c r="W190" s="74" t="str">
        <f t="shared" si="22"/>
        <v>BOSD</v>
      </c>
      <c r="X190" t="str">
        <f t="shared" si="23"/>
        <v>云南移动</v>
      </c>
      <c r="AE190" s="48" t="s">
        <v>235</v>
      </c>
      <c r="AF190" s="48" t="s">
        <v>0</v>
      </c>
      <c r="AG190" s="13">
        <f t="shared" si="24"/>
        <v>0</v>
      </c>
      <c r="AH190" s="13">
        <f t="shared" si="25"/>
        <v>0</v>
      </c>
      <c r="AI190" s="13">
        <f t="shared" si="26"/>
        <v>0</v>
      </c>
      <c r="AJ190" s="13">
        <v>0</v>
      </c>
      <c r="AK190" s="13">
        <v>0</v>
      </c>
      <c r="AL190" s="38" t="str">
        <f t="shared" si="27"/>
        <v>-</v>
      </c>
    </row>
    <row r="191" spans="1:38">
      <c r="A191" s="11" t="s">
        <v>249</v>
      </c>
      <c r="B191" s="11" t="s">
        <v>250</v>
      </c>
      <c r="C191" s="11" t="s">
        <v>63</v>
      </c>
      <c r="D191" s="11" t="s">
        <v>157</v>
      </c>
      <c r="E191" s="11" t="s">
        <v>162</v>
      </c>
      <c r="F191" s="11" t="s">
        <v>163</v>
      </c>
      <c r="G191" s="11" t="s">
        <v>164</v>
      </c>
      <c r="H191" s="11" t="s">
        <v>137</v>
      </c>
      <c r="K191" s="12" t="s">
        <v>120</v>
      </c>
      <c r="L191" s="12" t="s">
        <v>139</v>
      </c>
      <c r="M191" s="12" t="s">
        <v>140</v>
      </c>
      <c r="N191" s="13" t="s">
        <v>141</v>
      </c>
      <c r="S191" s="74" t="s">
        <v>472</v>
      </c>
      <c r="W191" s="74" t="str">
        <f t="shared" si="22"/>
        <v>BOSD</v>
      </c>
      <c r="X191" t="str">
        <f t="shared" si="23"/>
        <v>云南移动</v>
      </c>
      <c r="AE191" s="48" t="s">
        <v>235</v>
      </c>
      <c r="AF191" s="48" t="s">
        <v>265</v>
      </c>
      <c r="AG191" s="13">
        <f t="shared" si="24"/>
        <v>41</v>
      </c>
      <c r="AH191" s="13">
        <f t="shared" si="25"/>
        <v>51</v>
      </c>
      <c r="AI191" s="13">
        <f t="shared" si="26"/>
        <v>15</v>
      </c>
      <c r="AJ191" s="13">
        <v>1</v>
      </c>
      <c r="AK191" s="13">
        <v>1</v>
      </c>
      <c r="AL191" s="38">
        <f t="shared" si="27"/>
        <v>5</v>
      </c>
    </row>
    <row r="192" spans="1:38">
      <c r="A192" s="11" t="s">
        <v>249</v>
      </c>
      <c r="B192" s="11" t="s">
        <v>250</v>
      </c>
      <c r="C192" s="11" t="s">
        <v>165</v>
      </c>
      <c r="D192" s="11" t="s">
        <v>166</v>
      </c>
      <c r="E192" s="11" t="s">
        <v>167</v>
      </c>
      <c r="F192" s="11" t="s">
        <v>168</v>
      </c>
      <c r="G192" s="11" t="s">
        <v>164</v>
      </c>
      <c r="H192" s="11" t="s">
        <v>41</v>
      </c>
      <c r="K192" s="12" t="s">
        <v>120</v>
      </c>
      <c r="L192" s="12" t="s">
        <v>139</v>
      </c>
      <c r="M192" s="12" t="s">
        <v>140</v>
      </c>
      <c r="N192" s="13" t="s">
        <v>141</v>
      </c>
      <c r="S192" s="74" t="s">
        <v>472</v>
      </c>
      <c r="W192" s="74" t="str">
        <f t="shared" si="22"/>
        <v>BOSD</v>
      </c>
      <c r="X192" t="str">
        <f t="shared" si="23"/>
        <v>云南移动</v>
      </c>
      <c r="AE192" s="48" t="s">
        <v>235</v>
      </c>
      <c r="AF192" s="48" t="s">
        <v>5</v>
      </c>
      <c r="AG192" s="13">
        <f t="shared" si="24"/>
        <v>0</v>
      </c>
      <c r="AH192" s="13">
        <f t="shared" si="25"/>
        <v>0</v>
      </c>
      <c r="AI192" s="13">
        <f t="shared" si="26"/>
        <v>0</v>
      </c>
      <c r="AJ192" s="13">
        <v>0</v>
      </c>
      <c r="AK192" s="13">
        <v>0</v>
      </c>
      <c r="AL192" s="38" t="str">
        <f t="shared" si="27"/>
        <v>-</v>
      </c>
    </row>
    <row r="193" spans="1:38">
      <c r="A193" s="11" t="s">
        <v>251</v>
      </c>
      <c r="B193" s="11" t="s">
        <v>252</v>
      </c>
      <c r="C193" s="11" t="s">
        <v>63</v>
      </c>
      <c r="D193" s="11" t="s">
        <v>64</v>
      </c>
      <c r="E193" s="11" t="s">
        <v>135</v>
      </c>
      <c r="F193" s="11" t="s">
        <v>136</v>
      </c>
      <c r="G193" s="11" t="s">
        <v>10</v>
      </c>
      <c r="H193" s="11" t="s">
        <v>137</v>
      </c>
      <c r="K193" s="12" t="s">
        <v>120</v>
      </c>
      <c r="L193" s="12" t="s">
        <v>139</v>
      </c>
      <c r="M193" s="12" t="s">
        <v>140</v>
      </c>
      <c r="N193" s="13" t="s">
        <v>141</v>
      </c>
      <c r="S193" s="74" t="s">
        <v>472</v>
      </c>
      <c r="W193" s="74" t="str">
        <f t="shared" si="22"/>
        <v>BOSD</v>
      </c>
      <c r="X193" t="str">
        <f t="shared" si="23"/>
        <v>浙江电信</v>
      </c>
      <c r="AE193" s="48" t="s">
        <v>235</v>
      </c>
      <c r="AF193" s="48" t="s">
        <v>449</v>
      </c>
      <c r="AG193" s="13">
        <f t="shared" si="24"/>
        <v>0</v>
      </c>
      <c r="AH193" s="13">
        <f t="shared" si="25"/>
        <v>0</v>
      </c>
      <c r="AI193" s="13">
        <f t="shared" si="26"/>
        <v>0</v>
      </c>
      <c r="AJ193" s="13">
        <v>0</v>
      </c>
      <c r="AK193" s="13">
        <v>0</v>
      </c>
      <c r="AL193" s="38" t="str">
        <f t="shared" si="27"/>
        <v>-</v>
      </c>
    </row>
    <row r="194" spans="1:38">
      <c r="A194" s="11" t="s">
        <v>253</v>
      </c>
      <c r="B194" s="11" t="s">
        <v>254</v>
      </c>
      <c r="C194" s="11" t="s">
        <v>169</v>
      </c>
      <c r="D194" s="11" t="s">
        <v>145</v>
      </c>
      <c r="E194" s="11" t="s">
        <v>255</v>
      </c>
      <c r="F194" s="11" t="s">
        <v>256</v>
      </c>
      <c r="G194" s="11" t="s">
        <v>15</v>
      </c>
      <c r="H194" s="11" t="s">
        <v>41</v>
      </c>
      <c r="K194" s="12" t="s">
        <v>120</v>
      </c>
      <c r="L194" s="12" t="s">
        <v>139</v>
      </c>
      <c r="M194" s="12" t="s">
        <v>140</v>
      </c>
      <c r="N194" s="13" t="s">
        <v>141</v>
      </c>
      <c r="S194" s="74" t="s">
        <v>472</v>
      </c>
      <c r="W194" s="74" t="str">
        <f t="shared" si="22"/>
        <v>BOSD</v>
      </c>
      <c r="X194" t="str">
        <f t="shared" si="23"/>
        <v>浙江移动</v>
      </c>
      <c r="AE194" s="48" t="s">
        <v>235</v>
      </c>
      <c r="AF194" s="48" t="s">
        <v>2</v>
      </c>
      <c r="AG194" s="13">
        <f t="shared" si="24"/>
        <v>0</v>
      </c>
      <c r="AH194" s="13">
        <f t="shared" si="25"/>
        <v>0</v>
      </c>
      <c r="AI194" s="13">
        <f t="shared" si="26"/>
        <v>0</v>
      </c>
      <c r="AJ194" s="13">
        <v>0</v>
      </c>
      <c r="AK194" s="13">
        <v>0</v>
      </c>
      <c r="AL194" s="38" t="str">
        <f t="shared" si="27"/>
        <v>-</v>
      </c>
    </row>
    <row r="195" spans="1:38">
      <c r="A195" s="11" t="s">
        <v>257</v>
      </c>
      <c r="B195" s="11" t="s">
        <v>8</v>
      </c>
      <c r="C195" s="11" t="s">
        <v>195</v>
      </c>
      <c r="D195" s="11" t="s">
        <v>196</v>
      </c>
      <c r="E195" s="11" t="s">
        <v>146</v>
      </c>
      <c r="F195" s="11" t="s">
        <v>147</v>
      </c>
      <c r="G195" s="11" t="s">
        <v>15</v>
      </c>
      <c r="H195" s="11" t="s">
        <v>148</v>
      </c>
      <c r="K195" s="12" t="s">
        <v>120</v>
      </c>
      <c r="L195" s="12" t="s">
        <v>139</v>
      </c>
      <c r="M195" s="12" t="s">
        <v>140</v>
      </c>
      <c r="N195" s="13" t="s">
        <v>141</v>
      </c>
      <c r="S195" s="74" t="s">
        <v>472</v>
      </c>
      <c r="W195" s="74" t="str">
        <f t="shared" ref="W195:W258" si="28">IFERROR(IF(G195="CRM_CUI",G195,(IF(G195="CRM_CMI",G195,MID(G195,1,FIND("_",G195)-1)))),G195)</f>
        <v>BOSD</v>
      </c>
      <c r="X195" t="str">
        <f t="shared" ref="X195:X258" si="29">MID(A195,5,LEN(A195)-4)</f>
        <v>重庆电信</v>
      </c>
      <c r="AE195" s="48" t="s">
        <v>235</v>
      </c>
      <c r="AF195" s="48" t="s">
        <v>494</v>
      </c>
      <c r="AG195" s="13">
        <f t="shared" si="24"/>
        <v>0</v>
      </c>
      <c r="AH195" s="13">
        <f t="shared" si="25"/>
        <v>0</v>
      </c>
      <c r="AI195" s="13">
        <f t="shared" si="26"/>
        <v>0</v>
      </c>
      <c r="AJ195" s="13">
        <v>0</v>
      </c>
      <c r="AK195" s="13">
        <v>0</v>
      </c>
      <c r="AL195" s="38" t="str">
        <f t="shared" si="27"/>
        <v>-</v>
      </c>
    </row>
    <row r="196" spans="1:38">
      <c r="A196" s="11" t="s">
        <v>257</v>
      </c>
      <c r="B196" s="11" t="s">
        <v>8</v>
      </c>
      <c r="C196" s="11" t="s">
        <v>195</v>
      </c>
      <c r="D196" s="11" t="s">
        <v>196</v>
      </c>
      <c r="E196" s="11" t="s">
        <v>170</v>
      </c>
      <c r="F196" s="11" t="s">
        <v>171</v>
      </c>
      <c r="G196" s="11" t="s">
        <v>15</v>
      </c>
      <c r="H196" s="11" t="s">
        <v>137</v>
      </c>
      <c r="K196" s="12" t="s">
        <v>120</v>
      </c>
      <c r="L196" s="12" t="s">
        <v>139</v>
      </c>
      <c r="M196" s="12" t="s">
        <v>140</v>
      </c>
      <c r="N196" s="13" t="s">
        <v>141</v>
      </c>
      <c r="S196" s="74" t="s">
        <v>472</v>
      </c>
      <c r="W196" s="74" t="str">
        <f t="shared" si="28"/>
        <v>BOSD</v>
      </c>
      <c r="X196" t="str">
        <f t="shared" si="29"/>
        <v>重庆电信</v>
      </c>
      <c r="AE196" s="48" t="s">
        <v>235</v>
      </c>
      <c r="AF196" s="48" t="s">
        <v>3</v>
      </c>
      <c r="AG196" s="13">
        <f t="shared" ref="AG196:AG259" si="30">SUMIFS(T:T,X:X,AE196&amp;"*",W:W,AF196)</f>
        <v>0</v>
      </c>
      <c r="AH196" s="13">
        <f t="shared" ref="AH196:AH259" si="31">SUMIFS(U:U,X:X,AE196&amp;"*",W:W,AF196)</f>
        <v>0</v>
      </c>
      <c r="AI196" s="13">
        <f t="shared" ref="AI196:AI259" si="32">SUMIFS(V:V,X:X,AE196&amp;"*",W:W,AF196)</f>
        <v>0</v>
      </c>
      <c r="AJ196" s="13">
        <v>0</v>
      </c>
      <c r="AK196" s="13">
        <v>0</v>
      </c>
      <c r="AL196" s="38" t="str">
        <f t="shared" si="27"/>
        <v>-</v>
      </c>
    </row>
    <row r="197" spans="1:38">
      <c r="A197" s="11" t="s">
        <v>258</v>
      </c>
      <c r="B197" s="11" t="s">
        <v>259</v>
      </c>
      <c r="C197" s="11" t="s">
        <v>63</v>
      </c>
      <c r="D197" s="11" t="s">
        <v>64</v>
      </c>
      <c r="E197" s="11" t="s">
        <v>167</v>
      </c>
      <c r="F197" s="11" t="s">
        <v>168</v>
      </c>
      <c r="G197" s="11" t="s">
        <v>164</v>
      </c>
      <c r="H197" s="11" t="s">
        <v>41</v>
      </c>
      <c r="K197" s="12" t="s">
        <v>120</v>
      </c>
      <c r="L197" s="12" t="s">
        <v>139</v>
      </c>
      <c r="M197" s="12" t="s">
        <v>140</v>
      </c>
      <c r="N197" s="13" t="s">
        <v>141</v>
      </c>
      <c r="S197" s="74" t="s">
        <v>472</v>
      </c>
      <c r="W197" s="74" t="str">
        <f t="shared" si="28"/>
        <v>BOSD</v>
      </c>
      <c r="X197" t="str">
        <f t="shared" si="29"/>
        <v>重庆联通</v>
      </c>
      <c r="AE197" s="48" t="s">
        <v>235</v>
      </c>
      <c r="AF197" s="48" t="s">
        <v>1</v>
      </c>
      <c r="AG197" s="13">
        <f t="shared" si="30"/>
        <v>0</v>
      </c>
      <c r="AH197" s="13">
        <f t="shared" si="31"/>
        <v>0</v>
      </c>
      <c r="AI197" s="13">
        <f t="shared" si="32"/>
        <v>0</v>
      </c>
      <c r="AJ197" s="13">
        <v>0</v>
      </c>
      <c r="AK197" s="13">
        <v>0</v>
      </c>
      <c r="AL197" s="38" t="str">
        <f t="shared" ref="AL197:AL260" si="33">IF(AJ197=0,"-",IF(AI197=0,0,IF(AI197&lt;AK197,0,IF(AH197/AJ197&lt;0.5,0,IF(AG197/AJ197&lt;0.5,0,5)))))</f>
        <v>-</v>
      </c>
    </row>
    <row r="198" spans="1:38">
      <c r="A198" s="11" t="s">
        <v>260</v>
      </c>
      <c r="B198" s="11" t="s">
        <v>261</v>
      </c>
      <c r="C198" s="11" t="s">
        <v>169</v>
      </c>
      <c r="D198" s="11" t="s">
        <v>145</v>
      </c>
      <c r="E198" s="11" t="s">
        <v>146</v>
      </c>
      <c r="F198" s="11" t="s">
        <v>147</v>
      </c>
      <c r="G198" s="11" t="s">
        <v>15</v>
      </c>
      <c r="H198" s="11" t="s">
        <v>148</v>
      </c>
      <c r="K198" s="12" t="s">
        <v>120</v>
      </c>
      <c r="L198" s="12" t="s">
        <v>139</v>
      </c>
      <c r="M198" s="12" t="s">
        <v>140</v>
      </c>
      <c r="N198" s="13" t="s">
        <v>141</v>
      </c>
      <c r="S198" s="74" t="s">
        <v>472</v>
      </c>
      <c r="W198" s="74" t="str">
        <f t="shared" si="28"/>
        <v>BOSD</v>
      </c>
      <c r="X198" t="str">
        <f t="shared" si="29"/>
        <v>重庆移动</v>
      </c>
      <c r="AE198" s="48" t="s">
        <v>326</v>
      </c>
      <c r="AF198" s="48" t="s">
        <v>265</v>
      </c>
      <c r="AG198" s="13">
        <f t="shared" si="30"/>
        <v>0</v>
      </c>
      <c r="AH198" s="13">
        <f t="shared" si="31"/>
        <v>0</v>
      </c>
      <c r="AI198" s="13">
        <f t="shared" si="32"/>
        <v>0</v>
      </c>
      <c r="AJ198" s="13">
        <v>0</v>
      </c>
      <c r="AK198" s="13">
        <v>0</v>
      </c>
      <c r="AL198" s="38" t="str">
        <f t="shared" si="33"/>
        <v>-</v>
      </c>
    </row>
    <row r="199" spans="1:38">
      <c r="A199" s="11" t="s">
        <v>260</v>
      </c>
      <c r="B199" s="11" t="s">
        <v>261</v>
      </c>
      <c r="C199" s="11" t="s">
        <v>169</v>
      </c>
      <c r="D199" s="11" t="s">
        <v>145</v>
      </c>
      <c r="E199" s="11" t="s">
        <v>170</v>
      </c>
      <c r="F199" s="11" t="s">
        <v>171</v>
      </c>
      <c r="G199" s="11" t="s">
        <v>15</v>
      </c>
      <c r="H199" s="11" t="s">
        <v>137</v>
      </c>
      <c r="K199" s="12" t="s">
        <v>120</v>
      </c>
      <c r="L199" s="12" t="s">
        <v>139</v>
      </c>
      <c r="M199" s="12" t="s">
        <v>140</v>
      </c>
      <c r="N199" s="13" t="s">
        <v>141</v>
      </c>
      <c r="S199" s="74" t="s">
        <v>472</v>
      </c>
      <c r="W199" s="74" t="str">
        <f t="shared" si="28"/>
        <v>BOSD</v>
      </c>
      <c r="X199" t="str">
        <f t="shared" si="29"/>
        <v>重庆移动</v>
      </c>
      <c r="AE199" s="48" t="s">
        <v>326</v>
      </c>
      <c r="AF199" s="48" t="s">
        <v>449</v>
      </c>
      <c r="AG199" s="13">
        <f t="shared" si="30"/>
        <v>0</v>
      </c>
      <c r="AH199" s="13">
        <f t="shared" si="31"/>
        <v>0</v>
      </c>
      <c r="AI199" s="13">
        <f t="shared" si="32"/>
        <v>0</v>
      </c>
      <c r="AJ199" s="13">
        <v>0</v>
      </c>
      <c r="AK199" s="13">
        <v>0</v>
      </c>
      <c r="AL199" s="38" t="str">
        <f t="shared" si="33"/>
        <v>-</v>
      </c>
    </row>
    <row r="200" spans="1:38">
      <c r="A200" s="11" t="s">
        <v>260</v>
      </c>
      <c r="B200" s="11" t="s">
        <v>261</v>
      </c>
      <c r="C200" s="11" t="s">
        <v>169</v>
      </c>
      <c r="D200" s="11" t="s">
        <v>145</v>
      </c>
      <c r="E200" s="11" t="s">
        <v>200</v>
      </c>
      <c r="F200" s="11" t="s">
        <v>201</v>
      </c>
      <c r="G200" s="11" t="s">
        <v>15</v>
      </c>
      <c r="H200" s="11" t="s">
        <v>98</v>
      </c>
      <c r="K200" s="12" t="s">
        <v>120</v>
      </c>
      <c r="L200" s="12" t="s">
        <v>139</v>
      </c>
      <c r="M200" s="12" t="s">
        <v>140</v>
      </c>
      <c r="N200" s="13" t="s">
        <v>141</v>
      </c>
      <c r="S200" s="74" t="s">
        <v>472</v>
      </c>
      <c r="W200" s="74" t="str">
        <f t="shared" si="28"/>
        <v>BOSD</v>
      </c>
      <c r="X200" t="str">
        <f t="shared" si="29"/>
        <v>重庆移动</v>
      </c>
      <c r="AE200" s="48" t="s">
        <v>326</v>
      </c>
      <c r="AF200" s="48" t="s">
        <v>2</v>
      </c>
      <c r="AG200" s="13">
        <f t="shared" si="30"/>
        <v>0</v>
      </c>
      <c r="AH200" s="13">
        <f t="shared" si="31"/>
        <v>0</v>
      </c>
      <c r="AI200" s="13">
        <f t="shared" si="32"/>
        <v>0</v>
      </c>
      <c r="AJ200" s="13">
        <v>0</v>
      </c>
      <c r="AK200" s="13">
        <v>0</v>
      </c>
      <c r="AL200" s="38" t="str">
        <f t="shared" si="33"/>
        <v>-</v>
      </c>
    </row>
    <row r="201" spans="1:38">
      <c r="A201" s="11" t="s">
        <v>260</v>
      </c>
      <c r="B201" s="11" t="s">
        <v>261</v>
      </c>
      <c r="C201" s="11" t="s">
        <v>169</v>
      </c>
      <c r="D201" s="11" t="s">
        <v>145</v>
      </c>
      <c r="E201" s="11" t="s">
        <v>184</v>
      </c>
      <c r="F201" s="11" t="s">
        <v>185</v>
      </c>
      <c r="G201" s="11" t="s">
        <v>15</v>
      </c>
      <c r="H201" s="11" t="s">
        <v>137</v>
      </c>
      <c r="K201" s="12" t="s">
        <v>120</v>
      </c>
      <c r="L201" s="12" t="s">
        <v>139</v>
      </c>
      <c r="M201" s="12" t="s">
        <v>140</v>
      </c>
      <c r="N201" s="13" t="s">
        <v>141</v>
      </c>
      <c r="S201" s="74" t="s">
        <v>472</v>
      </c>
      <c r="W201" s="74" t="str">
        <f t="shared" si="28"/>
        <v>BOSD</v>
      </c>
      <c r="X201" t="str">
        <f t="shared" si="29"/>
        <v>重庆移动</v>
      </c>
      <c r="AE201" s="48" t="s">
        <v>326</v>
      </c>
      <c r="AF201" s="48" t="s">
        <v>0</v>
      </c>
      <c r="AG201" s="13">
        <f t="shared" si="30"/>
        <v>0</v>
      </c>
      <c r="AH201" s="13">
        <f t="shared" si="31"/>
        <v>0</v>
      </c>
      <c r="AI201" s="13">
        <f t="shared" si="32"/>
        <v>0</v>
      </c>
      <c r="AJ201" s="13">
        <v>0</v>
      </c>
      <c r="AK201" s="13">
        <v>0</v>
      </c>
      <c r="AL201" s="38" t="str">
        <f t="shared" si="33"/>
        <v>-</v>
      </c>
    </row>
    <row r="202" spans="1:38">
      <c r="A202" s="11" t="s">
        <v>262</v>
      </c>
      <c r="B202" s="11" t="s">
        <v>263</v>
      </c>
      <c r="C202" s="11" t="s">
        <v>63</v>
      </c>
      <c r="D202" s="11" t="s">
        <v>64</v>
      </c>
      <c r="E202" s="11" t="s">
        <v>358</v>
      </c>
      <c r="F202" s="11" t="s">
        <v>264</v>
      </c>
      <c r="G202" s="11" t="s">
        <v>265</v>
      </c>
      <c r="H202" s="11" t="s">
        <v>388</v>
      </c>
      <c r="I202" s="45" t="s">
        <v>48</v>
      </c>
      <c r="J202" s="11" t="s">
        <v>48</v>
      </c>
      <c r="K202" s="12" t="s">
        <v>120</v>
      </c>
      <c r="L202" s="12" t="s">
        <v>389</v>
      </c>
      <c r="M202" s="12" t="s">
        <v>56</v>
      </c>
      <c r="N202" s="30" t="s">
        <v>267</v>
      </c>
      <c r="O202" s="31" t="s">
        <v>268</v>
      </c>
      <c r="P202" s="30" t="s">
        <v>267</v>
      </c>
      <c r="Q202" s="32" t="s">
        <v>268</v>
      </c>
      <c r="R202" t="s">
        <v>269</v>
      </c>
      <c r="S202" s="74" t="s">
        <v>472</v>
      </c>
      <c r="W202" s="74" t="str">
        <f t="shared" si="28"/>
        <v>TRTD</v>
      </c>
      <c r="X202" t="str">
        <f t="shared" si="29"/>
        <v>CMMB广电</v>
      </c>
      <c r="AE202" s="48" t="s">
        <v>14</v>
      </c>
      <c r="AF202" s="48" t="s">
        <v>5</v>
      </c>
      <c r="AG202" s="13">
        <f t="shared" si="30"/>
        <v>0</v>
      </c>
      <c r="AH202" s="13">
        <f t="shared" si="31"/>
        <v>0</v>
      </c>
      <c r="AI202" s="13">
        <f t="shared" si="32"/>
        <v>0</v>
      </c>
      <c r="AJ202" s="13">
        <v>0</v>
      </c>
      <c r="AK202" s="13">
        <v>0</v>
      </c>
      <c r="AL202" s="38" t="str">
        <f t="shared" si="33"/>
        <v>-</v>
      </c>
    </row>
    <row r="203" spans="1:38">
      <c r="A203" s="11" t="s">
        <v>133</v>
      </c>
      <c r="B203" s="11" t="s">
        <v>134</v>
      </c>
      <c r="C203" s="11" t="s">
        <v>63</v>
      </c>
      <c r="D203" s="11" t="s">
        <v>64</v>
      </c>
      <c r="E203" s="11" t="s">
        <v>359</v>
      </c>
      <c r="F203" s="11" t="s">
        <v>266</v>
      </c>
      <c r="G203" s="11" t="s">
        <v>265</v>
      </c>
      <c r="H203" s="11" t="s">
        <v>98</v>
      </c>
      <c r="I203" s="11" t="s">
        <v>48</v>
      </c>
      <c r="J203" s="38" t="s">
        <v>18</v>
      </c>
      <c r="K203" s="12" t="s">
        <v>120</v>
      </c>
      <c r="L203" s="11" t="s">
        <v>390</v>
      </c>
      <c r="M203" s="12"/>
      <c r="N203" s="13" t="s">
        <v>270</v>
      </c>
      <c r="O203" s="13" t="s">
        <v>268</v>
      </c>
      <c r="P203" s="33" t="s">
        <v>268</v>
      </c>
      <c r="Q203" s="32" t="s">
        <v>268</v>
      </c>
      <c r="R203" t="s">
        <v>271</v>
      </c>
      <c r="S203" s="74" t="s">
        <v>472</v>
      </c>
      <c r="W203" s="74" t="str">
        <f t="shared" si="28"/>
        <v>TRTD</v>
      </c>
      <c r="X203" t="str">
        <f t="shared" si="29"/>
        <v>安徽电信</v>
      </c>
      <c r="AE203" s="48" t="s">
        <v>14</v>
      </c>
      <c r="AF203" s="48" t="s">
        <v>449</v>
      </c>
      <c r="AG203" s="13">
        <f t="shared" si="30"/>
        <v>0</v>
      </c>
      <c r="AH203" s="13">
        <f t="shared" si="31"/>
        <v>0</v>
      </c>
      <c r="AI203" s="13">
        <f t="shared" si="32"/>
        <v>0</v>
      </c>
      <c r="AJ203" s="13">
        <v>0</v>
      </c>
      <c r="AK203" s="13">
        <v>0</v>
      </c>
      <c r="AL203" s="38" t="str">
        <f t="shared" si="33"/>
        <v>-</v>
      </c>
    </row>
    <row r="204" spans="1:38">
      <c r="A204" s="11" t="s">
        <v>133</v>
      </c>
      <c r="B204" s="11" t="s">
        <v>134</v>
      </c>
      <c r="C204" s="11" t="s">
        <v>360</v>
      </c>
      <c r="D204" s="11" t="s">
        <v>16</v>
      </c>
      <c r="E204" s="11" t="s">
        <v>361</v>
      </c>
      <c r="F204" s="11" t="s">
        <v>272</v>
      </c>
      <c r="G204" s="11" t="s">
        <v>265</v>
      </c>
      <c r="H204" s="11" t="s">
        <v>391</v>
      </c>
      <c r="I204" s="11" t="s">
        <v>48</v>
      </c>
      <c r="J204" s="46" t="s">
        <v>86</v>
      </c>
      <c r="K204" s="12" t="s">
        <v>120</v>
      </c>
      <c r="L204" s="12" t="s">
        <v>268</v>
      </c>
      <c r="M204" s="12"/>
      <c r="N204" s="34" t="s">
        <v>273</v>
      </c>
      <c r="O204" s="13"/>
      <c r="P204" s="33"/>
      <c r="Q204" s="32" t="s">
        <v>268</v>
      </c>
      <c r="S204" s="74" t="s">
        <v>472</v>
      </c>
      <c r="W204" s="74" t="str">
        <f t="shared" si="28"/>
        <v>TRTD</v>
      </c>
      <c r="X204" t="str">
        <f t="shared" si="29"/>
        <v>安徽电信</v>
      </c>
      <c r="AE204" s="48" t="s">
        <v>14</v>
      </c>
      <c r="AF204" s="48" t="s">
        <v>494</v>
      </c>
      <c r="AG204" s="13">
        <f t="shared" si="30"/>
        <v>0</v>
      </c>
      <c r="AH204" s="13">
        <f t="shared" si="31"/>
        <v>0</v>
      </c>
      <c r="AI204" s="13">
        <f t="shared" si="32"/>
        <v>0</v>
      </c>
      <c r="AJ204" s="13">
        <v>0</v>
      </c>
      <c r="AK204" s="13">
        <v>0</v>
      </c>
      <c r="AL204" s="38" t="str">
        <f t="shared" si="33"/>
        <v>-</v>
      </c>
    </row>
    <row r="205" spans="1:38">
      <c r="A205" s="11" t="s">
        <v>142</v>
      </c>
      <c r="B205" s="11" t="s">
        <v>143</v>
      </c>
      <c r="C205" s="11" t="s">
        <v>63</v>
      </c>
      <c r="D205" s="11" t="s">
        <v>64</v>
      </c>
      <c r="E205" s="11" t="s">
        <v>362</v>
      </c>
      <c r="F205" s="11" t="s">
        <v>150</v>
      </c>
      <c r="G205" s="11" t="s">
        <v>265</v>
      </c>
      <c r="H205" s="11" t="s">
        <v>392</v>
      </c>
      <c r="I205" s="11" t="s">
        <v>48</v>
      </c>
      <c r="J205" s="11" t="s">
        <v>48</v>
      </c>
      <c r="K205" s="12" t="s">
        <v>43</v>
      </c>
      <c r="L205" s="12" t="s">
        <v>393</v>
      </c>
      <c r="M205" s="12" t="s">
        <v>56</v>
      </c>
      <c r="N205" s="34" t="s">
        <v>274</v>
      </c>
      <c r="O205" s="34" t="s">
        <v>275</v>
      </c>
      <c r="P205" s="35" t="s">
        <v>276</v>
      </c>
      <c r="Q205" s="13" t="s">
        <v>48</v>
      </c>
      <c r="R205" t="s">
        <v>277</v>
      </c>
      <c r="S205" s="74" t="s">
        <v>472</v>
      </c>
      <c r="W205" s="74" t="str">
        <f t="shared" si="28"/>
        <v>TRTD</v>
      </c>
      <c r="X205" t="str">
        <f t="shared" si="29"/>
        <v>安徽广电</v>
      </c>
      <c r="AE205" s="48" t="s">
        <v>14</v>
      </c>
      <c r="AF205" s="48" t="s">
        <v>2</v>
      </c>
      <c r="AG205" s="13">
        <f t="shared" si="30"/>
        <v>0</v>
      </c>
      <c r="AH205" s="13">
        <f t="shared" si="31"/>
        <v>0</v>
      </c>
      <c r="AI205" s="13">
        <f t="shared" si="32"/>
        <v>0</v>
      </c>
      <c r="AJ205" s="13">
        <v>0</v>
      </c>
      <c r="AK205" s="13">
        <v>0</v>
      </c>
      <c r="AL205" s="38" t="str">
        <f t="shared" si="33"/>
        <v>-</v>
      </c>
    </row>
    <row r="206" spans="1:38">
      <c r="A206" s="11" t="s">
        <v>142</v>
      </c>
      <c r="B206" s="11" t="s">
        <v>143</v>
      </c>
      <c r="C206" s="11" t="s">
        <v>63</v>
      </c>
      <c r="D206" s="11" t="s">
        <v>64</v>
      </c>
      <c r="E206" s="11" t="s">
        <v>363</v>
      </c>
      <c r="F206" s="11" t="s">
        <v>278</v>
      </c>
      <c r="G206" s="11" t="s">
        <v>265</v>
      </c>
      <c r="H206" s="11" t="s">
        <v>394</v>
      </c>
      <c r="I206" s="11" t="s">
        <v>48</v>
      </c>
      <c r="J206" s="11" t="s">
        <v>48</v>
      </c>
      <c r="K206" s="12" t="s">
        <v>120</v>
      </c>
      <c r="L206" s="12" t="s">
        <v>389</v>
      </c>
      <c r="M206" s="12" t="s">
        <v>56</v>
      </c>
      <c r="N206" s="34" t="s">
        <v>279</v>
      </c>
      <c r="O206" s="34" t="s">
        <v>275</v>
      </c>
      <c r="P206" s="35" t="s">
        <v>276</v>
      </c>
      <c r="Q206" s="13" t="s">
        <v>48</v>
      </c>
      <c r="R206" t="s">
        <v>277</v>
      </c>
      <c r="S206" s="74" t="s">
        <v>472</v>
      </c>
      <c r="W206" s="74" t="str">
        <f t="shared" si="28"/>
        <v>TRTD</v>
      </c>
      <c r="X206" t="str">
        <f t="shared" si="29"/>
        <v>安徽广电</v>
      </c>
      <c r="AE206" s="48" t="s">
        <v>14</v>
      </c>
      <c r="AF206" s="48" t="s">
        <v>495</v>
      </c>
      <c r="AG206" s="13">
        <f t="shared" si="30"/>
        <v>0</v>
      </c>
      <c r="AH206" s="13">
        <f t="shared" si="31"/>
        <v>0</v>
      </c>
      <c r="AI206" s="13">
        <f t="shared" si="32"/>
        <v>0</v>
      </c>
      <c r="AJ206" s="13">
        <v>0</v>
      </c>
      <c r="AK206" s="13">
        <v>0</v>
      </c>
      <c r="AL206" s="38" t="str">
        <f t="shared" si="33"/>
        <v>-</v>
      </c>
    </row>
    <row r="207" spans="1:38">
      <c r="A207" s="11" t="s">
        <v>142</v>
      </c>
      <c r="B207" s="11" t="s">
        <v>143</v>
      </c>
      <c r="C207" s="11" t="s">
        <v>63</v>
      </c>
      <c r="D207" s="11" t="s">
        <v>64</v>
      </c>
      <c r="E207" s="11" t="s">
        <v>364</v>
      </c>
      <c r="F207" s="11" t="s">
        <v>280</v>
      </c>
      <c r="G207" s="11" t="s">
        <v>265</v>
      </c>
      <c r="H207" s="11" t="s">
        <v>392</v>
      </c>
      <c r="I207" s="45" t="s">
        <v>48</v>
      </c>
      <c r="J207" s="11" t="s">
        <v>48</v>
      </c>
      <c r="K207" s="12" t="s">
        <v>43</v>
      </c>
      <c r="L207" s="12" t="s">
        <v>393</v>
      </c>
      <c r="M207" s="12" t="s">
        <v>56</v>
      </c>
      <c r="N207" s="34" t="s">
        <v>282</v>
      </c>
      <c r="O207" s="34" t="s">
        <v>275</v>
      </c>
      <c r="P207" s="35" t="s">
        <v>276</v>
      </c>
      <c r="Q207" s="13" t="s">
        <v>48</v>
      </c>
      <c r="R207" t="s">
        <v>277</v>
      </c>
      <c r="S207" s="74" t="s">
        <v>472</v>
      </c>
      <c r="W207" s="74" t="str">
        <f t="shared" si="28"/>
        <v>TRTD</v>
      </c>
      <c r="X207" t="str">
        <f t="shared" si="29"/>
        <v>安徽广电</v>
      </c>
      <c r="AE207" s="48" t="s">
        <v>14</v>
      </c>
      <c r="AF207" s="48" t="s">
        <v>4</v>
      </c>
      <c r="AG207" s="13">
        <f t="shared" si="30"/>
        <v>0</v>
      </c>
      <c r="AH207" s="13">
        <f t="shared" si="31"/>
        <v>0</v>
      </c>
      <c r="AI207" s="13">
        <f t="shared" si="32"/>
        <v>0</v>
      </c>
      <c r="AJ207" s="13">
        <v>0</v>
      </c>
      <c r="AK207" s="13">
        <v>0</v>
      </c>
      <c r="AL207" s="38" t="str">
        <f t="shared" si="33"/>
        <v>-</v>
      </c>
    </row>
    <row r="208" spans="1:38">
      <c r="A208" s="11" t="s">
        <v>142</v>
      </c>
      <c r="B208" s="11" t="s">
        <v>143</v>
      </c>
      <c r="C208" s="11" t="s">
        <v>365</v>
      </c>
      <c r="D208" s="11" t="s">
        <v>366</v>
      </c>
      <c r="E208" s="11" t="s">
        <v>367</v>
      </c>
      <c r="F208" s="11" t="s">
        <v>281</v>
      </c>
      <c r="G208" s="11" t="s">
        <v>265</v>
      </c>
      <c r="H208" s="11" t="s">
        <v>388</v>
      </c>
      <c r="I208" s="11" t="s">
        <v>48</v>
      </c>
      <c r="J208" s="11" t="s">
        <v>48</v>
      </c>
      <c r="K208" s="12" t="s">
        <v>120</v>
      </c>
      <c r="L208" s="12" t="s">
        <v>389</v>
      </c>
      <c r="M208" s="12" t="s">
        <v>56</v>
      </c>
      <c r="N208" s="34" t="s">
        <v>283</v>
      </c>
      <c r="O208" s="34" t="s">
        <v>275</v>
      </c>
      <c r="P208" s="35" t="s">
        <v>276</v>
      </c>
      <c r="Q208" s="13" t="s">
        <v>48</v>
      </c>
      <c r="R208" t="s">
        <v>277</v>
      </c>
      <c r="S208" s="74" t="s">
        <v>472</v>
      </c>
      <c r="W208" s="74" t="str">
        <f t="shared" si="28"/>
        <v>TRTD</v>
      </c>
      <c r="X208" t="str">
        <f t="shared" si="29"/>
        <v>安徽广电</v>
      </c>
      <c r="AE208" s="48" t="s">
        <v>14</v>
      </c>
      <c r="AF208" s="48" t="s">
        <v>3</v>
      </c>
      <c r="AG208" s="13">
        <f t="shared" si="30"/>
        <v>0</v>
      </c>
      <c r="AH208" s="13">
        <f t="shared" si="31"/>
        <v>0</v>
      </c>
      <c r="AI208" s="13">
        <f t="shared" si="32"/>
        <v>0</v>
      </c>
      <c r="AJ208" s="13">
        <v>0</v>
      </c>
      <c r="AK208" s="13">
        <v>0</v>
      </c>
      <c r="AL208" s="38" t="str">
        <f t="shared" si="33"/>
        <v>-</v>
      </c>
    </row>
    <row r="209" spans="1:38">
      <c r="A209" s="11" t="s">
        <v>142</v>
      </c>
      <c r="B209" s="11" t="s">
        <v>143</v>
      </c>
      <c r="C209" s="11" t="s">
        <v>165</v>
      </c>
      <c r="D209" s="11" t="s">
        <v>166</v>
      </c>
      <c r="E209" s="11" t="s">
        <v>368</v>
      </c>
      <c r="F209" s="11" t="s">
        <v>284</v>
      </c>
      <c r="G209" s="11" t="s">
        <v>265</v>
      </c>
      <c r="H209" s="11" t="s">
        <v>395</v>
      </c>
      <c r="I209" s="11" t="s">
        <v>48</v>
      </c>
      <c r="J209" s="42" t="s">
        <v>48</v>
      </c>
      <c r="K209" s="12" t="s">
        <v>43</v>
      </c>
      <c r="L209" s="47" t="s">
        <v>393</v>
      </c>
      <c r="M209" s="12" t="s">
        <v>56</v>
      </c>
      <c r="N209" s="34" t="s">
        <v>282</v>
      </c>
      <c r="O209" s="34" t="s">
        <v>285</v>
      </c>
      <c r="P209" s="35" t="s">
        <v>276</v>
      </c>
      <c r="Q209" s="13" t="s">
        <v>48</v>
      </c>
      <c r="R209" t="s">
        <v>277</v>
      </c>
      <c r="S209" s="74" t="s">
        <v>472</v>
      </c>
      <c r="W209" s="74" t="str">
        <f t="shared" si="28"/>
        <v>TRTD</v>
      </c>
      <c r="X209" t="str">
        <f t="shared" si="29"/>
        <v>安徽广电</v>
      </c>
      <c r="AE209" s="48" t="s">
        <v>14</v>
      </c>
      <c r="AF209" s="48" t="s">
        <v>496</v>
      </c>
      <c r="AG209" s="13">
        <f t="shared" si="30"/>
        <v>0</v>
      </c>
      <c r="AH209" s="13">
        <f t="shared" si="31"/>
        <v>0</v>
      </c>
      <c r="AI209" s="13">
        <f t="shared" si="32"/>
        <v>0</v>
      </c>
      <c r="AJ209" s="13">
        <v>0</v>
      </c>
      <c r="AK209" s="13">
        <v>0</v>
      </c>
      <c r="AL209" s="38" t="str">
        <f t="shared" si="33"/>
        <v>-</v>
      </c>
    </row>
    <row r="210" spans="1:38">
      <c r="A210" s="11" t="s">
        <v>142</v>
      </c>
      <c r="B210" s="11" t="s">
        <v>143</v>
      </c>
      <c r="C210" s="11" t="s">
        <v>165</v>
      </c>
      <c r="D210" s="11" t="s">
        <v>166</v>
      </c>
      <c r="E210" s="11" t="s">
        <v>369</v>
      </c>
      <c r="F210" s="11" t="s">
        <v>286</v>
      </c>
      <c r="G210" s="11" t="s">
        <v>265</v>
      </c>
      <c r="H210" s="11" t="s">
        <v>395</v>
      </c>
      <c r="I210" s="11" t="s">
        <v>48</v>
      </c>
      <c r="J210" s="42" t="s">
        <v>48</v>
      </c>
      <c r="K210" s="12" t="s">
        <v>43</v>
      </c>
      <c r="L210" s="47" t="s">
        <v>393</v>
      </c>
      <c r="M210" s="12" t="s">
        <v>56</v>
      </c>
      <c r="N210" s="36" t="s">
        <v>287</v>
      </c>
      <c r="O210" s="34" t="s">
        <v>285</v>
      </c>
      <c r="P210" s="35" t="s">
        <v>276</v>
      </c>
      <c r="Q210" s="13" t="s">
        <v>48</v>
      </c>
      <c r="R210" t="s">
        <v>277</v>
      </c>
      <c r="S210" s="74" t="s">
        <v>472</v>
      </c>
      <c r="W210" s="74" t="str">
        <f t="shared" si="28"/>
        <v>TRTD</v>
      </c>
      <c r="X210" t="str">
        <f t="shared" si="29"/>
        <v>安徽广电</v>
      </c>
      <c r="AE210" s="48" t="s">
        <v>14</v>
      </c>
      <c r="AF210" s="48" t="s">
        <v>0</v>
      </c>
      <c r="AG210" s="13">
        <f t="shared" si="30"/>
        <v>0</v>
      </c>
      <c r="AH210" s="13">
        <f t="shared" si="31"/>
        <v>0</v>
      </c>
      <c r="AI210" s="13">
        <f t="shared" si="32"/>
        <v>0</v>
      </c>
      <c r="AJ210" s="13">
        <v>0</v>
      </c>
      <c r="AK210" s="13">
        <v>0</v>
      </c>
      <c r="AL210" s="38" t="str">
        <f t="shared" si="33"/>
        <v>-</v>
      </c>
    </row>
    <row r="211" spans="1:38">
      <c r="A211" s="11" t="s">
        <v>288</v>
      </c>
      <c r="B211" s="11" t="s">
        <v>143</v>
      </c>
      <c r="C211" s="11" t="s">
        <v>63</v>
      </c>
      <c r="D211" s="11" t="s">
        <v>64</v>
      </c>
      <c r="E211" s="11" t="s">
        <v>363</v>
      </c>
      <c r="F211" s="11" t="s">
        <v>278</v>
      </c>
      <c r="G211" s="11" t="s">
        <v>265</v>
      </c>
      <c r="H211" s="11" t="s">
        <v>394</v>
      </c>
      <c r="I211" s="11" t="s">
        <v>48</v>
      </c>
      <c r="J211" s="11" t="s">
        <v>48</v>
      </c>
      <c r="K211" s="12" t="s">
        <v>120</v>
      </c>
      <c r="L211" s="12" t="s">
        <v>389</v>
      </c>
      <c r="M211" s="12" t="s">
        <v>56</v>
      </c>
      <c r="N211" s="34" t="s">
        <v>279</v>
      </c>
      <c r="O211" s="34" t="s">
        <v>275</v>
      </c>
      <c r="P211" s="35" t="s">
        <v>276</v>
      </c>
      <c r="Q211" s="13" t="s">
        <v>48</v>
      </c>
      <c r="R211" t="s">
        <v>277</v>
      </c>
      <c r="S211" s="74" t="s">
        <v>472</v>
      </c>
      <c r="W211" s="74" t="str">
        <f t="shared" si="28"/>
        <v>TRTD</v>
      </c>
      <c r="X211" t="str">
        <f t="shared" si="29"/>
        <v>安徽芜湖广电</v>
      </c>
      <c r="AE211" s="48" t="s">
        <v>14</v>
      </c>
      <c r="AF211" s="48" t="s">
        <v>1</v>
      </c>
      <c r="AG211" s="13">
        <f t="shared" si="30"/>
        <v>0</v>
      </c>
      <c r="AH211" s="13">
        <f t="shared" si="31"/>
        <v>0</v>
      </c>
      <c r="AI211" s="13">
        <f t="shared" si="32"/>
        <v>0</v>
      </c>
      <c r="AJ211" s="13">
        <v>0</v>
      </c>
      <c r="AK211" s="13">
        <v>0</v>
      </c>
      <c r="AL211" s="38" t="str">
        <f t="shared" si="33"/>
        <v>-</v>
      </c>
    </row>
    <row r="212" spans="1:38">
      <c r="A212" s="11" t="s">
        <v>288</v>
      </c>
      <c r="B212" s="11" t="s">
        <v>143</v>
      </c>
      <c r="C212" s="11" t="s">
        <v>63</v>
      </c>
      <c r="D212" s="11" t="s">
        <v>64</v>
      </c>
      <c r="E212" s="11" t="s">
        <v>362</v>
      </c>
      <c r="F212" s="11" t="s">
        <v>150</v>
      </c>
      <c r="G212" s="11" t="s">
        <v>265</v>
      </c>
      <c r="H212" s="11" t="s">
        <v>392</v>
      </c>
      <c r="I212" s="11" t="s">
        <v>48</v>
      </c>
      <c r="J212" s="11" t="s">
        <v>48</v>
      </c>
      <c r="K212" s="12" t="s">
        <v>120</v>
      </c>
      <c r="L212" s="12" t="s">
        <v>389</v>
      </c>
      <c r="M212" s="12" t="s">
        <v>56</v>
      </c>
      <c r="N212" s="34" t="s">
        <v>274</v>
      </c>
      <c r="O212" s="34" t="s">
        <v>275</v>
      </c>
      <c r="P212" s="35" t="s">
        <v>276</v>
      </c>
      <c r="Q212" s="13" t="s">
        <v>48</v>
      </c>
      <c r="R212" t="s">
        <v>277</v>
      </c>
      <c r="S212" s="74" t="s">
        <v>472</v>
      </c>
      <c r="W212" s="74" t="str">
        <f t="shared" si="28"/>
        <v>TRTD</v>
      </c>
      <c r="X212" t="str">
        <f t="shared" si="29"/>
        <v>安徽芜湖广电</v>
      </c>
      <c r="AE212" s="48" t="s">
        <v>433</v>
      </c>
      <c r="AF212" s="48" t="s">
        <v>5</v>
      </c>
      <c r="AG212" s="13">
        <f t="shared" si="30"/>
        <v>0</v>
      </c>
      <c r="AH212" s="13">
        <f t="shared" si="31"/>
        <v>0</v>
      </c>
      <c r="AI212" s="13">
        <f t="shared" si="32"/>
        <v>0</v>
      </c>
      <c r="AJ212" s="13">
        <v>0</v>
      </c>
      <c r="AK212" s="13">
        <v>0</v>
      </c>
      <c r="AL212" s="38" t="str">
        <f t="shared" si="33"/>
        <v>-</v>
      </c>
    </row>
    <row r="213" spans="1:38">
      <c r="A213" s="11" t="s">
        <v>288</v>
      </c>
      <c r="B213" s="11" t="s">
        <v>143</v>
      </c>
      <c r="C213" s="11" t="s">
        <v>63</v>
      </c>
      <c r="D213" s="11" t="s">
        <v>64</v>
      </c>
      <c r="E213" s="11" t="s">
        <v>364</v>
      </c>
      <c r="F213" s="11" t="s">
        <v>280</v>
      </c>
      <c r="G213" s="11" t="s">
        <v>265</v>
      </c>
      <c r="H213" s="11" t="s">
        <v>392</v>
      </c>
      <c r="I213" s="45" t="s">
        <v>48</v>
      </c>
      <c r="J213" s="11" t="s">
        <v>48</v>
      </c>
      <c r="K213" s="12" t="s">
        <v>43</v>
      </c>
      <c r="L213" s="12" t="s">
        <v>393</v>
      </c>
      <c r="M213" s="12" t="s">
        <v>56</v>
      </c>
      <c r="N213" s="34" t="s">
        <v>282</v>
      </c>
      <c r="O213" s="34" t="s">
        <v>275</v>
      </c>
      <c r="P213" s="35" t="s">
        <v>276</v>
      </c>
      <c r="Q213" s="13" t="s">
        <v>48</v>
      </c>
      <c r="R213" t="s">
        <v>277</v>
      </c>
      <c r="S213" s="74" t="s">
        <v>472</v>
      </c>
      <c r="W213" s="74" t="str">
        <f t="shared" si="28"/>
        <v>TRTD</v>
      </c>
      <c r="X213" t="str">
        <f t="shared" si="29"/>
        <v>安徽芜湖广电</v>
      </c>
      <c r="AE213" s="48" t="s">
        <v>433</v>
      </c>
      <c r="AF213" s="48" t="s">
        <v>0</v>
      </c>
      <c r="AG213" s="13">
        <f t="shared" si="30"/>
        <v>0</v>
      </c>
      <c r="AH213" s="13">
        <f t="shared" si="31"/>
        <v>0</v>
      </c>
      <c r="AI213" s="13">
        <f t="shared" si="32"/>
        <v>0</v>
      </c>
      <c r="AJ213" s="13">
        <v>0</v>
      </c>
      <c r="AK213" s="13">
        <v>0</v>
      </c>
      <c r="AL213" s="38" t="str">
        <f t="shared" si="33"/>
        <v>-</v>
      </c>
    </row>
    <row r="214" spans="1:38">
      <c r="A214" s="11" t="s">
        <v>288</v>
      </c>
      <c r="B214" s="11" t="s">
        <v>143</v>
      </c>
      <c r="C214" s="11" t="s">
        <v>365</v>
      </c>
      <c r="D214" s="11" t="s">
        <v>366</v>
      </c>
      <c r="E214" s="11" t="s">
        <v>370</v>
      </c>
      <c r="F214" s="11" t="s">
        <v>281</v>
      </c>
      <c r="G214" s="11" t="s">
        <v>265</v>
      </c>
      <c r="H214" s="11" t="s">
        <v>396</v>
      </c>
      <c r="I214" s="11" t="s">
        <v>48</v>
      </c>
      <c r="J214" s="11" t="s">
        <v>48</v>
      </c>
      <c r="K214" s="12" t="s">
        <v>120</v>
      </c>
      <c r="L214" s="12" t="s">
        <v>389</v>
      </c>
      <c r="M214" s="12" t="s">
        <v>56</v>
      </c>
      <c r="N214" s="34" t="s">
        <v>289</v>
      </c>
      <c r="O214" s="34" t="s">
        <v>275</v>
      </c>
      <c r="P214" s="35" t="s">
        <v>276</v>
      </c>
      <c r="Q214" s="13" t="s">
        <v>48</v>
      </c>
      <c r="R214" t="s">
        <v>277</v>
      </c>
      <c r="S214" s="74" t="s">
        <v>472</v>
      </c>
      <c r="W214" s="74" t="str">
        <f t="shared" si="28"/>
        <v>TRTD</v>
      </c>
      <c r="X214" t="str">
        <f t="shared" si="29"/>
        <v>安徽芜湖广电</v>
      </c>
      <c r="AE214" s="48" t="s">
        <v>9</v>
      </c>
      <c r="AF214" s="48" t="s">
        <v>4</v>
      </c>
      <c r="AG214" s="13">
        <f t="shared" si="30"/>
        <v>0</v>
      </c>
      <c r="AH214" s="13">
        <f t="shared" si="31"/>
        <v>0</v>
      </c>
      <c r="AI214" s="13">
        <f t="shared" si="32"/>
        <v>0</v>
      </c>
      <c r="AJ214" s="13">
        <v>0</v>
      </c>
      <c r="AK214" s="13">
        <v>0</v>
      </c>
      <c r="AL214" s="38" t="str">
        <f t="shared" si="33"/>
        <v>-</v>
      </c>
    </row>
    <row r="215" spans="1:38">
      <c r="A215" s="11" t="s">
        <v>288</v>
      </c>
      <c r="B215" s="11" t="s">
        <v>143</v>
      </c>
      <c r="C215" s="11" t="s">
        <v>165</v>
      </c>
      <c r="D215" s="11" t="s">
        <v>166</v>
      </c>
      <c r="E215" s="11" t="s">
        <v>369</v>
      </c>
      <c r="F215" s="11" t="s">
        <v>286</v>
      </c>
      <c r="G215" s="11" t="s">
        <v>265</v>
      </c>
      <c r="H215" s="11" t="s">
        <v>395</v>
      </c>
      <c r="I215" s="11" t="s">
        <v>48</v>
      </c>
      <c r="J215" s="42" t="s">
        <v>48</v>
      </c>
      <c r="K215" s="12" t="s">
        <v>43</v>
      </c>
      <c r="L215" s="47" t="s">
        <v>393</v>
      </c>
      <c r="M215" s="12" t="s">
        <v>56</v>
      </c>
      <c r="N215" s="36" t="s">
        <v>287</v>
      </c>
      <c r="O215" s="34" t="s">
        <v>275</v>
      </c>
      <c r="P215" s="35" t="s">
        <v>290</v>
      </c>
      <c r="Q215" s="13" t="s">
        <v>48</v>
      </c>
      <c r="R215" t="s">
        <v>277</v>
      </c>
      <c r="S215" s="74" t="s">
        <v>472</v>
      </c>
      <c r="W215" s="74" t="str">
        <f t="shared" si="28"/>
        <v>TRTD</v>
      </c>
      <c r="X215" t="str">
        <f t="shared" si="29"/>
        <v>安徽芜湖广电</v>
      </c>
      <c r="AE215" s="48" t="s">
        <v>9</v>
      </c>
      <c r="AF215" s="48" t="s">
        <v>449</v>
      </c>
      <c r="AG215" s="13">
        <f t="shared" si="30"/>
        <v>0</v>
      </c>
      <c r="AH215" s="13">
        <f t="shared" si="31"/>
        <v>0</v>
      </c>
      <c r="AI215" s="13">
        <f t="shared" si="32"/>
        <v>0</v>
      </c>
      <c r="AJ215" s="13">
        <v>0</v>
      </c>
      <c r="AK215" s="13">
        <v>0</v>
      </c>
      <c r="AL215" s="38" t="str">
        <f t="shared" si="33"/>
        <v>-</v>
      </c>
    </row>
    <row r="216" spans="1:38">
      <c r="A216" s="11" t="s">
        <v>288</v>
      </c>
      <c r="B216" s="11" t="s">
        <v>143</v>
      </c>
      <c r="C216" s="11" t="s">
        <v>165</v>
      </c>
      <c r="D216" s="11" t="s">
        <v>166</v>
      </c>
      <c r="E216" s="11" t="s">
        <v>368</v>
      </c>
      <c r="F216" s="11" t="s">
        <v>284</v>
      </c>
      <c r="G216" s="11" t="s">
        <v>265</v>
      </c>
      <c r="H216" s="11" t="s">
        <v>395</v>
      </c>
      <c r="I216" s="11" t="s">
        <v>48</v>
      </c>
      <c r="J216" s="42" t="s">
        <v>48</v>
      </c>
      <c r="K216" s="12" t="s">
        <v>43</v>
      </c>
      <c r="L216" s="47" t="s">
        <v>393</v>
      </c>
      <c r="M216" s="12" t="s">
        <v>56</v>
      </c>
      <c r="N216" s="34" t="s">
        <v>282</v>
      </c>
      <c r="O216" s="34" t="s">
        <v>275</v>
      </c>
      <c r="P216" s="35" t="s">
        <v>276</v>
      </c>
      <c r="Q216" s="13" t="s">
        <v>48</v>
      </c>
      <c r="R216" t="s">
        <v>277</v>
      </c>
      <c r="S216" s="74" t="s">
        <v>472</v>
      </c>
      <c r="W216" s="74" t="str">
        <f t="shared" si="28"/>
        <v>TRTD</v>
      </c>
      <c r="X216" t="str">
        <f t="shared" si="29"/>
        <v>安徽芜湖广电</v>
      </c>
      <c r="AE216" s="48" t="s">
        <v>9</v>
      </c>
      <c r="AF216" s="48" t="s">
        <v>0</v>
      </c>
      <c r="AG216" s="13">
        <f t="shared" si="30"/>
        <v>0</v>
      </c>
      <c r="AH216" s="13">
        <f t="shared" si="31"/>
        <v>0</v>
      </c>
      <c r="AI216" s="13">
        <f t="shared" si="32"/>
        <v>0</v>
      </c>
      <c r="AJ216" s="13">
        <v>0</v>
      </c>
      <c r="AK216" s="13">
        <v>0</v>
      </c>
      <c r="AL216" s="38" t="str">
        <f t="shared" si="33"/>
        <v>-</v>
      </c>
    </row>
    <row r="217" spans="1:38">
      <c r="A217" s="11" t="s">
        <v>174</v>
      </c>
      <c r="B217" s="11" t="s">
        <v>175</v>
      </c>
      <c r="C217" s="11" t="s">
        <v>63</v>
      </c>
      <c r="D217" s="11" t="s">
        <v>64</v>
      </c>
      <c r="E217" s="11" t="s">
        <v>359</v>
      </c>
      <c r="F217" s="11" t="s">
        <v>266</v>
      </c>
      <c r="G217" s="11" t="s">
        <v>265</v>
      </c>
      <c r="H217" s="11" t="s">
        <v>98</v>
      </c>
      <c r="I217" s="11" t="s">
        <v>48</v>
      </c>
      <c r="J217" s="38" t="s">
        <v>18</v>
      </c>
      <c r="K217" s="12" t="s">
        <v>120</v>
      </c>
      <c r="L217" s="11" t="s">
        <v>390</v>
      </c>
      <c r="M217" s="12"/>
      <c r="N217" s="13" t="s">
        <v>291</v>
      </c>
      <c r="O217" s="13" t="s">
        <v>291</v>
      </c>
      <c r="P217" s="33" t="s">
        <v>291</v>
      </c>
      <c r="Q217" s="13" t="s">
        <v>48</v>
      </c>
      <c r="R217" t="s">
        <v>271</v>
      </c>
      <c r="S217" s="74" t="s">
        <v>472</v>
      </c>
      <c r="W217" s="74" t="str">
        <f t="shared" si="28"/>
        <v>TRTD</v>
      </c>
      <c r="X217" t="str">
        <f t="shared" si="29"/>
        <v>北京电信</v>
      </c>
      <c r="AE217" s="48" t="s">
        <v>9</v>
      </c>
      <c r="AF217" s="48" t="s">
        <v>5</v>
      </c>
      <c r="AG217" s="13">
        <f t="shared" si="30"/>
        <v>0</v>
      </c>
      <c r="AH217" s="13">
        <f t="shared" si="31"/>
        <v>0</v>
      </c>
      <c r="AI217" s="13">
        <f t="shared" si="32"/>
        <v>0</v>
      </c>
      <c r="AJ217" s="13">
        <v>0</v>
      </c>
      <c r="AK217" s="13">
        <v>0</v>
      </c>
      <c r="AL217" s="38" t="str">
        <f t="shared" si="33"/>
        <v>-</v>
      </c>
    </row>
    <row r="218" spans="1:38">
      <c r="A218" s="11" t="s">
        <v>180</v>
      </c>
      <c r="B218" s="11" t="s">
        <v>181</v>
      </c>
      <c r="C218" s="11" t="s">
        <v>371</v>
      </c>
      <c r="D218" s="11" t="s">
        <v>292</v>
      </c>
      <c r="E218" s="11" t="s">
        <v>372</v>
      </c>
      <c r="F218" s="11" t="s">
        <v>292</v>
      </c>
      <c r="G218" s="11" t="s">
        <v>265</v>
      </c>
      <c r="H218" s="11" t="s">
        <v>397</v>
      </c>
      <c r="I218" s="11" t="s">
        <v>48</v>
      </c>
      <c r="J218" s="11" t="s">
        <v>86</v>
      </c>
      <c r="K218" s="12" t="s">
        <v>43</v>
      </c>
      <c r="L218" s="12" t="s">
        <v>268</v>
      </c>
      <c r="M218" s="12"/>
      <c r="N218" s="13" t="s">
        <v>293</v>
      </c>
      <c r="O218" s="13" t="s">
        <v>293</v>
      </c>
      <c r="P218" s="33" t="s">
        <v>268</v>
      </c>
      <c r="Q218" s="13" t="s">
        <v>48</v>
      </c>
      <c r="R218" t="s">
        <v>294</v>
      </c>
      <c r="S218" s="74" t="s">
        <v>472</v>
      </c>
      <c r="W218" s="74" t="str">
        <f t="shared" si="28"/>
        <v>TRTD</v>
      </c>
      <c r="X218" t="str">
        <f t="shared" si="29"/>
        <v>北京卫通</v>
      </c>
      <c r="AE218" s="48" t="s">
        <v>9</v>
      </c>
      <c r="AF218" s="48" t="s">
        <v>2</v>
      </c>
      <c r="AG218" s="13">
        <f t="shared" si="30"/>
        <v>0</v>
      </c>
      <c r="AH218" s="13">
        <f t="shared" si="31"/>
        <v>0</v>
      </c>
      <c r="AI218" s="13">
        <f t="shared" si="32"/>
        <v>0</v>
      </c>
      <c r="AJ218" s="13">
        <v>0</v>
      </c>
      <c r="AK218" s="13">
        <v>0</v>
      </c>
      <c r="AL218" s="38" t="str">
        <f t="shared" si="33"/>
        <v>-</v>
      </c>
    </row>
    <row r="219" spans="1:38">
      <c r="A219" s="11" t="s">
        <v>180</v>
      </c>
      <c r="B219" s="11" t="s">
        <v>181</v>
      </c>
      <c r="C219" s="11" t="s">
        <v>63</v>
      </c>
      <c r="D219" s="11" t="s">
        <v>64</v>
      </c>
      <c r="E219" s="11" t="s">
        <v>373</v>
      </c>
      <c r="F219" s="11" t="s">
        <v>295</v>
      </c>
      <c r="G219" s="11" t="s">
        <v>265</v>
      </c>
      <c r="H219" s="11" t="s">
        <v>398</v>
      </c>
      <c r="I219" s="11" t="s">
        <v>48</v>
      </c>
      <c r="J219" s="11" t="s">
        <v>86</v>
      </c>
      <c r="K219" s="12" t="s">
        <v>50</v>
      </c>
      <c r="L219" s="12" t="s">
        <v>268</v>
      </c>
      <c r="M219" s="12"/>
      <c r="N219" s="13" t="s">
        <v>293</v>
      </c>
      <c r="O219" s="13" t="s">
        <v>293</v>
      </c>
      <c r="P219" s="33" t="s">
        <v>268</v>
      </c>
      <c r="Q219" s="13" t="s">
        <v>48</v>
      </c>
      <c r="R219" t="s">
        <v>294</v>
      </c>
      <c r="S219" s="74" t="s">
        <v>472</v>
      </c>
      <c r="W219" s="74" t="str">
        <f t="shared" si="28"/>
        <v>TRTD</v>
      </c>
      <c r="X219" t="str">
        <f t="shared" si="29"/>
        <v>北京卫通</v>
      </c>
      <c r="AE219" s="48" t="s">
        <v>486</v>
      </c>
      <c r="AF219" s="48" t="s">
        <v>5</v>
      </c>
      <c r="AG219" s="13">
        <f t="shared" si="30"/>
        <v>0</v>
      </c>
      <c r="AH219" s="13">
        <f t="shared" si="31"/>
        <v>0</v>
      </c>
      <c r="AI219" s="13">
        <f t="shared" si="32"/>
        <v>0</v>
      </c>
      <c r="AJ219" s="13">
        <v>0</v>
      </c>
      <c r="AK219" s="13">
        <v>0</v>
      </c>
      <c r="AL219" s="38" t="str">
        <f t="shared" si="33"/>
        <v>-</v>
      </c>
    </row>
    <row r="220" spans="1:38">
      <c r="A220" s="11" t="s">
        <v>296</v>
      </c>
      <c r="B220" s="11" t="s">
        <v>297</v>
      </c>
      <c r="C220" s="11" t="s">
        <v>63</v>
      </c>
      <c r="D220" s="11" t="s">
        <v>64</v>
      </c>
      <c r="E220" s="11" t="s">
        <v>364</v>
      </c>
      <c r="F220" s="11" t="s">
        <v>280</v>
      </c>
      <c r="G220" s="11" t="s">
        <v>265</v>
      </c>
      <c r="H220" s="11" t="s">
        <v>392</v>
      </c>
      <c r="I220" s="45" t="s">
        <v>48</v>
      </c>
      <c r="J220" s="11" t="s">
        <v>48</v>
      </c>
      <c r="K220" s="12" t="s">
        <v>43</v>
      </c>
      <c r="L220" s="12" t="s">
        <v>393</v>
      </c>
      <c r="M220" s="12" t="s">
        <v>56</v>
      </c>
      <c r="N220" s="34" t="s">
        <v>282</v>
      </c>
      <c r="O220" s="34" t="s">
        <v>298</v>
      </c>
      <c r="P220" s="35" t="s">
        <v>299</v>
      </c>
      <c r="Q220" s="13" t="s">
        <v>48</v>
      </c>
      <c r="R220" t="s">
        <v>300</v>
      </c>
      <c r="S220" s="74" t="s">
        <v>472</v>
      </c>
      <c r="W220" s="74" t="str">
        <f t="shared" si="28"/>
        <v>TRTD</v>
      </c>
      <c r="X220" t="str">
        <f t="shared" si="29"/>
        <v>广东广电</v>
      </c>
      <c r="AE220" s="48" t="s">
        <v>486</v>
      </c>
      <c r="AF220" s="48" t="s">
        <v>2</v>
      </c>
      <c r="AG220" s="13">
        <f t="shared" si="30"/>
        <v>0</v>
      </c>
      <c r="AH220" s="13">
        <f t="shared" si="31"/>
        <v>0</v>
      </c>
      <c r="AI220" s="13">
        <f t="shared" si="32"/>
        <v>0</v>
      </c>
      <c r="AJ220" s="13">
        <v>0</v>
      </c>
      <c r="AK220" s="13">
        <v>0</v>
      </c>
      <c r="AL220" s="38" t="str">
        <f t="shared" si="33"/>
        <v>-</v>
      </c>
    </row>
    <row r="221" spans="1:38">
      <c r="A221" s="11" t="s">
        <v>296</v>
      </c>
      <c r="B221" s="11" t="s">
        <v>297</v>
      </c>
      <c r="C221" s="11" t="s">
        <v>63</v>
      </c>
      <c r="D221" s="11" t="s">
        <v>64</v>
      </c>
      <c r="E221" s="11" t="s">
        <v>374</v>
      </c>
      <c r="F221" s="11" t="s">
        <v>150</v>
      </c>
      <c r="G221" s="11" t="s">
        <v>265</v>
      </c>
      <c r="H221" s="11" t="s">
        <v>399</v>
      </c>
      <c r="I221" s="11" t="s">
        <v>48</v>
      </c>
      <c r="J221" s="11" t="s">
        <v>48</v>
      </c>
      <c r="K221" s="12" t="s">
        <v>43</v>
      </c>
      <c r="L221" s="12" t="s">
        <v>393</v>
      </c>
      <c r="M221" s="12" t="s">
        <v>56</v>
      </c>
      <c r="N221" s="34" t="s">
        <v>274</v>
      </c>
      <c r="O221" s="34" t="s">
        <v>298</v>
      </c>
      <c r="P221" s="35" t="s">
        <v>299</v>
      </c>
      <c r="Q221" s="13" t="s">
        <v>48</v>
      </c>
      <c r="R221" t="s">
        <v>300</v>
      </c>
      <c r="S221" s="74" t="s">
        <v>472</v>
      </c>
      <c r="W221" s="74" t="str">
        <f t="shared" si="28"/>
        <v>TRTD</v>
      </c>
      <c r="X221" t="str">
        <f t="shared" si="29"/>
        <v>广东广电</v>
      </c>
      <c r="AE221" s="48" t="s">
        <v>486</v>
      </c>
      <c r="AF221" s="48" t="s">
        <v>6</v>
      </c>
      <c r="AG221" s="13">
        <f t="shared" si="30"/>
        <v>0</v>
      </c>
      <c r="AH221" s="13">
        <f t="shared" si="31"/>
        <v>0</v>
      </c>
      <c r="AI221" s="13">
        <f t="shared" si="32"/>
        <v>0</v>
      </c>
      <c r="AJ221" s="13">
        <v>0</v>
      </c>
      <c r="AK221" s="13">
        <v>0</v>
      </c>
      <c r="AL221" s="38" t="str">
        <f t="shared" si="33"/>
        <v>-</v>
      </c>
    </row>
    <row r="222" spans="1:38">
      <c r="A222" s="11" t="s">
        <v>296</v>
      </c>
      <c r="B222" s="11" t="s">
        <v>297</v>
      </c>
      <c r="C222" s="11" t="s">
        <v>63</v>
      </c>
      <c r="D222" s="11" t="s">
        <v>64</v>
      </c>
      <c r="E222" s="11" t="s">
        <v>375</v>
      </c>
      <c r="F222" s="11" t="s">
        <v>272</v>
      </c>
      <c r="G222" s="11" t="s">
        <v>265</v>
      </c>
      <c r="H222" s="11" t="s">
        <v>388</v>
      </c>
      <c r="I222" s="11" t="s">
        <v>48</v>
      </c>
      <c r="J222" s="11" t="s">
        <v>48</v>
      </c>
      <c r="K222" s="12" t="s">
        <v>120</v>
      </c>
      <c r="L222" s="12" t="s">
        <v>389</v>
      </c>
      <c r="M222" s="12" t="s">
        <v>56</v>
      </c>
      <c r="N222" s="32" t="s">
        <v>301</v>
      </c>
      <c r="O222" s="34" t="s">
        <v>302</v>
      </c>
      <c r="P222" s="35" t="s">
        <v>303</v>
      </c>
      <c r="Q222" s="36" t="s">
        <v>304</v>
      </c>
      <c r="R222" t="s">
        <v>300</v>
      </c>
      <c r="S222" s="74" t="s">
        <v>472</v>
      </c>
      <c r="W222" s="74" t="str">
        <f t="shared" si="28"/>
        <v>TRTD</v>
      </c>
      <c r="X222" t="str">
        <f t="shared" si="29"/>
        <v>广东广电</v>
      </c>
      <c r="AE222" s="48" t="s">
        <v>486</v>
      </c>
      <c r="AF222" s="48" t="s">
        <v>4</v>
      </c>
      <c r="AG222" s="13">
        <f t="shared" si="30"/>
        <v>0</v>
      </c>
      <c r="AH222" s="13">
        <f t="shared" si="31"/>
        <v>0</v>
      </c>
      <c r="AI222" s="13">
        <f t="shared" si="32"/>
        <v>0</v>
      </c>
      <c r="AJ222" s="13">
        <v>0</v>
      </c>
      <c r="AK222" s="13">
        <v>0</v>
      </c>
      <c r="AL222" s="38" t="str">
        <f t="shared" si="33"/>
        <v>-</v>
      </c>
    </row>
    <row r="223" spans="1:38">
      <c r="A223" s="11" t="s">
        <v>296</v>
      </c>
      <c r="B223" s="11" t="s">
        <v>297</v>
      </c>
      <c r="C223" s="11" t="s">
        <v>63</v>
      </c>
      <c r="D223" s="11" t="s">
        <v>64</v>
      </c>
      <c r="E223" s="11" t="s">
        <v>363</v>
      </c>
      <c r="F223" s="11" t="s">
        <v>278</v>
      </c>
      <c r="G223" s="11" t="s">
        <v>265</v>
      </c>
      <c r="H223" s="11" t="s">
        <v>394</v>
      </c>
      <c r="I223" s="11" t="s">
        <v>48</v>
      </c>
      <c r="J223" s="11" t="s">
        <v>268</v>
      </c>
      <c r="K223" s="12" t="s">
        <v>43</v>
      </c>
      <c r="L223" s="12" t="s">
        <v>393</v>
      </c>
      <c r="M223" s="12" t="s">
        <v>56</v>
      </c>
      <c r="N223" s="34" t="s">
        <v>279</v>
      </c>
      <c r="O223" s="34" t="s">
        <v>302</v>
      </c>
      <c r="P223" s="35" t="s">
        <v>299</v>
      </c>
      <c r="Q223" s="13" t="s">
        <v>48</v>
      </c>
      <c r="R223" t="s">
        <v>300</v>
      </c>
      <c r="S223" s="74" t="s">
        <v>472</v>
      </c>
      <c r="W223" s="74" t="str">
        <f t="shared" si="28"/>
        <v>TRTD</v>
      </c>
      <c r="X223" t="str">
        <f t="shared" si="29"/>
        <v>广东广电</v>
      </c>
      <c r="AE223" s="48" t="s">
        <v>486</v>
      </c>
      <c r="AF223" s="48" t="s">
        <v>0</v>
      </c>
      <c r="AG223" s="13">
        <f t="shared" si="30"/>
        <v>0</v>
      </c>
      <c r="AH223" s="13">
        <f t="shared" si="31"/>
        <v>0</v>
      </c>
      <c r="AI223" s="13">
        <f t="shared" si="32"/>
        <v>0</v>
      </c>
      <c r="AJ223" s="13">
        <v>0</v>
      </c>
      <c r="AK223" s="13">
        <v>0</v>
      </c>
      <c r="AL223" s="38" t="str">
        <f t="shared" si="33"/>
        <v>-</v>
      </c>
    </row>
    <row r="224" spans="1:38">
      <c r="A224" s="11" t="s">
        <v>296</v>
      </c>
      <c r="B224" s="11" t="s">
        <v>297</v>
      </c>
      <c r="C224" s="11" t="s">
        <v>365</v>
      </c>
      <c r="D224" s="11" t="s">
        <v>366</v>
      </c>
      <c r="E224" s="11" t="s">
        <v>370</v>
      </c>
      <c r="F224" s="11" t="s">
        <v>281</v>
      </c>
      <c r="G224" s="11" t="s">
        <v>265</v>
      </c>
      <c r="H224" s="11" t="s">
        <v>396</v>
      </c>
      <c r="I224" s="11" t="s">
        <v>48</v>
      </c>
      <c r="J224" s="11" t="s">
        <v>48</v>
      </c>
      <c r="K224" s="12" t="s">
        <v>120</v>
      </c>
      <c r="L224" s="12" t="s">
        <v>389</v>
      </c>
      <c r="M224" s="12" t="s">
        <v>56</v>
      </c>
      <c r="N224" s="34" t="s">
        <v>305</v>
      </c>
      <c r="O224" s="34" t="s">
        <v>302</v>
      </c>
      <c r="P224" s="35" t="s">
        <v>299</v>
      </c>
      <c r="Q224" s="13" t="s">
        <v>48</v>
      </c>
      <c r="R224" t="s">
        <v>300</v>
      </c>
      <c r="S224" s="74" t="s">
        <v>472</v>
      </c>
      <c r="W224" s="74" t="str">
        <f t="shared" si="28"/>
        <v>TRTD</v>
      </c>
      <c r="X224" t="str">
        <f t="shared" si="29"/>
        <v>广东广电</v>
      </c>
      <c r="AE224" s="48" t="s">
        <v>486</v>
      </c>
      <c r="AF224" s="48" t="s">
        <v>1</v>
      </c>
      <c r="AG224" s="13">
        <f t="shared" si="30"/>
        <v>0</v>
      </c>
      <c r="AH224" s="13">
        <f t="shared" si="31"/>
        <v>0</v>
      </c>
      <c r="AI224" s="13">
        <f t="shared" si="32"/>
        <v>0</v>
      </c>
      <c r="AJ224" s="13">
        <v>0</v>
      </c>
      <c r="AK224" s="13">
        <v>0</v>
      </c>
      <c r="AL224" s="38" t="str">
        <f t="shared" si="33"/>
        <v>-</v>
      </c>
    </row>
    <row r="225" spans="1:38">
      <c r="A225" s="11" t="s">
        <v>296</v>
      </c>
      <c r="B225" s="11" t="s">
        <v>297</v>
      </c>
      <c r="C225" s="11" t="s">
        <v>165</v>
      </c>
      <c r="D225" s="11" t="s">
        <v>166</v>
      </c>
      <c r="E225" s="11" t="s">
        <v>368</v>
      </c>
      <c r="F225" s="11" t="s">
        <v>284</v>
      </c>
      <c r="G225" s="11" t="s">
        <v>265</v>
      </c>
      <c r="H225" s="11" t="s">
        <v>395</v>
      </c>
      <c r="I225" s="11" t="s">
        <v>48</v>
      </c>
      <c r="J225" s="42" t="s">
        <v>48</v>
      </c>
      <c r="K225" s="12" t="s">
        <v>43</v>
      </c>
      <c r="L225" s="47" t="s">
        <v>393</v>
      </c>
      <c r="M225" s="12" t="s">
        <v>56</v>
      </c>
      <c r="N225" s="34" t="s">
        <v>282</v>
      </c>
      <c r="O225" s="34" t="s">
        <v>298</v>
      </c>
      <c r="P225" s="35" t="s">
        <v>299</v>
      </c>
      <c r="Q225" s="13" t="s">
        <v>48</v>
      </c>
      <c r="R225" t="s">
        <v>300</v>
      </c>
      <c r="S225" s="74" t="s">
        <v>472</v>
      </c>
      <c r="W225" s="74" t="str">
        <f t="shared" si="28"/>
        <v>TRTD</v>
      </c>
      <c r="X225" t="str">
        <f t="shared" si="29"/>
        <v>广东广电</v>
      </c>
      <c r="AE225" s="48" t="s">
        <v>333</v>
      </c>
      <c r="AF225" s="48" t="s">
        <v>265</v>
      </c>
      <c r="AG225" s="13">
        <f t="shared" si="30"/>
        <v>0</v>
      </c>
      <c r="AH225" s="13">
        <f t="shared" si="31"/>
        <v>0</v>
      </c>
      <c r="AI225" s="13">
        <f t="shared" si="32"/>
        <v>0</v>
      </c>
      <c r="AJ225" s="13">
        <v>0</v>
      </c>
      <c r="AK225" s="13">
        <v>0</v>
      </c>
      <c r="AL225" s="38" t="str">
        <f t="shared" si="33"/>
        <v>-</v>
      </c>
    </row>
    <row r="226" spans="1:38">
      <c r="A226" s="11" t="s">
        <v>296</v>
      </c>
      <c r="B226" s="11" t="s">
        <v>297</v>
      </c>
      <c r="C226" s="11" t="s">
        <v>165</v>
      </c>
      <c r="D226" s="11" t="s">
        <v>166</v>
      </c>
      <c r="E226" s="11" t="s">
        <v>369</v>
      </c>
      <c r="F226" s="11" t="s">
        <v>286</v>
      </c>
      <c r="G226" s="11" t="s">
        <v>265</v>
      </c>
      <c r="H226" s="11" t="s">
        <v>395</v>
      </c>
      <c r="I226" s="11" t="s">
        <v>48</v>
      </c>
      <c r="J226" s="42" t="s">
        <v>48</v>
      </c>
      <c r="K226" s="12" t="s">
        <v>43</v>
      </c>
      <c r="L226" s="47" t="s">
        <v>393</v>
      </c>
      <c r="M226" s="12" t="s">
        <v>56</v>
      </c>
      <c r="N226" s="36" t="s">
        <v>287</v>
      </c>
      <c r="O226" s="34" t="s">
        <v>298</v>
      </c>
      <c r="P226" s="35" t="s">
        <v>303</v>
      </c>
      <c r="Q226" s="13" t="s">
        <v>48</v>
      </c>
      <c r="R226" t="s">
        <v>300</v>
      </c>
      <c r="S226" s="74" t="s">
        <v>472</v>
      </c>
      <c r="W226" s="74" t="str">
        <f t="shared" si="28"/>
        <v>TRTD</v>
      </c>
      <c r="X226" t="str">
        <f t="shared" si="29"/>
        <v>广东广电</v>
      </c>
      <c r="AE226" s="48" t="s">
        <v>501</v>
      </c>
      <c r="AF226" s="48" t="s">
        <v>502</v>
      </c>
      <c r="AG226" s="13">
        <f t="shared" si="30"/>
        <v>0</v>
      </c>
      <c r="AH226" s="13">
        <f t="shared" si="31"/>
        <v>0</v>
      </c>
      <c r="AI226" s="13">
        <f t="shared" si="32"/>
        <v>0</v>
      </c>
      <c r="AJ226" s="13">
        <v>0</v>
      </c>
      <c r="AK226" s="13">
        <v>0</v>
      </c>
      <c r="AL226" s="38" t="str">
        <f t="shared" si="33"/>
        <v>-</v>
      </c>
    </row>
    <row r="227" spans="1:38">
      <c r="A227" s="11" t="s">
        <v>296</v>
      </c>
      <c r="B227" s="11" t="s">
        <v>297</v>
      </c>
      <c r="C227" s="11" t="s">
        <v>376</v>
      </c>
      <c r="D227" s="11" t="s">
        <v>16</v>
      </c>
      <c r="E227" s="11" t="s">
        <v>377</v>
      </c>
      <c r="F227" s="11" t="s">
        <v>306</v>
      </c>
      <c r="G227" s="11" t="s">
        <v>265</v>
      </c>
      <c r="H227" s="11" t="s">
        <v>400</v>
      </c>
      <c r="I227" s="11" t="s">
        <v>48</v>
      </c>
      <c r="J227" s="11" t="s">
        <v>48</v>
      </c>
      <c r="K227" s="12" t="s">
        <v>120</v>
      </c>
      <c r="L227" s="12" t="s">
        <v>389</v>
      </c>
      <c r="M227" s="12" t="s">
        <v>56</v>
      </c>
      <c r="N227" s="34" t="s">
        <v>307</v>
      </c>
      <c r="O227" s="34" t="s">
        <v>302</v>
      </c>
      <c r="P227" s="35" t="s">
        <v>303</v>
      </c>
      <c r="Q227" s="13" t="s">
        <v>48</v>
      </c>
      <c r="R227" t="s">
        <v>300</v>
      </c>
      <c r="S227" s="74" t="s">
        <v>472</v>
      </c>
      <c r="W227" s="74" t="str">
        <f t="shared" si="28"/>
        <v>TRTD</v>
      </c>
      <c r="X227" t="str">
        <f t="shared" si="29"/>
        <v>广东广电</v>
      </c>
      <c r="AE227" s="48" t="s">
        <v>501</v>
      </c>
      <c r="AF227" s="48" t="s">
        <v>503</v>
      </c>
      <c r="AG227" s="13">
        <f t="shared" si="30"/>
        <v>0</v>
      </c>
      <c r="AH227" s="13">
        <f t="shared" si="31"/>
        <v>0</v>
      </c>
      <c r="AI227" s="13">
        <f t="shared" si="32"/>
        <v>0</v>
      </c>
      <c r="AJ227" s="13">
        <v>0</v>
      </c>
      <c r="AK227" s="13">
        <v>0</v>
      </c>
      <c r="AL227" s="38" t="str">
        <f t="shared" si="33"/>
        <v>-</v>
      </c>
    </row>
    <row r="228" spans="1:38">
      <c r="A228" s="11" t="s">
        <v>308</v>
      </c>
      <c r="B228" s="11" t="s">
        <v>309</v>
      </c>
      <c r="C228" s="11" t="s">
        <v>360</v>
      </c>
      <c r="D228" s="11" t="s">
        <v>16</v>
      </c>
      <c r="E228" s="11" t="s">
        <v>361</v>
      </c>
      <c r="F228" s="11" t="s">
        <v>272</v>
      </c>
      <c r="G228" s="11" t="s">
        <v>265</v>
      </c>
      <c r="H228" s="12" t="s">
        <v>391</v>
      </c>
      <c r="I228" s="48"/>
      <c r="J228" s="48"/>
      <c r="K228" s="48"/>
      <c r="L228" s="48"/>
      <c r="M228" s="48"/>
      <c r="N228" s="13"/>
      <c r="O228" s="13"/>
      <c r="P228" s="13"/>
      <c r="Q228" s="37"/>
      <c r="R228" t="s">
        <v>310</v>
      </c>
      <c r="S228" s="74" t="s">
        <v>472</v>
      </c>
      <c r="W228" s="74" t="str">
        <f t="shared" si="28"/>
        <v>TRTD</v>
      </c>
      <c r="X228" t="str">
        <f t="shared" si="29"/>
        <v>吉林电信</v>
      </c>
      <c r="AE228" s="48" t="s">
        <v>501</v>
      </c>
      <c r="AF228" s="48" t="s">
        <v>449</v>
      </c>
      <c r="AG228" s="13">
        <f t="shared" si="30"/>
        <v>0</v>
      </c>
      <c r="AH228" s="13">
        <f t="shared" si="31"/>
        <v>0</v>
      </c>
      <c r="AI228" s="13">
        <f t="shared" si="32"/>
        <v>0</v>
      </c>
      <c r="AJ228" s="13">
        <v>0</v>
      </c>
      <c r="AK228" s="13">
        <v>0</v>
      </c>
      <c r="AL228" s="38" t="str">
        <f t="shared" si="33"/>
        <v>-</v>
      </c>
    </row>
    <row r="229" spans="1:38">
      <c r="A229" s="11" t="s">
        <v>222</v>
      </c>
      <c r="B229" s="11" t="s">
        <v>223</v>
      </c>
      <c r="C229" s="11" t="s">
        <v>378</v>
      </c>
      <c r="D229" s="11" t="s">
        <v>379</v>
      </c>
      <c r="E229" s="11" t="s">
        <v>380</v>
      </c>
      <c r="F229" s="11" t="s">
        <v>311</v>
      </c>
      <c r="G229" s="11" t="s">
        <v>265</v>
      </c>
      <c r="H229" s="12" t="s">
        <v>98</v>
      </c>
      <c r="I229" s="13" t="s">
        <v>48</v>
      </c>
      <c r="J229" s="38" t="s">
        <v>18</v>
      </c>
      <c r="K229" s="38" t="s">
        <v>18</v>
      </c>
      <c r="L229" s="38" t="s">
        <v>18</v>
      </c>
      <c r="M229" s="38" t="s">
        <v>18</v>
      </c>
      <c r="N229" s="38" t="s">
        <v>18</v>
      </c>
      <c r="O229" s="38" t="s">
        <v>18</v>
      </c>
      <c r="P229" s="38" t="s">
        <v>18</v>
      </c>
      <c r="Q229" s="38" t="s">
        <v>18</v>
      </c>
      <c r="R229" t="s">
        <v>312</v>
      </c>
      <c r="S229" s="74" t="s">
        <v>472</v>
      </c>
      <c r="W229" s="74" t="str">
        <f t="shared" si="28"/>
        <v>TRTD</v>
      </c>
      <c r="X229" t="str">
        <f t="shared" si="29"/>
        <v>江苏广电</v>
      </c>
      <c r="AE229" s="48" t="s">
        <v>336</v>
      </c>
      <c r="AF229" s="48" t="s">
        <v>494</v>
      </c>
      <c r="AG229" s="13">
        <f t="shared" si="30"/>
        <v>0</v>
      </c>
      <c r="AH229" s="13">
        <f t="shared" si="31"/>
        <v>0</v>
      </c>
      <c r="AI229" s="13">
        <f t="shared" si="32"/>
        <v>0</v>
      </c>
      <c r="AJ229" s="13">
        <v>0</v>
      </c>
      <c r="AK229" s="13">
        <v>0</v>
      </c>
      <c r="AL229" s="38" t="str">
        <f t="shared" si="33"/>
        <v>-</v>
      </c>
    </row>
    <row r="230" spans="1:38">
      <c r="A230" s="11" t="s">
        <v>313</v>
      </c>
      <c r="B230" s="11" t="s">
        <v>229</v>
      </c>
      <c r="C230" s="42" t="s">
        <v>381</v>
      </c>
      <c r="D230" s="11" t="s">
        <v>382</v>
      </c>
      <c r="E230" s="11" t="s">
        <v>383</v>
      </c>
      <c r="F230" s="11" t="s">
        <v>2</v>
      </c>
      <c r="G230" s="11" t="s">
        <v>265</v>
      </c>
      <c r="H230" s="12" t="s">
        <v>400</v>
      </c>
      <c r="I230" s="13" t="s">
        <v>48</v>
      </c>
      <c r="J230" s="11" t="s">
        <v>48</v>
      </c>
      <c r="K230" s="12" t="s">
        <v>43</v>
      </c>
      <c r="L230" s="12" t="s">
        <v>393</v>
      </c>
      <c r="M230" s="13" t="s">
        <v>56</v>
      </c>
      <c r="N230" s="34" t="s">
        <v>314</v>
      </c>
      <c r="O230" s="13" t="s">
        <v>268</v>
      </c>
      <c r="P230" s="13" t="s">
        <v>268</v>
      </c>
      <c r="Q230" s="13" t="s">
        <v>48</v>
      </c>
      <c r="R230" t="s">
        <v>315</v>
      </c>
      <c r="S230" s="74" t="s">
        <v>472</v>
      </c>
      <c r="W230" s="74" t="str">
        <f t="shared" si="28"/>
        <v>TRTD</v>
      </c>
      <c r="X230" t="str">
        <f t="shared" si="29"/>
        <v>内蒙古广电</v>
      </c>
      <c r="AE230" s="48" t="s">
        <v>336</v>
      </c>
      <c r="AF230" s="48" t="s">
        <v>265</v>
      </c>
      <c r="AG230" s="13">
        <f t="shared" si="30"/>
        <v>0</v>
      </c>
      <c r="AH230" s="13">
        <f t="shared" si="31"/>
        <v>0</v>
      </c>
      <c r="AI230" s="13">
        <f t="shared" si="32"/>
        <v>0</v>
      </c>
      <c r="AJ230" s="13">
        <v>0</v>
      </c>
      <c r="AK230" s="13">
        <v>0</v>
      </c>
      <c r="AL230" s="38" t="str">
        <f t="shared" si="33"/>
        <v>-</v>
      </c>
    </row>
    <row r="231" spans="1:38">
      <c r="A231" s="11" t="s">
        <v>313</v>
      </c>
      <c r="B231" s="11" t="s">
        <v>229</v>
      </c>
      <c r="C231" s="11" t="s">
        <v>63</v>
      </c>
      <c r="D231" s="11" t="s">
        <v>64</v>
      </c>
      <c r="E231" s="11" t="s">
        <v>384</v>
      </c>
      <c r="F231" s="11" t="s">
        <v>264</v>
      </c>
      <c r="G231" s="11" t="s">
        <v>265</v>
      </c>
      <c r="H231" s="12" t="s">
        <v>401</v>
      </c>
      <c r="I231" s="13" t="s">
        <v>48</v>
      </c>
      <c r="J231" s="11" t="s">
        <v>48</v>
      </c>
      <c r="K231" s="12" t="s">
        <v>43</v>
      </c>
      <c r="L231" s="12" t="s">
        <v>393</v>
      </c>
      <c r="M231" s="13" t="s">
        <v>56</v>
      </c>
      <c r="N231" s="34" t="s">
        <v>316</v>
      </c>
      <c r="O231" s="13" t="s">
        <v>268</v>
      </c>
      <c r="P231" s="13" t="s">
        <v>268</v>
      </c>
      <c r="Q231" s="32" t="s">
        <v>268</v>
      </c>
      <c r="R231" t="s">
        <v>315</v>
      </c>
      <c r="S231" s="74" t="s">
        <v>472</v>
      </c>
      <c r="W231" s="74" t="str">
        <f t="shared" si="28"/>
        <v>TRTD</v>
      </c>
      <c r="X231" t="str">
        <f t="shared" si="29"/>
        <v>内蒙古广电</v>
      </c>
      <c r="AE231" s="48" t="s">
        <v>336</v>
      </c>
      <c r="AF231" s="48" t="s">
        <v>2</v>
      </c>
      <c r="AG231" s="13">
        <f t="shared" si="30"/>
        <v>0</v>
      </c>
      <c r="AH231" s="13">
        <f t="shared" si="31"/>
        <v>0</v>
      </c>
      <c r="AI231" s="13">
        <f t="shared" si="32"/>
        <v>0</v>
      </c>
      <c r="AJ231" s="13">
        <v>0</v>
      </c>
      <c r="AK231" s="13">
        <v>0</v>
      </c>
      <c r="AL231" s="38" t="str">
        <f t="shared" si="33"/>
        <v>-</v>
      </c>
    </row>
    <row r="232" spans="1:38">
      <c r="A232" s="11" t="s">
        <v>313</v>
      </c>
      <c r="B232" s="11" t="s">
        <v>229</v>
      </c>
      <c r="C232" s="11" t="s">
        <v>63</v>
      </c>
      <c r="D232" s="11" t="s">
        <v>64</v>
      </c>
      <c r="E232" s="11" t="s">
        <v>374</v>
      </c>
      <c r="F232" s="11" t="s">
        <v>150</v>
      </c>
      <c r="G232" s="11" t="s">
        <v>265</v>
      </c>
      <c r="H232" s="12" t="s">
        <v>399</v>
      </c>
      <c r="I232" s="13" t="s">
        <v>48</v>
      </c>
      <c r="J232" s="11" t="s">
        <v>48</v>
      </c>
      <c r="K232" s="12" t="s">
        <v>43</v>
      </c>
      <c r="L232" s="12" t="s">
        <v>393</v>
      </c>
      <c r="M232" s="13" t="s">
        <v>56</v>
      </c>
      <c r="N232" s="34" t="s">
        <v>274</v>
      </c>
      <c r="O232" s="13" t="s">
        <v>268</v>
      </c>
      <c r="P232" s="13" t="s">
        <v>268</v>
      </c>
      <c r="Q232" s="32" t="s">
        <v>268</v>
      </c>
      <c r="R232" t="s">
        <v>315</v>
      </c>
      <c r="S232" s="74" t="s">
        <v>472</v>
      </c>
      <c r="W232" s="74" t="str">
        <f t="shared" si="28"/>
        <v>TRTD</v>
      </c>
      <c r="X232" t="str">
        <f t="shared" si="29"/>
        <v>内蒙古广电</v>
      </c>
      <c r="AE232" s="48" t="s">
        <v>336</v>
      </c>
      <c r="AF232" s="48" t="s">
        <v>0</v>
      </c>
      <c r="AG232" s="13">
        <f t="shared" si="30"/>
        <v>0</v>
      </c>
      <c r="AH232" s="13">
        <f t="shared" si="31"/>
        <v>0</v>
      </c>
      <c r="AI232" s="13">
        <f t="shared" si="32"/>
        <v>0</v>
      </c>
      <c r="AJ232" s="13">
        <v>0</v>
      </c>
      <c r="AK232" s="13">
        <v>0</v>
      </c>
      <c r="AL232" s="38" t="str">
        <f t="shared" si="33"/>
        <v>-</v>
      </c>
    </row>
    <row r="233" spans="1:38">
      <c r="A233" s="11" t="s">
        <v>313</v>
      </c>
      <c r="B233" s="11" t="s">
        <v>229</v>
      </c>
      <c r="C233" s="11" t="s">
        <v>378</v>
      </c>
      <c r="D233" s="11" t="s">
        <v>379</v>
      </c>
      <c r="E233" s="11" t="s">
        <v>380</v>
      </c>
      <c r="F233" s="11" t="s">
        <v>311</v>
      </c>
      <c r="G233" s="11" t="s">
        <v>265</v>
      </c>
      <c r="H233" s="12" t="s">
        <v>98</v>
      </c>
      <c r="I233" s="13" t="s">
        <v>48</v>
      </c>
      <c r="J233" s="11" t="s">
        <v>48</v>
      </c>
      <c r="K233" s="12" t="s">
        <v>43</v>
      </c>
      <c r="L233" s="12" t="s">
        <v>393</v>
      </c>
      <c r="M233" s="13" t="s">
        <v>56</v>
      </c>
      <c r="N233" s="34" t="s">
        <v>317</v>
      </c>
      <c r="O233" s="13" t="s">
        <v>268</v>
      </c>
      <c r="P233" s="13" t="s">
        <v>268</v>
      </c>
      <c r="Q233" s="13" t="s">
        <v>48</v>
      </c>
      <c r="R233" t="s">
        <v>315</v>
      </c>
      <c r="S233" s="74" t="s">
        <v>472</v>
      </c>
      <c r="W233" s="74" t="str">
        <f t="shared" si="28"/>
        <v>TRTD</v>
      </c>
      <c r="X233" t="str">
        <f t="shared" si="29"/>
        <v>内蒙古广电</v>
      </c>
      <c r="AE233" s="48" t="s">
        <v>240</v>
      </c>
      <c r="AF233" s="48" t="s">
        <v>0</v>
      </c>
      <c r="AG233" s="13">
        <f t="shared" si="30"/>
        <v>0</v>
      </c>
      <c r="AH233" s="13">
        <f t="shared" si="31"/>
        <v>0</v>
      </c>
      <c r="AI233" s="13">
        <f t="shared" si="32"/>
        <v>0</v>
      </c>
      <c r="AJ233" s="13">
        <v>0</v>
      </c>
      <c r="AK233" s="13">
        <v>0</v>
      </c>
      <c r="AL233" s="38" t="str">
        <f t="shared" si="33"/>
        <v>-</v>
      </c>
    </row>
    <row r="234" spans="1:38">
      <c r="A234" s="11" t="s">
        <v>313</v>
      </c>
      <c r="B234" s="11" t="s">
        <v>229</v>
      </c>
      <c r="C234" s="11" t="s">
        <v>165</v>
      </c>
      <c r="D234" s="11" t="s">
        <v>166</v>
      </c>
      <c r="E234" s="11" t="s">
        <v>385</v>
      </c>
      <c r="F234" s="11" t="s">
        <v>318</v>
      </c>
      <c r="G234" s="11" t="s">
        <v>265</v>
      </c>
      <c r="H234" s="12" t="s">
        <v>402</v>
      </c>
      <c r="I234" s="13" t="s">
        <v>48</v>
      </c>
      <c r="J234" s="11" t="s">
        <v>48</v>
      </c>
      <c r="K234" s="12" t="s">
        <v>43</v>
      </c>
      <c r="L234" s="12" t="s">
        <v>393</v>
      </c>
      <c r="M234" s="13" t="s">
        <v>56</v>
      </c>
      <c r="N234" s="34" t="s">
        <v>319</v>
      </c>
      <c r="O234" s="13" t="s">
        <v>268</v>
      </c>
      <c r="P234" s="13" t="s">
        <v>268</v>
      </c>
      <c r="Q234" s="39" t="s">
        <v>268</v>
      </c>
      <c r="R234" t="s">
        <v>315</v>
      </c>
      <c r="S234" s="74" t="s">
        <v>472</v>
      </c>
      <c r="W234" s="74" t="str">
        <f t="shared" si="28"/>
        <v>TRTD</v>
      </c>
      <c r="X234" t="str">
        <f t="shared" si="29"/>
        <v>内蒙古广电</v>
      </c>
      <c r="AE234" s="48" t="s">
        <v>240</v>
      </c>
      <c r="AF234" s="48" t="s">
        <v>5</v>
      </c>
      <c r="AG234" s="13">
        <f t="shared" si="30"/>
        <v>0</v>
      </c>
      <c r="AH234" s="13">
        <f t="shared" si="31"/>
        <v>0</v>
      </c>
      <c r="AI234" s="13">
        <f t="shared" si="32"/>
        <v>0</v>
      </c>
      <c r="AJ234" s="13">
        <v>0</v>
      </c>
      <c r="AK234" s="13">
        <v>0</v>
      </c>
      <c r="AL234" s="38" t="str">
        <f t="shared" si="33"/>
        <v>-</v>
      </c>
    </row>
    <row r="235" spans="1:38">
      <c r="A235" s="11" t="s">
        <v>313</v>
      </c>
      <c r="B235" s="11" t="s">
        <v>229</v>
      </c>
      <c r="C235" s="11" t="s">
        <v>165</v>
      </c>
      <c r="D235" s="11" t="s">
        <v>166</v>
      </c>
      <c r="E235" s="11" t="s">
        <v>386</v>
      </c>
      <c r="F235" s="11" t="s">
        <v>320</v>
      </c>
      <c r="G235" s="11" t="s">
        <v>265</v>
      </c>
      <c r="H235" s="12" t="s">
        <v>402</v>
      </c>
      <c r="I235" s="13" t="s">
        <v>48</v>
      </c>
      <c r="J235" s="11" t="s">
        <v>48</v>
      </c>
      <c r="K235" s="12" t="s">
        <v>43</v>
      </c>
      <c r="L235" s="12" t="s">
        <v>393</v>
      </c>
      <c r="M235" s="13" t="s">
        <v>56</v>
      </c>
      <c r="N235" s="36" t="s">
        <v>287</v>
      </c>
      <c r="O235" s="13" t="s">
        <v>268</v>
      </c>
      <c r="P235" s="13" t="s">
        <v>268</v>
      </c>
      <c r="Q235" s="39" t="s">
        <v>268</v>
      </c>
      <c r="R235" t="s">
        <v>315</v>
      </c>
      <c r="S235" s="74" t="s">
        <v>472</v>
      </c>
      <c r="W235" s="74" t="str">
        <f t="shared" si="28"/>
        <v>TRTD</v>
      </c>
      <c r="X235" t="str">
        <f t="shared" si="29"/>
        <v>内蒙古广电</v>
      </c>
      <c r="AE235" s="48" t="s">
        <v>240</v>
      </c>
      <c r="AF235" s="48" t="s">
        <v>494</v>
      </c>
      <c r="AG235" s="13">
        <f t="shared" si="30"/>
        <v>0</v>
      </c>
      <c r="AH235" s="13">
        <f t="shared" si="31"/>
        <v>0</v>
      </c>
      <c r="AI235" s="13">
        <f t="shared" si="32"/>
        <v>0</v>
      </c>
      <c r="AJ235" s="13">
        <v>0</v>
      </c>
      <c r="AK235" s="13">
        <v>0</v>
      </c>
      <c r="AL235" s="38" t="str">
        <f t="shared" si="33"/>
        <v>-</v>
      </c>
    </row>
    <row r="236" spans="1:38">
      <c r="A236" s="11" t="s">
        <v>321</v>
      </c>
      <c r="B236" s="11" t="s">
        <v>115</v>
      </c>
      <c r="C236" s="11" t="s">
        <v>63</v>
      </c>
      <c r="D236" s="11" t="s">
        <v>64</v>
      </c>
      <c r="E236" s="11" t="s">
        <v>374</v>
      </c>
      <c r="F236" s="11" t="s">
        <v>150</v>
      </c>
      <c r="G236" s="11" t="s">
        <v>265</v>
      </c>
      <c r="H236" s="12" t="s">
        <v>399</v>
      </c>
      <c r="I236" s="13" t="s">
        <v>48</v>
      </c>
      <c r="J236" s="38" t="s">
        <v>18</v>
      </c>
      <c r="K236" s="38" t="s">
        <v>18</v>
      </c>
      <c r="L236" s="38" t="s">
        <v>18</v>
      </c>
      <c r="M236" s="38" t="s">
        <v>18</v>
      </c>
      <c r="N236" s="38" t="s">
        <v>18</v>
      </c>
      <c r="O236" s="38" t="s">
        <v>18</v>
      </c>
      <c r="P236" s="38" t="s">
        <v>18</v>
      </c>
      <c r="Q236" s="38" t="s">
        <v>18</v>
      </c>
      <c r="R236" t="s">
        <v>312</v>
      </c>
      <c r="S236" s="74" t="s">
        <v>472</v>
      </c>
      <c r="W236" s="74" t="str">
        <f t="shared" si="28"/>
        <v>TRTD</v>
      </c>
      <c r="X236" t="str">
        <f t="shared" si="29"/>
        <v>山东广电</v>
      </c>
      <c r="AE236" s="48" t="s">
        <v>240</v>
      </c>
      <c r="AF236" s="48" t="s">
        <v>495</v>
      </c>
      <c r="AG236" s="13">
        <f t="shared" si="30"/>
        <v>0</v>
      </c>
      <c r="AH236" s="13">
        <f t="shared" si="31"/>
        <v>0</v>
      </c>
      <c r="AI236" s="13">
        <f t="shared" si="32"/>
        <v>0</v>
      </c>
      <c r="AJ236" s="13">
        <v>3</v>
      </c>
      <c r="AK236" s="13">
        <v>1</v>
      </c>
      <c r="AL236" s="38">
        <f t="shared" si="33"/>
        <v>0</v>
      </c>
    </row>
    <row r="237" spans="1:38">
      <c r="A237" s="11" t="s">
        <v>321</v>
      </c>
      <c r="B237" s="11" t="s">
        <v>115</v>
      </c>
      <c r="C237" s="11" t="s">
        <v>63</v>
      </c>
      <c r="D237" s="11" t="s">
        <v>64</v>
      </c>
      <c r="E237" s="11" t="s">
        <v>384</v>
      </c>
      <c r="F237" s="11" t="s">
        <v>264</v>
      </c>
      <c r="G237" s="11" t="s">
        <v>265</v>
      </c>
      <c r="H237" s="12" t="s">
        <v>401</v>
      </c>
      <c r="I237" s="13" t="s">
        <v>48</v>
      </c>
      <c r="J237" s="38" t="s">
        <v>18</v>
      </c>
      <c r="K237" s="38" t="s">
        <v>18</v>
      </c>
      <c r="L237" s="38" t="s">
        <v>18</v>
      </c>
      <c r="M237" s="38" t="s">
        <v>18</v>
      </c>
      <c r="N237" s="38" t="s">
        <v>18</v>
      </c>
      <c r="O237" s="38" t="s">
        <v>18</v>
      </c>
      <c r="P237" s="38" t="s">
        <v>18</v>
      </c>
      <c r="Q237" s="38" t="s">
        <v>18</v>
      </c>
      <c r="R237" t="s">
        <v>312</v>
      </c>
      <c r="S237" s="74" t="s">
        <v>472</v>
      </c>
      <c r="W237" s="74" t="str">
        <f t="shared" si="28"/>
        <v>TRTD</v>
      </c>
      <c r="X237" t="str">
        <f t="shared" si="29"/>
        <v>山东广电</v>
      </c>
      <c r="AE237" s="48" t="s">
        <v>240</v>
      </c>
      <c r="AF237" s="48" t="s">
        <v>2</v>
      </c>
      <c r="AG237" s="13">
        <f t="shared" si="30"/>
        <v>0</v>
      </c>
      <c r="AH237" s="13">
        <f t="shared" si="31"/>
        <v>0</v>
      </c>
      <c r="AI237" s="13">
        <f t="shared" si="32"/>
        <v>0</v>
      </c>
      <c r="AJ237" s="13">
        <v>0</v>
      </c>
      <c r="AK237" s="13">
        <v>0</v>
      </c>
      <c r="AL237" s="38" t="str">
        <f t="shared" si="33"/>
        <v>-</v>
      </c>
    </row>
    <row r="238" spans="1:38">
      <c r="A238" s="11" t="s">
        <v>321</v>
      </c>
      <c r="B238" s="11" t="s">
        <v>115</v>
      </c>
      <c r="C238" s="11" t="s">
        <v>365</v>
      </c>
      <c r="D238" s="11" t="s">
        <v>366</v>
      </c>
      <c r="E238" s="11" t="s">
        <v>367</v>
      </c>
      <c r="F238" s="11" t="s">
        <v>281</v>
      </c>
      <c r="G238" s="11" t="s">
        <v>265</v>
      </c>
      <c r="H238" s="12" t="s">
        <v>388</v>
      </c>
      <c r="I238" s="13" t="s">
        <v>48</v>
      </c>
      <c r="J238" s="38" t="s">
        <v>18</v>
      </c>
      <c r="K238" s="38" t="s">
        <v>18</v>
      </c>
      <c r="L238" s="38" t="s">
        <v>18</v>
      </c>
      <c r="M238" s="38" t="s">
        <v>18</v>
      </c>
      <c r="N238" s="38" t="s">
        <v>18</v>
      </c>
      <c r="O238" s="38" t="s">
        <v>18</v>
      </c>
      <c r="P238" s="38" t="s">
        <v>18</v>
      </c>
      <c r="Q238" s="38" t="s">
        <v>18</v>
      </c>
      <c r="R238" t="s">
        <v>312</v>
      </c>
      <c r="S238" s="74" t="s">
        <v>472</v>
      </c>
      <c r="W238" s="74" t="str">
        <f t="shared" si="28"/>
        <v>TRTD</v>
      </c>
      <c r="X238" t="str">
        <f t="shared" si="29"/>
        <v>山东广电</v>
      </c>
      <c r="AE238" s="48" t="s">
        <v>240</v>
      </c>
      <c r="AF238" s="48" t="s">
        <v>449</v>
      </c>
      <c r="AG238" s="13">
        <f t="shared" si="30"/>
        <v>0</v>
      </c>
      <c r="AH238" s="13">
        <f t="shared" si="31"/>
        <v>0</v>
      </c>
      <c r="AI238" s="13">
        <f t="shared" si="32"/>
        <v>0</v>
      </c>
      <c r="AJ238" s="13">
        <v>0</v>
      </c>
      <c r="AK238" s="13">
        <v>0</v>
      </c>
      <c r="AL238" s="38" t="str">
        <f t="shared" si="33"/>
        <v>-</v>
      </c>
    </row>
    <row r="239" spans="1:38">
      <c r="A239" s="11" t="s">
        <v>321</v>
      </c>
      <c r="B239" s="11" t="s">
        <v>115</v>
      </c>
      <c r="C239" s="11" t="s">
        <v>165</v>
      </c>
      <c r="D239" s="11" t="s">
        <v>166</v>
      </c>
      <c r="E239" s="11" t="s">
        <v>385</v>
      </c>
      <c r="F239" s="11" t="s">
        <v>318</v>
      </c>
      <c r="G239" s="11" t="s">
        <v>265</v>
      </c>
      <c r="H239" s="12" t="s">
        <v>402</v>
      </c>
      <c r="I239" s="13" t="s">
        <v>48</v>
      </c>
      <c r="J239" s="38" t="s">
        <v>18</v>
      </c>
      <c r="K239" s="38" t="s">
        <v>18</v>
      </c>
      <c r="L239" s="38" t="s">
        <v>18</v>
      </c>
      <c r="M239" s="38" t="s">
        <v>18</v>
      </c>
      <c r="N239" s="38" t="s">
        <v>18</v>
      </c>
      <c r="O239" s="38" t="s">
        <v>18</v>
      </c>
      <c r="P239" s="38" t="s">
        <v>18</v>
      </c>
      <c r="Q239" s="38" t="s">
        <v>18</v>
      </c>
      <c r="R239" t="s">
        <v>312</v>
      </c>
      <c r="S239" s="74" t="s">
        <v>472</v>
      </c>
      <c r="W239" s="74" t="str">
        <f t="shared" si="28"/>
        <v>TRTD</v>
      </c>
      <c r="X239" t="str">
        <f t="shared" si="29"/>
        <v>山东广电</v>
      </c>
      <c r="AE239" s="48" t="s">
        <v>240</v>
      </c>
      <c r="AF239" s="48" t="s">
        <v>4</v>
      </c>
      <c r="AG239" s="13">
        <f t="shared" si="30"/>
        <v>0</v>
      </c>
      <c r="AH239" s="13">
        <f t="shared" si="31"/>
        <v>0</v>
      </c>
      <c r="AI239" s="13">
        <f t="shared" si="32"/>
        <v>0</v>
      </c>
      <c r="AJ239" s="13">
        <v>0</v>
      </c>
      <c r="AK239" s="13">
        <v>0</v>
      </c>
      <c r="AL239" s="38" t="str">
        <f t="shared" si="33"/>
        <v>-</v>
      </c>
    </row>
    <row r="240" spans="1:38">
      <c r="A240" s="11" t="s">
        <v>321</v>
      </c>
      <c r="B240" s="11" t="s">
        <v>115</v>
      </c>
      <c r="C240" s="11" t="s">
        <v>165</v>
      </c>
      <c r="D240" s="11" t="s">
        <v>166</v>
      </c>
      <c r="E240" s="11" t="s">
        <v>386</v>
      </c>
      <c r="F240" s="11" t="s">
        <v>320</v>
      </c>
      <c r="G240" s="11" t="s">
        <v>265</v>
      </c>
      <c r="H240" s="12" t="s">
        <v>402</v>
      </c>
      <c r="I240" s="13" t="s">
        <v>48</v>
      </c>
      <c r="J240" s="38" t="s">
        <v>18</v>
      </c>
      <c r="K240" s="38" t="s">
        <v>18</v>
      </c>
      <c r="L240" s="38" t="s">
        <v>18</v>
      </c>
      <c r="M240" s="38" t="s">
        <v>18</v>
      </c>
      <c r="N240" s="38" t="s">
        <v>18</v>
      </c>
      <c r="O240" s="38" t="s">
        <v>18</v>
      </c>
      <c r="P240" s="38" t="s">
        <v>18</v>
      </c>
      <c r="Q240" s="38" t="s">
        <v>18</v>
      </c>
      <c r="R240" t="s">
        <v>312</v>
      </c>
      <c r="S240" s="74" t="s">
        <v>472</v>
      </c>
      <c r="W240" s="74" t="str">
        <f t="shared" si="28"/>
        <v>TRTD</v>
      </c>
      <c r="X240" t="str">
        <f t="shared" si="29"/>
        <v>山东广电</v>
      </c>
      <c r="AE240" s="48" t="s">
        <v>240</v>
      </c>
      <c r="AF240" s="48" t="s">
        <v>3</v>
      </c>
      <c r="AG240" s="13">
        <f t="shared" si="30"/>
        <v>0</v>
      </c>
      <c r="AH240" s="13">
        <f t="shared" si="31"/>
        <v>0</v>
      </c>
      <c r="AI240" s="13">
        <f t="shared" si="32"/>
        <v>0</v>
      </c>
      <c r="AJ240" s="13">
        <v>0</v>
      </c>
      <c r="AK240" s="13">
        <v>0</v>
      </c>
      <c r="AL240" s="38" t="str">
        <f t="shared" si="33"/>
        <v>-</v>
      </c>
    </row>
    <row r="241" spans="1:38">
      <c r="A241" s="11" t="s">
        <v>234</v>
      </c>
      <c r="B241" s="11" t="s">
        <v>235</v>
      </c>
      <c r="C241" s="11" t="s">
        <v>371</v>
      </c>
      <c r="D241" s="11" t="s">
        <v>292</v>
      </c>
      <c r="E241" s="11" t="s">
        <v>372</v>
      </c>
      <c r="F241" s="11" t="s">
        <v>292</v>
      </c>
      <c r="G241" s="11" t="s">
        <v>265</v>
      </c>
      <c r="H241" s="12" t="s">
        <v>397</v>
      </c>
      <c r="I241" s="13" t="s">
        <v>48</v>
      </c>
      <c r="J241" s="13" t="s">
        <v>86</v>
      </c>
      <c r="K241" s="13"/>
      <c r="L241" s="13"/>
      <c r="M241" s="13"/>
      <c r="N241" s="40" t="s">
        <v>322</v>
      </c>
      <c r="O241" s="36" t="s">
        <v>268</v>
      </c>
      <c r="P241" s="36" t="s">
        <v>268</v>
      </c>
      <c r="Q241" s="41" t="s">
        <v>48</v>
      </c>
      <c r="R241" t="s">
        <v>323</v>
      </c>
      <c r="S241" s="74" t="s">
        <v>472</v>
      </c>
      <c r="W241" s="74" t="str">
        <f t="shared" si="28"/>
        <v>TRTD</v>
      </c>
      <c r="X241" t="str">
        <f t="shared" si="29"/>
        <v>山西电信</v>
      </c>
      <c r="AE241" s="48" t="s">
        <v>240</v>
      </c>
      <c r="AF241" s="48" t="s">
        <v>496</v>
      </c>
      <c r="AG241" s="13">
        <f t="shared" si="30"/>
        <v>0</v>
      </c>
      <c r="AH241" s="13">
        <f t="shared" si="31"/>
        <v>0</v>
      </c>
      <c r="AI241" s="13">
        <f t="shared" si="32"/>
        <v>0</v>
      </c>
      <c r="AJ241" s="13">
        <v>0</v>
      </c>
      <c r="AK241" s="13">
        <v>0</v>
      </c>
      <c r="AL241" s="38" t="str">
        <f t="shared" si="33"/>
        <v>-</v>
      </c>
    </row>
    <row r="242" spans="1:38">
      <c r="A242" s="11" t="s">
        <v>234</v>
      </c>
      <c r="B242" s="11" t="s">
        <v>235</v>
      </c>
      <c r="C242" s="11" t="s">
        <v>63</v>
      </c>
      <c r="D242" s="11" t="s">
        <v>64</v>
      </c>
      <c r="E242" s="11" t="s">
        <v>359</v>
      </c>
      <c r="F242" s="11" t="s">
        <v>266</v>
      </c>
      <c r="G242" s="11" t="s">
        <v>265</v>
      </c>
      <c r="H242" s="12" t="s">
        <v>98</v>
      </c>
      <c r="I242" s="13" t="s">
        <v>48</v>
      </c>
      <c r="J242" s="38" t="s">
        <v>18</v>
      </c>
      <c r="K242" s="38" t="s">
        <v>18</v>
      </c>
      <c r="L242" s="38" t="s">
        <v>18</v>
      </c>
      <c r="M242" s="38" t="s">
        <v>18</v>
      </c>
      <c r="N242" s="38" t="s">
        <v>18</v>
      </c>
      <c r="O242" s="38" t="s">
        <v>18</v>
      </c>
      <c r="P242" s="38" t="s">
        <v>18</v>
      </c>
      <c r="Q242" s="38" t="s">
        <v>18</v>
      </c>
      <c r="R242" t="s">
        <v>312</v>
      </c>
      <c r="S242" s="74" t="s">
        <v>472</v>
      </c>
      <c r="W242" s="74" t="str">
        <f t="shared" si="28"/>
        <v>TRTD</v>
      </c>
      <c r="X242" t="str">
        <f t="shared" si="29"/>
        <v>山西电信</v>
      </c>
      <c r="AE242" s="48" t="s">
        <v>240</v>
      </c>
      <c r="AF242" s="48" t="s">
        <v>1</v>
      </c>
      <c r="AG242" s="13">
        <f t="shared" si="30"/>
        <v>0</v>
      </c>
      <c r="AH242" s="13">
        <f t="shared" si="31"/>
        <v>0</v>
      </c>
      <c r="AI242" s="13">
        <f t="shared" si="32"/>
        <v>0</v>
      </c>
      <c r="AJ242" s="13">
        <v>0</v>
      </c>
      <c r="AK242" s="13">
        <v>0</v>
      </c>
      <c r="AL242" s="38" t="str">
        <f t="shared" si="33"/>
        <v>-</v>
      </c>
    </row>
    <row r="243" spans="1:38">
      <c r="A243" s="11" t="s">
        <v>234</v>
      </c>
      <c r="B243" s="11" t="s">
        <v>235</v>
      </c>
      <c r="C243" s="11" t="s">
        <v>63</v>
      </c>
      <c r="D243" s="11" t="s">
        <v>64</v>
      </c>
      <c r="E243" s="11" t="s">
        <v>373</v>
      </c>
      <c r="F243" s="11" t="s">
        <v>295</v>
      </c>
      <c r="G243" s="11" t="s">
        <v>265</v>
      </c>
      <c r="H243" s="12" t="s">
        <v>398</v>
      </c>
      <c r="I243" s="13" t="s">
        <v>48</v>
      </c>
      <c r="J243" s="13" t="s">
        <v>48</v>
      </c>
      <c r="K243" s="13" t="s">
        <v>120</v>
      </c>
      <c r="L243" s="36" t="s">
        <v>403</v>
      </c>
      <c r="M243" s="13" t="s">
        <v>140</v>
      </c>
      <c r="N243" s="79" t="s">
        <v>474</v>
      </c>
      <c r="O243" s="79" t="s">
        <v>476</v>
      </c>
      <c r="P243" s="79" t="s">
        <v>477</v>
      </c>
      <c r="Q243" s="37" t="s">
        <v>48</v>
      </c>
      <c r="R243" t="s">
        <v>323</v>
      </c>
      <c r="S243" s="74" t="s">
        <v>472</v>
      </c>
      <c r="T243" s="80">
        <v>41</v>
      </c>
      <c r="U243">
        <v>51</v>
      </c>
      <c r="V243" s="80">
        <v>15</v>
      </c>
      <c r="W243" s="74" t="str">
        <f t="shared" si="28"/>
        <v>TRTD</v>
      </c>
      <c r="X243" t="str">
        <f t="shared" si="29"/>
        <v>山西电信</v>
      </c>
      <c r="AE243" s="48" t="s">
        <v>13</v>
      </c>
      <c r="AF243" s="48" t="s">
        <v>4</v>
      </c>
      <c r="AG243" s="13">
        <f t="shared" si="30"/>
        <v>0</v>
      </c>
      <c r="AH243" s="13">
        <f t="shared" si="31"/>
        <v>0</v>
      </c>
      <c r="AI243" s="13">
        <f t="shared" si="32"/>
        <v>0</v>
      </c>
      <c r="AJ243" s="13">
        <v>0</v>
      </c>
      <c r="AK243" s="13">
        <v>0</v>
      </c>
      <c r="AL243" s="38" t="str">
        <f t="shared" si="33"/>
        <v>-</v>
      </c>
    </row>
    <row r="244" spans="1:38">
      <c r="A244" s="11" t="s">
        <v>234</v>
      </c>
      <c r="B244" s="11" t="s">
        <v>235</v>
      </c>
      <c r="C244" s="11" t="s">
        <v>63</v>
      </c>
      <c r="D244" s="11" t="s">
        <v>64</v>
      </c>
      <c r="E244" s="11" t="s">
        <v>361</v>
      </c>
      <c r="F244" s="11" t="s">
        <v>272</v>
      </c>
      <c r="G244" s="11" t="s">
        <v>265</v>
      </c>
      <c r="H244" s="12" t="s">
        <v>391</v>
      </c>
      <c r="I244" s="13" t="s">
        <v>48</v>
      </c>
      <c r="J244" s="36" t="s">
        <v>86</v>
      </c>
      <c r="K244" s="13"/>
      <c r="L244" s="13"/>
      <c r="M244" s="13"/>
      <c r="N244" s="34" t="s">
        <v>324</v>
      </c>
      <c r="O244" s="36" t="s">
        <v>268</v>
      </c>
      <c r="P244" s="36" t="s">
        <v>268</v>
      </c>
      <c r="Q244" s="41" t="s">
        <v>48</v>
      </c>
      <c r="R244" t="s">
        <v>323</v>
      </c>
      <c r="S244" s="74" t="s">
        <v>472</v>
      </c>
      <c r="W244" s="74" t="str">
        <f t="shared" si="28"/>
        <v>TRTD</v>
      </c>
      <c r="X244" t="str">
        <f t="shared" si="29"/>
        <v>山西电信</v>
      </c>
      <c r="AE244" s="48" t="s">
        <v>13</v>
      </c>
      <c r="AF244" s="48" t="s">
        <v>0</v>
      </c>
      <c r="AG244" s="13">
        <f t="shared" si="30"/>
        <v>0</v>
      </c>
      <c r="AH244" s="13">
        <f t="shared" si="31"/>
        <v>0</v>
      </c>
      <c r="AI244" s="13">
        <f t="shared" si="32"/>
        <v>0</v>
      </c>
      <c r="AJ244" s="13">
        <v>0</v>
      </c>
      <c r="AK244" s="13">
        <v>0</v>
      </c>
      <c r="AL244" s="38" t="str">
        <f t="shared" si="33"/>
        <v>-</v>
      </c>
    </row>
    <row r="245" spans="1:38">
      <c r="A245" s="11" t="s">
        <v>234</v>
      </c>
      <c r="B245" s="11" t="s">
        <v>235</v>
      </c>
      <c r="C245" s="11" t="s">
        <v>360</v>
      </c>
      <c r="D245" s="11" t="s">
        <v>16</v>
      </c>
      <c r="E245" s="11" t="s">
        <v>361</v>
      </c>
      <c r="F245" s="11" t="s">
        <v>272</v>
      </c>
      <c r="G245" s="11" t="s">
        <v>265</v>
      </c>
      <c r="H245" s="12" t="s">
        <v>391</v>
      </c>
      <c r="I245" s="13" t="s">
        <v>48</v>
      </c>
      <c r="J245" s="36" t="s">
        <v>86</v>
      </c>
      <c r="K245" s="13"/>
      <c r="L245" s="13"/>
      <c r="M245" s="13"/>
      <c r="N245" s="34" t="s">
        <v>324</v>
      </c>
      <c r="O245" s="36" t="s">
        <v>268</v>
      </c>
      <c r="P245" s="36" t="s">
        <v>268</v>
      </c>
      <c r="Q245" s="41" t="s">
        <v>48</v>
      </c>
      <c r="R245" t="s">
        <v>323</v>
      </c>
      <c r="S245" s="74" t="s">
        <v>472</v>
      </c>
      <c r="W245" s="74" t="str">
        <f t="shared" si="28"/>
        <v>TRTD</v>
      </c>
      <c r="X245" t="str">
        <f t="shared" si="29"/>
        <v>山西电信</v>
      </c>
      <c r="AE245" s="48" t="s">
        <v>13</v>
      </c>
      <c r="AF245" s="48" t="s">
        <v>5</v>
      </c>
      <c r="AG245" s="13">
        <f t="shared" si="30"/>
        <v>0</v>
      </c>
      <c r="AH245" s="13">
        <f t="shared" si="31"/>
        <v>0</v>
      </c>
      <c r="AI245" s="13">
        <f t="shared" si="32"/>
        <v>0</v>
      </c>
      <c r="AJ245" s="13">
        <v>0</v>
      </c>
      <c r="AK245" s="13">
        <v>0</v>
      </c>
      <c r="AL245" s="38" t="str">
        <f t="shared" si="33"/>
        <v>-</v>
      </c>
    </row>
    <row r="246" spans="1:38">
      <c r="A246" s="11" t="s">
        <v>325</v>
      </c>
      <c r="B246" s="11" t="s">
        <v>326</v>
      </c>
      <c r="C246" s="11" t="s">
        <v>63</v>
      </c>
      <c r="D246" s="11" t="s">
        <v>64</v>
      </c>
      <c r="E246" s="11" t="s">
        <v>364</v>
      </c>
      <c r="F246" s="11" t="s">
        <v>280</v>
      </c>
      <c r="G246" s="11" t="s">
        <v>265</v>
      </c>
      <c r="H246" s="12" t="s">
        <v>392</v>
      </c>
      <c r="I246" s="45" t="s">
        <v>48</v>
      </c>
      <c r="J246" s="11" t="s">
        <v>48</v>
      </c>
      <c r="K246" s="12" t="s">
        <v>43</v>
      </c>
      <c r="L246" s="12" t="s">
        <v>393</v>
      </c>
      <c r="M246" s="12" t="s">
        <v>56</v>
      </c>
      <c r="N246" s="34" t="s">
        <v>282</v>
      </c>
      <c r="O246" s="34" t="s">
        <v>327</v>
      </c>
      <c r="P246" s="34" t="s">
        <v>328</v>
      </c>
      <c r="Q246" s="13" t="s">
        <v>48</v>
      </c>
      <c r="R246" t="s">
        <v>329</v>
      </c>
      <c r="S246" s="74" t="s">
        <v>472</v>
      </c>
      <c r="W246" s="74" t="str">
        <f t="shared" si="28"/>
        <v>TRTD</v>
      </c>
      <c r="X246" t="str">
        <f t="shared" si="29"/>
        <v>山西广电</v>
      </c>
      <c r="AE246" s="48" t="s">
        <v>13</v>
      </c>
      <c r="AF246" s="48" t="s">
        <v>265</v>
      </c>
      <c r="AG246" s="13">
        <f t="shared" si="30"/>
        <v>0</v>
      </c>
      <c r="AH246" s="13">
        <f t="shared" si="31"/>
        <v>0</v>
      </c>
      <c r="AI246" s="13">
        <f t="shared" si="32"/>
        <v>0</v>
      </c>
      <c r="AJ246" s="13">
        <v>0</v>
      </c>
      <c r="AK246" s="13">
        <v>0</v>
      </c>
      <c r="AL246" s="38" t="str">
        <f t="shared" si="33"/>
        <v>-</v>
      </c>
    </row>
    <row r="247" spans="1:38">
      <c r="A247" s="11" t="s">
        <v>325</v>
      </c>
      <c r="B247" s="11" t="s">
        <v>326</v>
      </c>
      <c r="C247" s="11" t="s">
        <v>63</v>
      </c>
      <c r="D247" s="11" t="s">
        <v>64</v>
      </c>
      <c r="E247" s="11" t="s">
        <v>362</v>
      </c>
      <c r="F247" s="11" t="s">
        <v>150</v>
      </c>
      <c r="G247" s="11" t="s">
        <v>265</v>
      </c>
      <c r="H247" s="12" t="s">
        <v>392</v>
      </c>
      <c r="I247" s="11" t="s">
        <v>48</v>
      </c>
      <c r="J247" s="11" t="s">
        <v>48</v>
      </c>
      <c r="K247" s="12" t="s">
        <v>43</v>
      </c>
      <c r="L247" s="12" t="s">
        <v>393</v>
      </c>
      <c r="M247" s="12" t="s">
        <v>56</v>
      </c>
      <c r="N247" s="34" t="s">
        <v>274</v>
      </c>
      <c r="O247" s="34" t="s">
        <v>330</v>
      </c>
      <c r="P247" s="34" t="s">
        <v>328</v>
      </c>
      <c r="Q247" s="13" t="s">
        <v>48</v>
      </c>
      <c r="R247" t="s">
        <v>329</v>
      </c>
      <c r="S247" s="74" t="s">
        <v>472</v>
      </c>
      <c r="W247" s="74" t="str">
        <f t="shared" si="28"/>
        <v>TRTD</v>
      </c>
      <c r="X247" t="str">
        <f t="shared" si="29"/>
        <v>山西广电</v>
      </c>
      <c r="AE247" s="48" t="s">
        <v>13</v>
      </c>
      <c r="AF247" s="48" t="s">
        <v>449</v>
      </c>
      <c r="AG247" s="13">
        <f t="shared" si="30"/>
        <v>0</v>
      </c>
      <c r="AH247" s="13">
        <f t="shared" si="31"/>
        <v>0</v>
      </c>
      <c r="AI247" s="13">
        <f t="shared" si="32"/>
        <v>0</v>
      </c>
      <c r="AJ247" s="13">
        <v>0</v>
      </c>
      <c r="AK247" s="13">
        <v>0</v>
      </c>
      <c r="AL247" s="38" t="str">
        <f t="shared" si="33"/>
        <v>-</v>
      </c>
    </row>
    <row r="248" spans="1:38">
      <c r="A248" s="11" t="s">
        <v>325</v>
      </c>
      <c r="B248" s="11" t="s">
        <v>326</v>
      </c>
      <c r="C248" s="11" t="s">
        <v>63</v>
      </c>
      <c r="D248" s="11" t="s">
        <v>64</v>
      </c>
      <c r="E248" s="11" t="s">
        <v>363</v>
      </c>
      <c r="F248" s="11" t="s">
        <v>278</v>
      </c>
      <c r="G248" s="11" t="s">
        <v>265</v>
      </c>
      <c r="H248" s="12" t="s">
        <v>394</v>
      </c>
      <c r="I248" s="13" t="s">
        <v>48</v>
      </c>
      <c r="J248" s="11" t="s">
        <v>48</v>
      </c>
      <c r="K248" s="12" t="s">
        <v>120</v>
      </c>
      <c r="L248" s="12" t="s">
        <v>389</v>
      </c>
      <c r="M248" s="12" t="s">
        <v>56</v>
      </c>
      <c r="N248" s="34" t="s">
        <v>279</v>
      </c>
      <c r="O248" s="34" t="s">
        <v>330</v>
      </c>
      <c r="P248" s="34" t="s">
        <v>328</v>
      </c>
      <c r="Q248" s="13" t="s">
        <v>48</v>
      </c>
      <c r="R248" t="s">
        <v>329</v>
      </c>
      <c r="S248" s="74" t="s">
        <v>472</v>
      </c>
      <c r="W248" s="74" t="str">
        <f t="shared" si="28"/>
        <v>TRTD</v>
      </c>
      <c r="X248" t="str">
        <f t="shared" si="29"/>
        <v>山西广电</v>
      </c>
      <c r="AE248" s="48" t="s">
        <v>13</v>
      </c>
      <c r="AF248" s="48" t="s">
        <v>3</v>
      </c>
      <c r="AG248" s="13">
        <f t="shared" si="30"/>
        <v>0</v>
      </c>
      <c r="AH248" s="13">
        <f t="shared" si="31"/>
        <v>0</v>
      </c>
      <c r="AI248" s="13">
        <f t="shared" si="32"/>
        <v>0</v>
      </c>
      <c r="AJ248" s="13">
        <v>0</v>
      </c>
      <c r="AK248" s="13">
        <v>0</v>
      </c>
      <c r="AL248" s="38" t="str">
        <f t="shared" si="33"/>
        <v>-</v>
      </c>
    </row>
    <row r="249" spans="1:38">
      <c r="A249" s="11" t="s">
        <v>325</v>
      </c>
      <c r="B249" s="11" t="s">
        <v>326</v>
      </c>
      <c r="C249" s="11" t="s">
        <v>365</v>
      </c>
      <c r="D249" s="11" t="s">
        <v>366</v>
      </c>
      <c r="E249" s="11" t="s">
        <v>370</v>
      </c>
      <c r="F249" s="11" t="s">
        <v>281</v>
      </c>
      <c r="G249" s="11" t="s">
        <v>265</v>
      </c>
      <c r="H249" s="12" t="s">
        <v>396</v>
      </c>
      <c r="I249" s="11" t="s">
        <v>48</v>
      </c>
      <c r="J249" s="11" t="s">
        <v>48</v>
      </c>
      <c r="K249" s="12" t="s">
        <v>120</v>
      </c>
      <c r="L249" s="12" t="s">
        <v>389</v>
      </c>
      <c r="M249" s="12" t="s">
        <v>56</v>
      </c>
      <c r="N249" s="34" t="s">
        <v>289</v>
      </c>
      <c r="O249" s="34" t="s">
        <v>330</v>
      </c>
      <c r="P249" s="34" t="s">
        <v>328</v>
      </c>
      <c r="Q249" s="13" t="s">
        <v>48</v>
      </c>
      <c r="R249" t="s">
        <v>329</v>
      </c>
      <c r="S249" s="74" t="s">
        <v>472</v>
      </c>
      <c r="W249" s="74" t="str">
        <f t="shared" si="28"/>
        <v>TRTD</v>
      </c>
      <c r="X249" t="str">
        <f t="shared" si="29"/>
        <v>山西广电</v>
      </c>
      <c r="AE249" s="48" t="s">
        <v>13</v>
      </c>
      <c r="AF249" s="48" t="s">
        <v>2</v>
      </c>
      <c r="AG249" s="13">
        <f t="shared" si="30"/>
        <v>0</v>
      </c>
      <c r="AH249" s="13">
        <f t="shared" si="31"/>
        <v>0</v>
      </c>
      <c r="AI249" s="13">
        <f t="shared" si="32"/>
        <v>0</v>
      </c>
      <c r="AJ249" s="13">
        <v>0</v>
      </c>
      <c r="AK249" s="13">
        <v>0</v>
      </c>
      <c r="AL249" s="38" t="str">
        <f t="shared" si="33"/>
        <v>-</v>
      </c>
    </row>
    <row r="250" spans="1:38">
      <c r="A250" s="11" t="s">
        <v>325</v>
      </c>
      <c r="B250" s="11" t="s">
        <v>326</v>
      </c>
      <c r="C250" s="11" t="s">
        <v>165</v>
      </c>
      <c r="D250" s="11" t="s">
        <v>166</v>
      </c>
      <c r="E250" s="11" t="s">
        <v>368</v>
      </c>
      <c r="F250" s="11" t="s">
        <v>284</v>
      </c>
      <c r="G250" s="11" t="s">
        <v>265</v>
      </c>
      <c r="H250" s="12" t="s">
        <v>395</v>
      </c>
      <c r="I250" s="11" t="s">
        <v>48</v>
      </c>
      <c r="J250" s="42" t="s">
        <v>48</v>
      </c>
      <c r="K250" s="13" t="s">
        <v>43</v>
      </c>
      <c r="L250" s="47" t="s">
        <v>393</v>
      </c>
      <c r="M250" s="12" t="s">
        <v>56</v>
      </c>
      <c r="N250" s="34" t="s">
        <v>282</v>
      </c>
      <c r="O250" s="34" t="s">
        <v>330</v>
      </c>
      <c r="P250" s="34" t="s">
        <v>328</v>
      </c>
      <c r="Q250" s="13" t="s">
        <v>48</v>
      </c>
      <c r="R250" t="s">
        <v>329</v>
      </c>
      <c r="S250" s="74" t="s">
        <v>472</v>
      </c>
      <c r="W250" s="74" t="str">
        <f t="shared" si="28"/>
        <v>TRTD</v>
      </c>
      <c r="X250" t="str">
        <f t="shared" si="29"/>
        <v>山西广电</v>
      </c>
      <c r="AE250" s="48" t="s">
        <v>13</v>
      </c>
      <c r="AF250" s="48" t="s">
        <v>494</v>
      </c>
      <c r="AG250" s="13">
        <f t="shared" si="30"/>
        <v>0</v>
      </c>
      <c r="AH250" s="13">
        <f t="shared" si="31"/>
        <v>0</v>
      </c>
      <c r="AI250" s="13">
        <f t="shared" si="32"/>
        <v>0</v>
      </c>
      <c r="AJ250" s="13">
        <v>0</v>
      </c>
      <c r="AK250" s="13">
        <v>0</v>
      </c>
      <c r="AL250" s="38" t="str">
        <f t="shared" si="33"/>
        <v>-</v>
      </c>
    </row>
    <row r="251" spans="1:38">
      <c r="A251" s="11" t="s">
        <v>325</v>
      </c>
      <c r="B251" s="11" t="s">
        <v>326</v>
      </c>
      <c r="C251" s="11" t="s">
        <v>165</v>
      </c>
      <c r="D251" s="11" t="s">
        <v>166</v>
      </c>
      <c r="E251" s="11" t="s">
        <v>369</v>
      </c>
      <c r="F251" s="11" t="s">
        <v>286</v>
      </c>
      <c r="G251" s="11" t="s">
        <v>265</v>
      </c>
      <c r="H251" s="12" t="s">
        <v>395</v>
      </c>
      <c r="I251" s="11" t="s">
        <v>48</v>
      </c>
      <c r="J251" s="42" t="s">
        <v>48</v>
      </c>
      <c r="K251" s="12" t="s">
        <v>43</v>
      </c>
      <c r="L251" s="47" t="s">
        <v>393</v>
      </c>
      <c r="M251" s="12" t="s">
        <v>56</v>
      </c>
      <c r="N251" s="36" t="s">
        <v>287</v>
      </c>
      <c r="O251" s="34" t="s">
        <v>330</v>
      </c>
      <c r="P251" s="34" t="s">
        <v>331</v>
      </c>
      <c r="Q251" s="13" t="s">
        <v>48</v>
      </c>
      <c r="R251" t="s">
        <v>329</v>
      </c>
      <c r="S251" s="74" t="s">
        <v>472</v>
      </c>
      <c r="W251" s="74" t="str">
        <f t="shared" si="28"/>
        <v>TRTD</v>
      </c>
      <c r="X251" t="str">
        <f t="shared" si="29"/>
        <v>山西广电</v>
      </c>
      <c r="AE251" s="48" t="s">
        <v>504</v>
      </c>
      <c r="AF251" s="48" t="s">
        <v>5</v>
      </c>
      <c r="AG251" s="13">
        <f t="shared" si="30"/>
        <v>0</v>
      </c>
      <c r="AH251" s="13">
        <f t="shared" si="31"/>
        <v>0</v>
      </c>
      <c r="AI251" s="13">
        <f t="shared" si="32"/>
        <v>0</v>
      </c>
      <c r="AJ251" s="13">
        <v>0</v>
      </c>
      <c r="AK251" s="13">
        <v>0</v>
      </c>
      <c r="AL251" s="38" t="str">
        <f t="shared" si="33"/>
        <v>-</v>
      </c>
    </row>
    <row r="252" spans="1:38">
      <c r="A252" s="42" t="s">
        <v>332</v>
      </c>
      <c r="B252" s="42" t="s">
        <v>333</v>
      </c>
      <c r="C252" s="11" t="s">
        <v>365</v>
      </c>
      <c r="D252" s="11" t="s">
        <v>366</v>
      </c>
      <c r="E252" s="11" t="s">
        <v>370</v>
      </c>
      <c r="F252" s="11" t="s">
        <v>281</v>
      </c>
      <c r="G252" s="11" t="s">
        <v>265</v>
      </c>
      <c r="H252" s="12" t="s">
        <v>396</v>
      </c>
      <c r="I252" s="13" t="s">
        <v>48</v>
      </c>
      <c r="J252" s="38" t="s">
        <v>18</v>
      </c>
      <c r="K252" s="38" t="s">
        <v>18</v>
      </c>
      <c r="L252" s="38" t="s">
        <v>18</v>
      </c>
      <c r="M252" s="38" t="s">
        <v>18</v>
      </c>
      <c r="N252" s="38" t="s">
        <v>18</v>
      </c>
      <c r="O252" s="38" t="s">
        <v>18</v>
      </c>
      <c r="P252" s="38" t="s">
        <v>18</v>
      </c>
      <c r="Q252" s="38" t="s">
        <v>18</v>
      </c>
      <c r="R252" t="s">
        <v>334</v>
      </c>
      <c r="S252" s="74" t="s">
        <v>472</v>
      </c>
      <c r="W252" s="74" t="str">
        <f t="shared" si="28"/>
        <v>TRTD</v>
      </c>
      <c r="X252" t="str">
        <f t="shared" si="29"/>
        <v>数字电影局广电</v>
      </c>
      <c r="AE252" s="48" t="s">
        <v>411</v>
      </c>
      <c r="AF252" s="48" t="s">
        <v>5</v>
      </c>
      <c r="AG252" s="13">
        <f t="shared" si="30"/>
        <v>0</v>
      </c>
      <c r="AH252" s="13">
        <f t="shared" si="31"/>
        <v>0</v>
      </c>
      <c r="AI252" s="13">
        <f t="shared" si="32"/>
        <v>0</v>
      </c>
      <c r="AJ252" s="13">
        <v>0</v>
      </c>
      <c r="AK252" s="13">
        <v>0</v>
      </c>
      <c r="AL252" s="38" t="str">
        <f t="shared" si="33"/>
        <v>-</v>
      </c>
    </row>
    <row r="253" spans="1:38">
      <c r="A253" s="11" t="s">
        <v>335</v>
      </c>
      <c r="B253" s="11" t="s">
        <v>336</v>
      </c>
      <c r="C253" s="11" t="s">
        <v>63</v>
      </c>
      <c r="D253" s="11" t="s">
        <v>64</v>
      </c>
      <c r="E253" s="11" t="s">
        <v>364</v>
      </c>
      <c r="F253" s="11" t="s">
        <v>280</v>
      </c>
      <c r="G253" s="11" t="s">
        <v>265</v>
      </c>
      <c r="H253" s="12" t="s">
        <v>392</v>
      </c>
      <c r="I253" s="45" t="s">
        <v>48</v>
      </c>
      <c r="J253" s="11" t="s">
        <v>48</v>
      </c>
      <c r="K253" s="12" t="s">
        <v>120</v>
      </c>
      <c r="L253" s="12" t="s">
        <v>389</v>
      </c>
      <c r="M253" s="12" t="s">
        <v>56</v>
      </c>
      <c r="N253" s="34" t="s">
        <v>282</v>
      </c>
      <c r="O253" s="34" t="s">
        <v>337</v>
      </c>
      <c r="P253" s="34" t="s">
        <v>338</v>
      </c>
      <c r="Q253" s="13" t="s">
        <v>48</v>
      </c>
      <c r="R253" t="s">
        <v>339</v>
      </c>
      <c r="S253" s="74" t="s">
        <v>472</v>
      </c>
      <c r="W253" s="74" t="str">
        <f t="shared" si="28"/>
        <v>TRTD</v>
      </c>
      <c r="X253" t="str">
        <f t="shared" si="29"/>
        <v>四川广电</v>
      </c>
      <c r="AE253" s="48" t="s">
        <v>411</v>
      </c>
      <c r="AF253" s="48" t="s">
        <v>6</v>
      </c>
      <c r="AG253" s="13">
        <f t="shared" si="30"/>
        <v>83</v>
      </c>
      <c r="AH253" s="13">
        <f t="shared" si="31"/>
        <v>6</v>
      </c>
      <c r="AI253" s="13">
        <f t="shared" si="32"/>
        <v>5</v>
      </c>
      <c r="AJ253" s="13">
        <v>0</v>
      </c>
      <c r="AK253" s="13">
        <v>0</v>
      </c>
      <c r="AL253" s="38" t="str">
        <f t="shared" si="33"/>
        <v>-</v>
      </c>
    </row>
    <row r="254" spans="1:38">
      <c r="A254" s="11" t="s">
        <v>335</v>
      </c>
      <c r="B254" s="11" t="s">
        <v>336</v>
      </c>
      <c r="C254" s="11" t="s">
        <v>63</v>
      </c>
      <c r="D254" s="11" t="s">
        <v>64</v>
      </c>
      <c r="E254" s="11" t="s">
        <v>362</v>
      </c>
      <c r="F254" s="11" t="s">
        <v>150</v>
      </c>
      <c r="G254" s="11" t="s">
        <v>265</v>
      </c>
      <c r="H254" s="12" t="s">
        <v>392</v>
      </c>
      <c r="I254" s="11" t="s">
        <v>48</v>
      </c>
      <c r="J254" s="11" t="s">
        <v>48</v>
      </c>
      <c r="K254" s="12" t="s">
        <v>120</v>
      </c>
      <c r="L254" s="12" t="s">
        <v>389</v>
      </c>
      <c r="M254" s="12" t="s">
        <v>56</v>
      </c>
      <c r="N254" s="34" t="s">
        <v>274</v>
      </c>
      <c r="O254" s="34" t="s">
        <v>340</v>
      </c>
      <c r="P254" s="34" t="s">
        <v>338</v>
      </c>
      <c r="Q254" s="13" t="s">
        <v>48</v>
      </c>
      <c r="R254" t="s">
        <v>339</v>
      </c>
      <c r="S254" s="74" t="s">
        <v>472</v>
      </c>
      <c r="W254" s="74" t="str">
        <f t="shared" si="28"/>
        <v>TRTD</v>
      </c>
      <c r="X254" t="str">
        <f t="shared" si="29"/>
        <v>四川广电</v>
      </c>
      <c r="AE254" s="48" t="s">
        <v>411</v>
      </c>
      <c r="AF254" s="48" t="s">
        <v>494</v>
      </c>
      <c r="AG254" s="13">
        <f t="shared" si="30"/>
        <v>0</v>
      </c>
      <c r="AH254" s="13">
        <f t="shared" si="31"/>
        <v>0</v>
      </c>
      <c r="AI254" s="13">
        <f t="shared" si="32"/>
        <v>0</v>
      </c>
      <c r="AJ254" s="13">
        <v>0</v>
      </c>
      <c r="AK254" s="13">
        <v>0</v>
      </c>
      <c r="AL254" s="38" t="str">
        <f t="shared" si="33"/>
        <v>-</v>
      </c>
    </row>
    <row r="255" spans="1:38">
      <c r="A255" s="11" t="s">
        <v>335</v>
      </c>
      <c r="B255" s="11" t="s">
        <v>336</v>
      </c>
      <c r="C255" s="11" t="s">
        <v>365</v>
      </c>
      <c r="D255" s="11" t="s">
        <v>366</v>
      </c>
      <c r="E255" s="11" t="s">
        <v>370</v>
      </c>
      <c r="F255" s="11" t="s">
        <v>281</v>
      </c>
      <c r="G255" s="11" t="s">
        <v>265</v>
      </c>
      <c r="H255" s="12" t="s">
        <v>396</v>
      </c>
      <c r="I255" s="11" t="s">
        <v>48</v>
      </c>
      <c r="J255" s="11" t="s">
        <v>48</v>
      </c>
      <c r="K255" s="12" t="s">
        <v>120</v>
      </c>
      <c r="L255" s="12" t="s">
        <v>389</v>
      </c>
      <c r="M255" s="13" t="s">
        <v>56</v>
      </c>
      <c r="N255" s="34" t="s">
        <v>289</v>
      </c>
      <c r="O255" s="34" t="s">
        <v>337</v>
      </c>
      <c r="P255" s="34" t="s">
        <v>338</v>
      </c>
      <c r="Q255" s="39" t="s">
        <v>86</v>
      </c>
      <c r="R255" t="s">
        <v>339</v>
      </c>
      <c r="S255" s="74" t="s">
        <v>472</v>
      </c>
      <c r="W255" s="74" t="str">
        <f t="shared" si="28"/>
        <v>TRTD</v>
      </c>
      <c r="X255" t="str">
        <f t="shared" si="29"/>
        <v>四川广电</v>
      </c>
      <c r="AE255" s="48" t="s">
        <v>411</v>
      </c>
      <c r="AF255" s="48" t="s">
        <v>2</v>
      </c>
      <c r="AG255" s="13">
        <f t="shared" si="30"/>
        <v>0</v>
      </c>
      <c r="AH255" s="13">
        <f t="shared" si="31"/>
        <v>0</v>
      </c>
      <c r="AI255" s="13">
        <f t="shared" si="32"/>
        <v>0</v>
      </c>
      <c r="AJ255" s="13">
        <v>0</v>
      </c>
      <c r="AK255" s="13">
        <v>0</v>
      </c>
      <c r="AL255" s="38" t="str">
        <f t="shared" si="33"/>
        <v>-</v>
      </c>
    </row>
    <row r="256" spans="1:38">
      <c r="A256" s="11" t="s">
        <v>335</v>
      </c>
      <c r="B256" s="11" t="s">
        <v>336</v>
      </c>
      <c r="C256" s="11" t="s">
        <v>378</v>
      </c>
      <c r="D256" s="11" t="s">
        <v>379</v>
      </c>
      <c r="E256" s="11" t="s">
        <v>380</v>
      </c>
      <c r="F256" s="11" t="s">
        <v>311</v>
      </c>
      <c r="G256" s="11" t="s">
        <v>265</v>
      </c>
      <c r="H256" s="12" t="s">
        <v>98</v>
      </c>
      <c r="I256" s="48" t="s">
        <v>48</v>
      </c>
      <c r="J256" s="11" t="s">
        <v>48</v>
      </c>
      <c r="K256" s="12" t="s">
        <v>120</v>
      </c>
      <c r="L256" s="12" t="s">
        <v>389</v>
      </c>
      <c r="M256" s="13" t="s">
        <v>56</v>
      </c>
      <c r="N256" s="34" t="s">
        <v>317</v>
      </c>
      <c r="O256" s="34" t="s">
        <v>337</v>
      </c>
      <c r="P256" s="34" t="s">
        <v>338</v>
      </c>
      <c r="Q256" s="41" t="s">
        <v>48</v>
      </c>
      <c r="R256" t="s">
        <v>339</v>
      </c>
      <c r="S256" s="74" t="s">
        <v>472</v>
      </c>
      <c r="W256" s="74" t="str">
        <f t="shared" si="28"/>
        <v>TRTD</v>
      </c>
      <c r="X256" t="str">
        <f t="shared" si="29"/>
        <v>四川广电</v>
      </c>
      <c r="AE256" s="48" t="s">
        <v>411</v>
      </c>
      <c r="AF256" s="48" t="s">
        <v>4</v>
      </c>
      <c r="AG256" s="13">
        <f t="shared" si="30"/>
        <v>0</v>
      </c>
      <c r="AH256" s="13">
        <f t="shared" si="31"/>
        <v>0</v>
      </c>
      <c r="AI256" s="13">
        <f t="shared" si="32"/>
        <v>0</v>
      </c>
      <c r="AJ256" s="13">
        <v>0</v>
      </c>
      <c r="AK256" s="13">
        <v>0</v>
      </c>
      <c r="AL256" s="38" t="str">
        <f t="shared" si="33"/>
        <v>-</v>
      </c>
    </row>
    <row r="257" spans="1:38">
      <c r="A257" s="11" t="s">
        <v>335</v>
      </c>
      <c r="B257" s="11" t="s">
        <v>336</v>
      </c>
      <c r="C257" s="11" t="s">
        <v>165</v>
      </c>
      <c r="D257" s="11" t="s">
        <v>166</v>
      </c>
      <c r="E257" s="11" t="s">
        <v>368</v>
      </c>
      <c r="F257" s="11" t="s">
        <v>284</v>
      </c>
      <c r="G257" s="11" t="s">
        <v>265</v>
      </c>
      <c r="H257" s="12" t="s">
        <v>395</v>
      </c>
      <c r="I257" s="11" t="s">
        <v>48</v>
      </c>
      <c r="J257" s="11" t="s">
        <v>48</v>
      </c>
      <c r="K257" s="12" t="s">
        <v>120</v>
      </c>
      <c r="L257" s="12" t="s">
        <v>389</v>
      </c>
      <c r="M257" s="12" t="s">
        <v>56</v>
      </c>
      <c r="N257" s="34" t="s">
        <v>282</v>
      </c>
      <c r="O257" s="34" t="s">
        <v>337</v>
      </c>
      <c r="P257" s="34" t="s">
        <v>341</v>
      </c>
      <c r="Q257" s="13" t="s">
        <v>48</v>
      </c>
      <c r="R257" t="s">
        <v>339</v>
      </c>
      <c r="S257" s="74" t="s">
        <v>472</v>
      </c>
      <c r="W257" s="74" t="str">
        <f t="shared" si="28"/>
        <v>TRTD</v>
      </c>
      <c r="X257" t="str">
        <f t="shared" si="29"/>
        <v>四川广电</v>
      </c>
      <c r="AE257" s="48" t="s">
        <v>411</v>
      </c>
      <c r="AF257" s="48" t="s">
        <v>449</v>
      </c>
      <c r="AG257" s="13">
        <f t="shared" si="30"/>
        <v>0</v>
      </c>
      <c r="AH257" s="13">
        <f t="shared" si="31"/>
        <v>0</v>
      </c>
      <c r="AI257" s="13">
        <f t="shared" si="32"/>
        <v>0</v>
      </c>
      <c r="AJ257" s="13">
        <v>0</v>
      </c>
      <c r="AK257" s="13">
        <v>0</v>
      </c>
      <c r="AL257" s="38" t="str">
        <f t="shared" si="33"/>
        <v>-</v>
      </c>
    </row>
    <row r="258" spans="1:38">
      <c r="A258" s="11" t="s">
        <v>335</v>
      </c>
      <c r="B258" s="11" t="s">
        <v>336</v>
      </c>
      <c r="C258" s="11" t="s">
        <v>165</v>
      </c>
      <c r="D258" s="11" t="s">
        <v>166</v>
      </c>
      <c r="E258" s="11" t="s">
        <v>369</v>
      </c>
      <c r="F258" s="11" t="s">
        <v>286</v>
      </c>
      <c r="G258" s="11" t="s">
        <v>265</v>
      </c>
      <c r="H258" s="12" t="s">
        <v>395</v>
      </c>
      <c r="I258" s="11" t="s">
        <v>48</v>
      </c>
      <c r="J258" s="11" t="s">
        <v>48</v>
      </c>
      <c r="K258" s="12" t="s">
        <v>120</v>
      </c>
      <c r="L258" s="12" t="s">
        <v>389</v>
      </c>
      <c r="M258" s="12" t="s">
        <v>56</v>
      </c>
      <c r="N258" s="13" t="s">
        <v>514</v>
      </c>
      <c r="O258" s="34" t="s">
        <v>340</v>
      </c>
      <c r="P258" s="34" t="s">
        <v>341</v>
      </c>
      <c r="Q258" s="13" t="s">
        <v>48</v>
      </c>
      <c r="R258" t="s">
        <v>339</v>
      </c>
      <c r="S258" s="74" t="s">
        <v>472</v>
      </c>
      <c r="W258" s="74" t="str">
        <f t="shared" si="28"/>
        <v>TRTD</v>
      </c>
      <c r="X258" t="str">
        <f t="shared" si="29"/>
        <v>四川广电</v>
      </c>
      <c r="AE258" s="48" t="s">
        <v>411</v>
      </c>
      <c r="AF258" s="48" t="s">
        <v>3</v>
      </c>
      <c r="AG258" s="13">
        <f t="shared" si="30"/>
        <v>0</v>
      </c>
      <c r="AH258" s="13">
        <f t="shared" si="31"/>
        <v>0</v>
      </c>
      <c r="AI258" s="13">
        <f t="shared" si="32"/>
        <v>0</v>
      </c>
      <c r="AJ258" s="13">
        <v>0</v>
      </c>
      <c r="AK258" s="13">
        <v>0</v>
      </c>
      <c r="AL258" s="38" t="str">
        <f t="shared" si="33"/>
        <v>-</v>
      </c>
    </row>
    <row r="259" spans="1:38">
      <c r="A259" s="11" t="s">
        <v>241</v>
      </c>
      <c r="B259" s="11" t="s">
        <v>242</v>
      </c>
      <c r="C259" s="11" t="s">
        <v>63</v>
      </c>
      <c r="D259" s="11" t="s">
        <v>64</v>
      </c>
      <c r="E259" s="11" t="s">
        <v>361</v>
      </c>
      <c r="F259" s="11" t="s">
        <v>272</v>
      </c>
      <c r="G259" s="11" t="s">
        <v>265</v>
      </c>
      <c r="H259" s="12" t="s">
        <v>391</v>
      </c>
      <c r="I259" s="13" t="s">
        <v>48</v>
      </c>
      <c r="J259" s="13" t="s">
        <v>86</v>
      </c>
      <c r="K259" s="13"/>
      <c r="L259" s="13"/>
      <c r="M259" s="13"/>
      <c r="N259" s="87" t="s">
        <v>511</v>
      </c>
      <c r="O259" t="s">
        <v>342</v>
      </c>
      <c r="P259" t="s">
        <v>342</v>
      </c>
      <c r="Q259" s="37" t="s">
        <v>48</v>
      </c>
      <c r="R259" t="s">
        <v>343</v>
      </c>
      <c r="S259" s="74" t="s">
        <v>472</v>
      </c>
      <c r="W259" s="74" t="str">
        <f t="shared" ref="W259:W267" si="34">IFERROR(IF(G259="CRM_CUI",G259,(IF(G259="CRM_CMI",G259,MID(G259,1,FIND("_",G259)-1)))),G259)</f>
        <v>TRTD</v>
      </c>
      <c r="X259" t="str">
        <f t="shared" ref="X259:X267" si="35">MID(A259,5,LEN(A259)-4)</f>
        <v>天津电信</v>
      </c>
      <c r="AE259" s="48" t="s">
        <v>411</v>
      </c>
      <c r="AF259" s="48" t="s">
        <v>0</v>
      </c>
      <c r="AG259" s="13">
        <f t="shared" si="30"/>
        <v>0</v>
      </c>
      <c r="AH259" s="13">
        <f t="shared" si="31"/>
        <v>0</v>
      </c>
      <c r="AI259" s="13">
        <f t="shared" si="32"/>
        <v>0</v>
      </c>
      <c r="AJ259" s="13">
        <v>0</v>
      </c>
      <c r="AK259" s="13">
        <v>0</v>
      </c>
      <c r="AL259" s="38" t="str">
        <f t="shared" si="33"/>
        <v>-</v>
      </c>
    </row>
    <row r="260" spans="1:38">
      <c r="A260" s="11" t="s">
        <v>241</v>
      </c>
      <c r="B260" s="11" t="s">
        <v>242</v>
      </c>
      <c r="C260" s="11" t="s">
        <v>63</v>
      </c>
      <c r="D260" s="11" t="s">
        <v>64</v>
      </c>
      <c r="E260" s="11" t="s">
        <v>387</v>
      </c>
      <c r="F260" s="11" t="s">
        <v>344</v>
      </c>
      <c r="G260" s="11" t="s">
        <v>265</v>
      </c>
      <c r="H260" s="12" t="s">
        <v>98</v>
      </c>
      <c r="I260" s="13" t="s">
        <v>48</v>
      </c>
      <c r="J260" s="13" t="s">
        <v>86</v>
      </c>
      <c r="K260" s="13"/>
      <c r="L260" s="13"/>
      <c r="M260" s="13"/>
      <c r="N260" s="87" t="s">
        <v>513</v>
      </c>
      <c r="O260" t="s">
        <v>345</v>
      </c>
      <c r="P260" t="s">
        <v>345</v>
      </c>
      <c r="Q260" s="37" t="s">
        <v>48</v>
      </c>
      <c r="R260" t="s">
        <v>343</v>
      </c>
      <c r="S260" s="74" t="s">
        <v>472</v>
      </c>
      <c r="W260" s="74" t="str">
        <f t="shared" si="34"/>
        <v>TRTD</v>
      </c>
      <c r="X260" t="str">
        <f t="shared" si="35"/>
        <v>天津电信</v>
      </c>
      <c r="AE260" s="48" t="s">
        <v>411</v>
      </c>
      <c r="AF260" s="48" t="s">
        <v>1</v>
      </c>
      <c r="AG260" s="13">
        <f t="shared" ref="AG260:AG306" si="36">SUMIFS(T:T,X:X,AE260&amp;"*",W:W,AF260)</f>
        <v>0</v>
      </c>
      <c r="AH260" s="13">
        <f t="shared" ref="AH260:AH306" si="37">SUMIFS(U:U,X:X,AE260&amp;"*",W:W,AF260)</f>
        <v>0</v>
      </c>
      <c r="AI260" s="13">
        <f t="shared" ref="AI260:AI306" si="38">SUMIFS(V:V,X:X,AE260&amp;"*",W:W,AF260)</f>
        <v>0</v>
      </c>
      <c r="AJ260" s="13">
        <v>0</v>
      </c>
      <c r="AK260" s="13">
        <v>0</v>
      </c>
      <c r="AL260" s="38" t="str">
        <f t="shared" si="33"/>
        <v>-</v>
      </c>
    </row>
    <row r="261" spans="1:38">
      <c r="A261" s="11" t="s">
        <v>241</v>
      </c>
      <c r="B261" s="11" t="s">
        <v>242</v>
      </c>
      <c r="C261" s="11" t="s">
        <v>63</v>
      </c>
      <c r="D261" s="11" t="s">
        <v>64</v>
      </c>
      <c r="E261" s="11" t="s">
        <v>359</v>
      </c>
      <c r="F261" s="11" t="s">
        <v>266</v>
      </c>
      <c r="G261" s="11" t="s">
        <v>265</v>
      </c>
      <c r="H261" s="12" t="s">
        <v>98</v>
      </c>
      <c r="I261" s="11" t="s">
        <v>48</v>
      </c>
      <c r="J261" s="38" t="s">
        <v>18</v>
      </c>
      <c r="K261" s="38" t="s">
        <v>18</v>
      </c>
      <c r="L261" s="38" t="s">
        <v>18</v>
      </c>
      <c r="M261" s="38" t="s">
        <v>18</v>
      </c>
      <c r="N261" s="38" t="s">
        <v>18</v>
      </c>
      <c r="O261" s="38" t="s">
        <v>18</v>
      </c>
      <c r="P261" s="38" t="s">
        <v>18</v>
      </c>
      <c r="Q261" s="38" t="s">
        <v>18</v>
      </c>
      <c r="R261" t="s">
        <v>346</v>
      </c>
      <c r="S261" s="74" t="s">
        <v>472</v>
      </c>
      <c r="W261" s="74" t="str">
        <f t="shared" si="34"/>
        <v>TRTD</v>
      </c>
      <c r="X261" t="str">
        <f t="shared" si="35"/>
        <v>天津电信</v>
      </c>
      <c r="AE261" s="48" t="s">
        <v>487</v>
      </c>
      <c r="AF261" s="48" t="s">
        <v>1</v>
      </c>
      <c r="AG261" s="13">
        <f t="shared" si="36"/>
        <v>0</v>
      </c>
      <c r="AH261" s="13">
        <f t="shared" si="37"/>
        <v>0</v>
      </c>
      <c r="AI261" s="13">
        <f t="shared" si="38"/>
        <v>0</v>
      </c>
      <c r="AJ261" s="13">
        <v>0</v>
      </c>
      <c r="AK261" s="13">
        <v>0</v>
      </c>
      <c r="AL261" s="38" t="str">
        <f t="shared" ref="AL261:AL306" si="39">IF(AJ261=0,"-",IF(AI261=0,0,IF(AI261&lt;AK261,0,IF(AH261/AJ261&lt;0.5,0,IF(AG261/AJ261&lt;0.5,0,5)))))</f>
        <v>-</v>
      </c>
    </row>
    <row r="262" spans="1:38">
      <c r="A262" s="11" t="s">
        <v>241</v>
      </c>
      <c r="B262" s="11" t="s">
        <v>242</v>
      </c>
      <c r="C262" s="11" t="s">
        <v>360</v>
      </c>
      <c r="D262" s="11" t="s">
        <v>16</v>
      </c>
      <c r="E262" s="11" t="s">
        <v>361</v>
      </c>
      <c r="F262" s="11" t="s">
        <v>272</v>
      </c>
      <c r="G262" s="11" t="s">
        <v>265</v>
      </c>
      <c r="H262" s="12" t="s">
        <v>391</v>
      </c>
      <c r="I262" s="13" t="s">
        <v>48</v>
      </c>
      <c r="J262" s="13" t="s">
        <v>86</v>
      </c>
      <c r="K262" s="13"/>
      <c r="L262" s="13"/>
      <c r="M262" s="13"/>
      <c r="N262" s="87" t="s">
        <v>512</v>
      </c>
      <c r="O262" t="s">
        <v>342</v>
      </c>
      <c r="P262" t="s">
        <v>342</v>
      </c>
      <c r="Q262" s="37" t="s">
        <v>48</v>
      </c>
      <c r="R262" t="s">
        <v>343</v>
      </c>
      <c r="S262" s="74" t="s">
        <v>472</v>
      </c>
      <c r="W262" s="74" t="str">
        <f t="shared" si="34"/>
        <v>TRTD</v>
      </c>
      <c r="X262" t="str">
        <f t="shared" si="35"/>
        <v>天津电信</v>
      </c>
      <c r="AE262" s="48" t="s">
        <v>487</v>
      </c>
      <c r="AF262" s="48" t="s">
        <v>5</v>
      </c>
      <c r="AG262" s="13">
        <f t="shared" si="36"/>
        <v>0</v>
      </c>
      <c r="AH262" s="13">
        <f t="shared" si="37"/>
        <v>0</v>
      </c>
      <c r="AI262" s="13">
        <f t="shared" si="38"/>
        <v>0</v>
      </c>
      <c r="AJ262" s="13">
        <v>1</v>
      </c>
      <c r="AK262" s="13">
        <v>0</v>
      </c>
      <c r="AL262" s="38">
        <f t="shared" si="39"/>
        <v>0</v>
      </c>
    </row>
    <row r="263" spans="1:38" ht="72" customHeight="1">
      <c r="A263" s="11" t="s">
        <v>243</v>
      </c>
      <c r="B263" s="11" t="s">
        <v>244</v>
      </c>
      <c r="C263" s="11" t="s">
        <v>245</v>
      </c>
      <c r="D263" s="11" t="s">
        <v>246</v>
      </c>
      <c r="E263" s="11" t="s">
        <v>373</v>
      </c>
      <c r="F263" s="11" t="s">
        <v>295</v>
      </c>
      <c r="G263" s="11" t="s">
        <v>265</v>
      </c>
      <c r="H263" s="12" t="s">
        <v>398</v>
      </c>
      <c r="I263" s="13" t="s">
        <v>48</v>
      </c>
      <c r="J263" s="36" t="s">
        <v>48</v>
      </c>
      <c r="K263" s="13" t="s">
        <v>120</v>
      </c>
      <c r="L263" s="49" t="s">
        <v>404</v>
      </c>
      <c r="M263" s="13" t="s">
        <v>56</v>
      </c>
      <c r="N263" s="81" t="s">
        <v>347</v>
      </c>
      <c r="O263" s="81" t="s">
        <v>478</v>
      </c>
      <c r="P263" s="81" t="s">
        <v>348</v>
      </c>
      <c r="Q263" s="43" t="s">
        <v>48</v>
      </c>
      <c r="R263" t="s">
        <v>349</v>
      </c>
      <c r="S263" s="74" t="s">
        <v>472</v>
      </c>
      <c r="T263" s="258">
        <v>40</v>
      </c>
      <c r="U263" s="73">
        <v>3</v>
      </c>
      <c r="V263" s="80">
        <v>14</v>
      </c>
      <c r="W263" s="74" t="str">
        <f t="shared" si="34"/>
        <v>TRTD</v>
      </c>
      <c r="X263" t="str">
        <f t="shared" si="35"/>
        <v>虚拟运营商爱施德</v>
      </c>
      <c r="AE263" s="48" t="s">
        <v>487</v>
      </c>
      <c r="AF263" s="48" t="s">
        <v>494</v>
      </c>
      <c r="AG263" s="13">
        <f t="shared" si="36"/>
        <v>0</v>
      </c>
      <c r="AH263" s="13">
        <f t="shared" si="37"/>
        <v>0</v>
      </c>
      <c r="AI263" s="13">
        <f t="shared" si="38"/>
        <v>0</v>
      </c>
      <c r="AJ263" s="13">
        <v>0</v>
      </c>
      <c r="AK263" s="13">
        <v>0</v>
      </c>
      <c r="AL263" s="38" t="str">
        <f t="shared" si="39"/>
        <v>-</v>
      </c>
    </row>
    <row r="264" spans="1:38" ht="56.25">
      <c r="A264" s="11" t="s">
        <v>247</v>
      </c>
      <c r="B264" s="11" t="s">
        <v>248</v>
      </c>
      <c r="C264" s="11" t="s">
        <v>245</v>
      </c>
      <c r="D264" s="11" t="s">
        <v>246</v>
      </c>
      <c r="E264" s="11" t="s">
        <v>373</v>
      </c>
      <c r="F264" s="11" t="s">
        <v>295</v>
      </c>
      <c r="G264" s="11" t="s">
        <v>265</v>
      </c>
      <c r="H264" s="12" t="s">
        <v>398</v>
      </c>
      <c r="I264" s="28" t="s">
        <v>48</v>
      </c>
      <c r="J264" s="28" t="s">
        <v>48</v>
      </c>
      <c r="K264" s="28" t="s">
        <v>50</v>
      </c>
      <c r="L264" s="28" t="s">
        <v>405</v>
      </c>
      <c r="M264" s="28" t="s">
        <v>56</v>
      </c>
      <c r="N264" s="81" t="s">
        <v>347</v>
      </c>
      <c r="O264" s="81" t="s">
        <v>350</v>
      </c>
      <c r="P264" s="81" t="s">
        <v>351</v>
      </c>
      <c r="Q264" s="44" t="s">
        <v>48</v>
      </c>
      <c r="R264" t="s">
        <v>352</v>
      </c>
      <c r="S264" s="74" t="s">
        <v>472</v>
      </c>
      <c r="T264" s="258"/>
      <c r="U264" s="73">
        <v>18</v>
      </c>
      <c r="V264" s="80">
        <v>0</v>
      </c>
      <c r="W264" s="74" t="str">
        <f t="shared" si="34"/>
        <v>TRTD</v>
      </c>
      <c r="X264" t="str">
        <f t="shared" si="35"/>
        <v>虚拟运营商天音</v>
      </c>
      <c r="AE264" s="48" t="s">
        <v>487</v>
      </c>
      <c r="AF264" s="48" t="s">
        <v>449</v>
      </c>
      <c r="AG264" s="13">
        <f t="shared" si="36"/>
        <v>0</v>
      </c>
      <c r="AH264" s="13">
        <f t="shared" si="37"/>
        <v>0</v>
      </c>
      <c r="AI264" s="13">
        <f t="shared" si="38"/>
        <v>0</v>
      </c>
      <c r="AJ264" s="13">
        <v>0</v>
      </c>
      <c r="AK264" s="13">
        <v>0</v>
      </c>
      <c r="AL264" s="38" t="str">
        <f t="shared" si="39"/>
        <v>-</v>
      </c>
    </row>
    <row r="265" spans="1:38">
      <c r="A265" s="42" t="s">
        <v>353</v>
      </c>
      <c r="B265" s="11" t="s">
        <v>354</v>
      </c>
      <c r="C265" s="11" t="s">
        <v>63</v>
      </c>
      <c r="D265" s="11" t="s">
        <v>64</v>
      </c>
      <c r="E265" s="11" t="s">
        <v>384</v>
      </c>
      <c r="F265" s="11" t="s">
        <v>264</v>
      </c>
      <c r="G265" s="11" t="s">
        <v>265</v>
      </c>
      <c r="H265" s="12" t="s">
        <v>401</v>
      </c>
      <c r="I265" s="45" t="s">
        <v>48</v>
      </c>
      <c r="J265" s="11" t="s">
        <v>48</v>
      </c>
      <c r="K265" s="12" t="s">
        <v>120</v>
      </c>
      <c r="L265" s="12" t="s">
        <v>389</v>
      </c>
      <c r="M265" s="12" t="s">
        <v>56</v>
      </c>
      <c r="N265" s="34" t="s">
        <v>355</v>
      </c>
      <c r="O265" s="36" t="s">
        <v>268</v>
      </c>
      <c r="P265" s="36" t="s">
        <v>268</v>
      </c>
      <c r="Q265" s="13" t="s">
        <v>48</v>
      </c>
      <c r="R265" t="s">
        <v>356</v>
      </c>
      <c r="S265" s="74" t="s">
        <v>472</v>
      </c>
      <c r="W265" s="74" t="str">
        <f t="shared" si="34"/>
        <v>TRTD</v>
      </c>
      <c r="X265" t="str">
        <f t="shared" si="35"/>
        <v>直播星广电</v>
      </c>
      <c r="AE265" s="48" t="s">
        <v>487</v>
      </c>
      <c r="AF265" s="48" t="s">
        <v>3</v>
      </c>
      <c r="AG265" s="13">
        <f t="shared" si="36"/>
        <v>0</v>
      </c>
      <c r="AH265" s="13">
        <f t="shared" si="37"/>
        <v>0</v>
      </c>
      <c r="AI265" s="13">
        <f t="shared" si="38"/>
        <v>0</v>
      </c>
      <c r="AJ265" s="13">
        <v>1</v>
      </c>
      <c r="AK265" s="13">
        <v>0</v>
      </c>
      <c r="AL265" s="38">
        <f t="shared" si="39"/>
        <v>0</v>
      </c>
    </row>
    <row r="266" spans="1:38">
      <c r="A266" s="11" t="s">
        <v>353</v>
      </c>
      <c r="B266" s="11" t="s">
        <v>354</v>
      </c>
      <c r="C266" s="11" t="s">
        <v>63</v>
      </c>
      <c r="D266" s="11" t="s">
        <v>64</v>
      </c>
      <c r="E266" s="11" t="s">
        <v>374</v>
      </c>
      <c r="F266" s="11" t="s">
        <v>150</v>
      </c>
      <c r="G266" s="11" t="s">
        <v>265</v>
      </c>
      <c r="H266" s="12" t="s">
        <v>399</v>
      </c>
      <c r="I266" s="11" t="s">
        <v>48</v>
      </c>
      <c r="J266" s="11" t="s">
        <v>48</v>
      </c>
      <c r="K266" s="12" t="s">
        <v>120</v>
      </c>
      <c r="L266" s="12" t="s">
        <v>389</v>
      </c>
      <c r="M266" s="12" t="s">
        <v>56</v>
      </c>
      <c r="N266" s="34" t="s">
        <v>357</v>
      </c>
      <c r="O266" s="36" t="s">
        <v>268</v>
      </c>
      <c r="P266" s="36" t="s">
        <v>268</v>
      </c>
      <c r="Q266" s="13" t="s">
        <v>48</v>
      </c>
      <c r="R266" t="s">
        <v>356</v>
      </c>
      <c r="S266" s="74" t="s">
        <v>472</v>
      </c>
      <c r="W266" s="74" t="str">
        <f t="shared" si="34"/>
        <v>TRTD</v>
      </c>
      <c r="X266" t="str">
        <f t="shared" si="35"/>
        <v>直播星广电</v>
      </c>
      <c r="AE266" s="48" t="s">
        <v>487</v>
      </c>
      <c r="AF266" s="48" t="s">
        <v>4</v>
      </c>
      <c r="AG266" s="13">
        <f t="shared" si="36"/>
        <v>0</v>
      </c>
      <c r="AH266" s="13">
        <f t="shared" si="37"/>
        <v>0</v>
      </c>
      <c r="AI266" s="13">
        <f t="shared" si="38"/>
        <v>0</v>
      </c>
      <c r="AJ266" s="13">
        <v>0</v>
      </c>
      <c r="AK266" s="13">
        <v>0</v>
      </c>
      <c r="AL266" s="38" t="str">
        <f t="shared" si="39"/>
        <v>-</v>
      </c>
    </row>
    <row r="267" spans="1:38">
      <c r="A267" s="11" t="s">
        <v>353</v>
      </c>
      <c r="B267" s="11" t="s">
        <v>354</v>
      </c>
      <c r="C267" s="11" t="s">
        <v>365</v>
      </c>
      <c r="D267" s="11" t="s">
        <v>366</v>
      </c>
      <c r="E267" s="11" t="s">
        <v>370</v>
      </c>
      <c r="F267" s="11" t="s">
        <v>281</v>
      </c>
      <c r="G267" s="11" t="s">
        <v>265</v>
      </c>
      <c r="H267" s="12" t="s">
        <v>396</v>
      </c>
      <c r="I267" s="11" t="s">
        <v>48</v>
      </c>
      <c r="J267" s="11" t="s">
        <v>48</v>
      </c>
      <c r="K267" s="12" t="s">
        <v>120</v>
      </c>
      <c r="L267" s="12" t="s">
        <v>389</v>
      </c>
      <c r="M267" s="12" t="s">
        <v>56</v>
      </c>
      <c r="N267" s="34" t="s">
        <v>289</v>
      </c>
      <c r="O267" s="36" t="s">
        <v>268</v>
      </c>
      <c r="P267" s="36" t="s">
        <v>268</v>
      </c>
      <c r="Q267" s="13" t="s">
        <v>48</v>
      </c>
      <c r="R267" t="s">
        <v>356</v>
      </c>
      <c r="S267" s="74" t="s">
        <v>472</v>
      </c>
      <c r="W267" s="74" t="str">
        <f t="shared" si="34"/>
        <v>TRTD</v>
      </c>
      <c r="X267" t="str">
        <f t="shared" si="35"/>
        <v>直播星广电</v>
      </c>
      <c r="AE267" s="48" t="s">
        <v>487</v>
      </c>
      <c r="AF267" s="48" t="s">
        <v>2</v>
      </c>
      <c r="AG267" s="13">
        <f t="shared" si="36"/>
        <v>0</v>
      </c>
      <c r="AH267" s="13">
        <f t="shared" si="37"/>
        <v>0</v>
      </c>
      <c r="AI267" s="13">
        <f t="shared" si="38"/>
        <v>0</v>
      </c>
      <c r="AJ267" s="13">
        <v>0</v>
      </c>
      <c r="AK267" s="13">
        <v>0</v>
      </c>
      <c r="AL267" s="38" t="str">
        <f t="shared" si="39"/>
        <v>-</v>
      </c>
    </row>
    <row r="268" spans="1:38">
      <c r="AE268" s="48" t="s">
        <v>487</v>
      </c>
      <c r="AF268" s="48" t="s">
        <v>0</v>
      </c>
      <c r="AG268" s="13">
        <f t="shared" si="36"/>
        <v>0</v>
      </c>
      <c r="AH268" s="13">
        <f t="shared" si="37"/>
        <v>0</v>
      </c>
      <c r="AI268" s="13">
        <f t="shared" si="38"/>
        <v>0</v>
      </c>
      <c r="AJ268" s="13">
        <v>0</v>
      </c>
      <c r="AK268" s="13">
        <v>0</v>
      </c>
      <c r="AL268" s="38" t="str">
        <f t="shared" si="39"/>
        <v>-</v>
      </c>
    </row>
    <row r="269" spans="1:38">
      <c r="AE269" s="48" t="s">
        <v>487</v>
      </c>
      <c r="AF269" s="48" t="s">
        <v>265</v>
      </c>
      <c r="AG269" s="13">
        <f t="shared" si="36"/>
        <v>40</v>
      </c>
      <c r="AH269" s="13">
        <f t="shared" si="37"/>
        <v>3</v>
      </c>
      <c r="AI269" s="13">
        <f t="shared" si="38"/>
        <v>14</v>
      </c>
      <c r="AJ269" s="13">
        <v>0</v>
      </c>
      <c r="AK269" s="13">
        <v>0</v>
      </c>
      <c r="AL269" s="38" t="str">
        <f t="shared" si="39"/>
        <v>-</v>
      </c>
    </row>
    <row r="270" spans="1:38">
      <c r="AE270" s="48" t="s">
        <v>488</v>
      </c>
      <c r="AF270" s="48" t="s">
        <v>1</v>
      </c>
      <c r="AG270" s="13">
        <f t="shared" si="36"/>
        <v>0</v>
      </c>
      <c r="AH270" s="13">
        <f t="shared" si="37"/>
        <v>0</v>
      </c>
      <c r="AI270" s="13">
        <f t="shared" si="38"/>
        <v>0</v>
      </c>
      <c r="AJ270" s="13">
        <v>0</v>
      </c>
      <c r="AK270" s="13">
        <v>0</v>
      </c>
      <c r="AL270" s="38" t="str">
        <f t="shared" si="39"/>
        <v>-</v>
      </c>
    </row>
    <row r="271" spans="1:38">
      <c r="AE271" s="48" t="s">
        <v>488</v>
      </c>
      <c r="AF271" s="48" t="s">
        <v>5</v>
      </c>
      <c r="AG271" s="13">
        <f t="shared" si="36"/>
        <v>0</v>
      </c>
      <c r="AH271" s="13">
        <f t="shared" si="37"/>
        <v>0</v>
      </c>
      <c r="AI271" s="13">
        <f t="shared" si="38"/>
        <v>0</v>
      </c>
      <c r="AJ271" s="13">
        <v>0</v>
      </c>
      <c r="AK271" s="13">
        <v>0</v>
      </c>
      <c r="AL271" s="38" t="str">
        <f t="shared" si="39"/>
        <v>-</v>
      </c>
    </row>
    <row r="272" spans="1:38">
      <c r="AE272" s="48" t="s">
        <v>488</v>
      </c>
      <c r="AF272" s="48" t="s">
        <v>449</v>
      </c>
      <c r="AG272" s="13">
        <f t="shared" si="36"/>
        <v>0</v>
      </c>
      <c r="AH272" s="13">
        <f t="shared" si="37"/>
        <v>0</v>
      </c>
      <c r="AI272" s="13">
        <f t="shared" si="38"/>
        <v>0</v>
      </c>
      <c r="AJ272" s="13">
        <v>0</v>
      </c>
      <c r="AK272" s="13">
        <v>0</v>
      </c>
      <c r="AL272" s="38" t="str">
        <f t="shared" si="39"/>
        <v>-</v>
      </c>
    </row>
    <row r="273" spans="31:38">
      <c r="AE273" s="48" t="s">
        <v>488</v>
      </c>
      <c r="AF273" s="48" t="s">
        <v>3</v>
      </c>
      <c r="AG273" s="13">
        <f t="shared" si="36"/>
        <v>0</v>
      </c>
      <c r="AH273" s="13">
        <f t="shared" si="37"/>
        <v>0</v>
      </c>
      <c r="AI273" s="13">
        <f t="shared" si="38"/>
        <v>0</v>
      </c>
      <c r="AJ273" s="13">
        <v>0</v>
      </c>
      <c r="AK273" s="13">
        <v>0</v>
      </c>
      <c r="AL273" s="38" t="str">
        <f t="shared" si="39"/>
        <v>-</v>
      </c>
    </row>
    <row r="274" spans="31:38">
      <c r="AE274" s="48" t="s">
        <v>488</v>
      </c>
      <c r="AF274" s="48" t="s">
        <v>4</v>
      </c>
      <c r="AG274" s="13">
        <f t="shared" si="36"/>
        <v>0</v>
      </c>
      <c r="AH274" s="13">
        <f t="shared" si="37"/>
        <v>0</v>
      </c>
      <c r="AI274" s="13">
        <f t="shared" si="38"/>
        <v>0</v>
      </c>
      <c r="AJ274" s="13">
        <v>0</v>
      </c>
      <c r="AK274" s="13">
        <v>0</v>
      </c>
      <c r="AL274" s="38" t="str">
        <f t="shared" si="39"/>
        <v>-</v>
      </c>
    </row>
    <row r="275" spans="31:38">
      <c r="AE275" s="48" t="s">
        <v>488</v>
      </c>
      <c r="AF275" s="48" t="s">
        <v>2</v>
      </c>
      <c r="AG275" s="13">
        <f t="shared" si="36"/>
        <v>0</v>
      </c>
      <c r="AH275" s="13">
        <f t="shared" si="37"/>
        <v>0</v>
      </c>
      <c r="AI275" s="13">
        <f t="shared" si="38"/>
        <v>0</v>
      </c>
      <c r="AJ275" s="13">
        <v>0</v>
      </c>
      <c r="AK275" s="13">
        <v>0</v>
      </c>
      <c r="AL275" s="38" t="str">
        <f t="shared" si="39"/>
        <v>-</v>
      </c>
    </row>
    <row r="276" spans="31:38">
      <c r="AE276" s="48" t="s">
        <v>488</v>
      </c>
      <c r="AF276" s="48" t="s">
        <v>0</v>
      </c>
      <c r="AG276" s="13">
        <f t="shared" si="36"/>
        <v>0</v>
      </c>
      <c r="AH276" s="13">
        <f t="shared" si="37"/>
        <v>0</v>
      </c>
      <c r="AI276" s="13">
        <f t="shared" si="38"/>
        <v>0</v>
      </c>
      <c r="AJ276" s="13">
        <v>0</v>
      </c>
      <c r="AK276" s="13">
        <v>0</v>
      </c>
      <c r="AL276" s="38" t="str">
        <f t="shared" si="39"/>
        <v>-</v>
      </c>
    </row>
    <row r="277" spans="31:38">
      <c r="AE277" s="48" t="s">
        <v>488</v>
      </c>
      <c r="AF277" s="48" t="s">
        <v>494</v>
      </c>
      <c r="AG277" s="13">
        <f t="shared" si="36"/>
        <v>0</v>
      </c>
      <c r="AH277" s="13">
        <f t="shared" si="37"/>
        <v>0</v>
      </c>
      <c r="AI277" s="13">
        <f t="shared" si="38"/>
        <v>0</v>
      </c>
      <c r="AJ277" s="13">
        <v>0</v>
      </c>
      <c r="AK277" s="13">
        <v>0</v>
      </c>
      <c r="AL277" s="38" t="str">
        <f t="shared" si="39"/>
        <v>-</v>
      </c>
    </row>
    <row r="278" spans="31:38">
      <c r="AE278" s="48" t="s">
        <v>488</v>
      </c>
      <c r="AF278" s="48" t="s">
        <v>265</v>
      </c>
      <c r="AG278" s="13">
        <f t="shared" si="36"/>
        <v>0</v>
      </c>
      <c r="AH278" s="13">
        <f t="shared" si="37"/>
        <v>18</v>
      </c>
      <c r="AI278" s="13">
        <f t="shared" si="38"/>
        <v>0</v>
      </c>
      <c r="AJ278" s="13">
        <v>0</v>
      </c>
      <c r="AK278" s="13">
        <v>0</v>
      </c>
      <c r="AL278" s="38" t="str">
        <f t="shared" si="39"/>
        <v>-</v>
      </c>
    </row>
    <row r="279" spans="31:38">
      <c r="AE279" s="48" t="s">
        <v>409</v>
      </c>
      <c r="AF279" s="48" t="s">
        <v>0</v>
      </c>
      <c r="AG279" s="13">
        <f t="shared" si="36"/>
        <v>0</v>
      </c>
      <c r="AH279" s="13">
        <f t="shared" si="37"/>
        <v>0</v>
      </c>
      <c r="AI279" s="13">
        <f t="shared" si="38"/>
        <v>0</v>
      </c>
      <c r="AJ279" s="13">
        <v>0</v>
      </c>
      <c r="AK279" s="13">
        <v>0</v>
      </c>
      <c r="AL279" s="38" t="str">
        <f t="shared" si="39"/>
        <v>-</v>
      </c>
    </row>
    <row r="280" spans="31:38">
      <c r="AE280" s="48" t="s">
        <v>409</v>
      </c>
      <c r="AF280" s="48" t="s">
        <v>5</v>
      </c>
      <c r="AG280" s="13">
        <f t="shared" si="36"/>
        <v>0</v>
      </c>
      <c r="AH280" s="13">
        <f t="shared" si="37"/>
        <v>0</v>
      </c>
      <c r="AI280" s="13">
        <f t="shared" si="38"/>
        <v>0</v>
      </c>
      <c r="AJ280" s="13">
        <v>0</v>
      </c>
      <c r="AK280" s="13">
        <v>0</v>
      </c>
      <c r="AL280" s="38" t="str">
        <f t="shared" si="39"/>
        <v>-</v>
      </c>
    </row>
    <row r="281" spans="31:38">
      <c r="AE281" s="48" t="s">
        <v>505</v>
      </c>
      <c r="AF281" s="48" t="s">
        <v>3</v>
      </c>
      <c r="AG281" s="13">
        <f t="shared" si="36"/>
        <v>0</v>
      </c>
      <c r="AH281" s="13">
        <f t="shared" si="37"/>
        <v>0</v>
      </c>
      <c r="AI281" s="13">
        <f t="shared" si="38"/>
        <v>0</v>
      </c>
      <c r="AJ281" s="13">
        <v>0</v>
      </c>
      <c r="AK281" s="13">
        <v>0</v>
      </c>
      <c r="AL281" s="38" t="str">
        <f t="shared" si="39"/>
        <v>-</v>
      </c>
    </row>
    <row r="282" spans="31:38">
      <c r="AE282" s="48" t="s">
        <v>489</v>
      </c>
      <c r="AF282" s="48" t="s">
        <v>4</v>
      </c>
      <c r="AG282" s="13">
        <f t="shared" si="36"/>
        <v>0</v>
      </c>
      <c r="AH282" s="13">
        <f t="shared" si="37"/>
        <v>0</v>
      </c>
      <c r="AI282" s="13">
        <f t="shared" si="38"/>
        <v>0</v>
      </c>
      <c r="AJ282" s="13">
        <v>0</v>
      </c>
      <c r="AK282" s="13">
        <v>0</v>
      </c>
      <c r="AL282" s="38" t="str">
        <f t="shared" si="39"/>
        <v>-</v>
      </c>
    </row>
    <row r="283" spans="31:38">
      <c r="AE283" s="48" t="s">
        <v>252</v>
      </c>
      <c r="AF283" s="48" t="s">
        <v>4</v>
      </c>
      <c r="AG283" s="13">
        <f t="shared" si="36"/>
        <v>0</v>
      </c>
      <c r="AH283" s="13">
        <f t="shared" si="37"/>
        <v>0</v>
      </c>
      <c r="AI283" s="13">
        <f t="shared" si="38"/>
        <v>0</v>
      </c>
      <c r="AJ283" s="13">
        <v>1</v>
      </c>
      <c r="AK283" s="13">
        <v>1</v>
      </c>
      <c r="AL283" s="38">
        <f t="shared" si="39"/>
        <v>0</v>
      </c>
    </row>
    <row r="284" spans="31:38">
      <c r="AE284" s="48" t="s">
        <v>252</v>
      </c>
      <c r="AF284" s="48" t="s">
        <v>449</v>
      </c>
      <c r="AG284" s="13">
        <f t="shared" si="36"/>
        <v>0</v>
      </c>
      <c r="AH284" s="13">
        <f t="shared" si="37"/>
        <v>0</v>
      </c>
      <c r="AI284" s="13">
        <f t="shared" si="38"/>
        <v>0</v>
      </c>
      <c r="AJ284" s="13">
        <v>0</v>
      </c>
      <c r="AK284" s="13">
        <v>0</v>
      </c>
      <c r="AL284" s="38" t="str">
        <f t="shared" si="39"/>
        <v>-</v>
      </c>
    </row>
    <row r="285" spans="31:38">
      <c r="AE285" s="48" t="s">
        <v>252</v>
      </c>
      <c r="AF285" s="48" t="s">
        <v>0</v>
      </c>
      <c r="AG285" s="13">
        <f t="shared" si="36"/>
        <v>0</v>
      </c>
      <c r="AH285" s="13">
        <f t="shared" si="37"/>
        <v>0</v>
      </c>
      <c r="AI285" s="13">
        <f t="shared" si="38"/>
        <v>0</v>
      </c>
      <c r="AJ285" s="13">
        <v>0</v>
      </c>
      <c r="AK285" s="13">
        <v>0</v>
      </c>
      <c r="AL285" s="38" t="str">
        <f t="shared" si="39"/>
        <v>-</v>
      </c>
    </row>
    <row r="286" spans="31:38">
      <c r="AE286" s="48" t="s">
        <v>252</v>
      </c>
      <c r="AF286" s="48" t="s">
        <v>5</v>
      </c>
      <c r="AG286" s="13">
        <f t="shared" si="36"/>
        <v>0</v>
      </c>
      <c r="AH286" s="13">
        <f t="shared" si="37"/>
        <v>0</v>
      </c>
      <c r="AI286" s="13">
        <f t="shared" si="38"/>
        <v>0</v>
      </c>
      <c r="AJ286" s="13">
        <v>0</v>
      </c>
      <c r="AK286" s="13">
        <v>0</v>
      </c>
      <c r="AL286" s="38" t="str">
        <f t="shared" si="39"/>
        <v>-</v>
      </c>
    </row>
    <row r="287" spans="31:38">
      <c r="AE287" s="48" t="s">
        <v>254</v>
      </c>
      <c r="AF287" s="48" t="s">
        <v>0</v>
      </c>
      <c r="AG287" s="13">
        <f t="shared" si="36"/>
        <v>0</v>
      </c>
      <c r="AH287" s="13">
        <f t="shared" si="37"/>
        <v>0</v>
      </c>
      <c r="AI287" s="13">
        <f t="shared" si="38"/>
        <v>0</v>
      </c>
      <c r="AJ287" s="13">
        <v>0</v>
      </c>
      <c r="AK287" s="13">
        <v>0</v>
      </c>
      <c r="AL287" s="38" t="str">
        <f t="shared" si="39"/>
        <v>-</v>
      </c>
    </row>
    <row r="288" spans="31:38">
      <c r="AE288" s="48" t="s">
        <v>254</v>
      </c>
      <c r="AF288" s="48" t="s">
        <v>2</v>
      </c>
      <c r="AG288" s="13">
        <f t="shared" si="36"/>
        <v>0</v>
      </c>
      <c r="AH288" s="13">
        <f t="shared" si="37"/>
        <v>0</v>
      </c>
      <c r="AI288" s="13">
        <f t="shared" si="38"/>
        <v>0</v>
      </c>
      <c r="AJ288" s="13">
        <v>0</v>
      </c>
      <c r="AK288" s="13">
        <v>0</v>
      </c>
      <c r="AL288" s="38" t="str">
        <f t="shared" si="39"/>
        <v>-</v>
      </c>
    </row>
    <row r="289" spans="31:38">
      <c r="AE289" s="48" t="s">
        <v>254</v>
      </c>
      <c r="AF289" s="48" t="s">
        <v>449</v>
      </c>
      <c r="AG289" s="13">
        <f t="shared" si="36"/>
        <v>0</v>
      </c>
      <c r="AH289" s="13">
        <f t="shared" si="37"/>
        <v>0</v>
      </c>
      <c r="AI289" s="13">
        <f t="shared" si="38"/>
        <v>0</v>
      </c>
      <c r="AJ289" s="13">
        <v>0</v>
      </c>
      <c r="AK289" s="13">
        <v>0</v>
      </c>
      <c r="AL289" s="38" t="str">
        <f t="shared" si="39"/>
        <v>-</v>
      </c>
    </row>
    <row r="290" spans="31:38">
      <c r="AE290" s="48" t="s">
        <v>254</v>
      </c>
      <c r="AF290" s="48" t="s">
        <v>4</v>
      </c>
      <c r="AG290" s="13">
        <f t="shared" si="36"/>
        <v>0</v>
      </c>
      <c r="AH290" s="13">
        <f t="shared" si="37"/>
        <v>0</v>
      </c>
      <c r="AI290" s="13">
        <f t="shared" si="38"/>
        <v>0</v>
      </c>
      <c r="AJ290" s="13">
        <v>0</v>
      </c>
      <c r="AK290" s="13">
        <v>0</v>
      </c>
      <c r="AL290" s="38" t="str">
        <f t="shared" si="39"/>
        <v>-</v>
      </c>
    </row>
    <row r="291" spans="31:38">
      <c r="AE291" s="48" t="s">
        <v>354</v>
      </c>
      <c r="AF291" s="48" t="s">
        <v>265</v>
      </c>
      <c r="AG291" s="13">
        <f t="shared" si="36"/>
        <v>0</v>
      </c>
      <c r="AH291" s="13">
        <f t="shared" si="37"/>
        <v>0</v>
      </c>
      <c r="AI291" s="13">
        <f t="shared" si="38"/>
        <v>0</v>
      </c>
      <c r="AJ291" s="13">
        <v>0</v>
      </c>
      <c r="AK291" s="13">
        <v>0</v>
      </c>
      <c r="AL291" s="38" t="str">
        <f t="shared" si="39"/>
        <v>-</v>
      </c>
    </row>
    <row r="292" spans="31:38">
      <c r="AE292" s="48" t="s">
        <v>354</v>
      </c>
      <c r="AF292" s="48" t="s">
        <v>449</v>
      </c>
      <c r="AG292" s="13">
        <f t="shared" si="36"/>
        <v>0</v>
      </c>
      <c r="AH292" s="13">
        <f t="shared" si="37"/>
        <v>0</v>
      </c>
      <c r="AI292" s="13">
        <f t="shared" si="38"/>
        <v>0</v>
      </c>
      <c r="AJ292" s="13">
        <v>0</v>
      </c>
      <c r="AK292" s="13">
        <v>0</v>
      </c>
      <c r="AL292" s="38" t="str">
        <f t="shared" si="39"/>
        <v>-</v>
      </c>
    </row>
    <row r="293" spans="31:38">
      <c r="AE293" s="48" t="s">
        <v>8</v>
      </c>
      <c r="AF293" s="48" t="s">
        <v>4</v>
      </c>
      <c r="AG293" s="13">
        <f t="shared" si="36"/>
        <v>0</v>
      </c>
      <c r="AH293" s="13">
        <f t="shared" si="37"/>
        <v>0</v>
      </c>
      <c r="AI293" s="13">
        <f t="shared" si="38"/>
        <v>0</v>
      </c>
      <c r="AJ293" s="13">
        <v>0</v>
      </c>
      <c r="AK293" s="13">
        <v>0</v>
      </c>
      <c r="AL293" s="38" t="str">
        <f t="shared" si="39"/>
        <v>-</v>
      </c>
    </row>
    <row r="294" spans="31:38">
      <c r="AE294" s="48" t="s">
        <v>8</v>
      </c>
      <c r="AF294" s="48" t="s">
        <v>0</v>
      </c>
      <c r="AG294" s="13">
        <f t="shared" si="36"/>
        <v>0</v>
      </c>
      <c r="AH294" s="13">
        <f t="shared" si="37"/>
        <v>0</v>
      </c>
      <c r="AI294" s="13">
        <f t="shared" si="38"/>
        <v>0</v>
      </c>
      <c r="AJ294" s="13">
        <v>0</v>
      </c>
      <c r="AK294" s="13">
        <v>0</v>
      </c>
      <c r="AL294" s="38" t="str">
        <f t="shared" si="39"/>
        <v>-</v>
      </c>
    </row>
    <row r="295" spans="31:38">
      <c r="AE295" s="48" t="s">
        <v>8</v>
      </c>
      <c r="AF295" s="48" t="s">
        <v>449</v>
      </c>
      <c r="AG295" s="13">
        <f t="shared" si="36"/>
        <v>0</v>
      </c>
      <c r="AH295" s="13">
        <f t="shared" si="37"/>
        <v>0</v>
      </c>
      <c r="AI295" s="13">
        <f t="shared" si="38"/>
        <v>0</v>
      </c>
      <c r="AJ295" s="13">
        <v>0</v>
      </c>
      <c r="AK295" s="13">
        <v>0</v>
      </c>
      <c r="AL295" s="38" t="str">
        <f t="shared" si="39"/>
        <v>-</v>
      </c>
    </row>
    <row r="296" spans="31:38">
      <c r="AE296" s="48" t="s">
        <v>259</v>
      </c>
      <c r="AF296" s="48" t="s">
        <v>4</v>
      </c>
      <c r="AG296" s="13">
        <f t="shared" si="36"/>
        <v>0</v>
      </c>
      <c r="AH296" s="13">
        <f t="shared" si="37"/>
        <v>0</v>
      </c>
      <c r="AI296" s="13">
        <f t="shared" si="38"/>
        <v>0</v>
      </c>
      <c r="AJ296" s="13">
        <v>0</v>
      </c>
      <c r="AK296" s="13">
        <v>0</v>
      </c>
      <c r="AL296" s="38" t="str">
        <f t="shared" si="39"/>
        <v>-</v>
      </c>
    </row>
    <row r="297" spans="31:38">
      <c r="AE297" s="48" t="s">
        <v>259</v>
      </c>
      <c r="AF297" s="48" t="s">
        <v>0</v>
      </c>
      <c r="AG297" s="13">
        <f t="shared" si="36"/>
        <v>0</v>
      </c>
      <c r="AH297" s="13">
        <f t="shared" si="37"/>
        <v>0</v>
      </c>
      <c r="AI297" s="13">
        <f t="shared" si="38"/>
        <v>0</v>
      </c>
      <c r="AJ297" s="13">
        <v>0</v>
      </c>
      <c r="AK297" s="13">
        <v>0</v>
      </c>
      <c r="AL297" s="38" t="str">
        <f t="shared" si="39"/>
        <v>-</v>
      </c>
    </row>
    <row r="298" spans="31:38">
      <c r="AE298" s="48" t="s">
        <v>259</v>
      </c>
      <c r="AF298" s="48" t="s">
        <v>1</v>
      </c>
      <c r="AG298" s="13">
        <f t="shared" si="36"/>
        <v>0</v>
      </c>
      <c r="AH298" s="13">
        <f t="shared" si="37"/>
        <v>0</v>
      </c>
      <c r="AI298" s="13">
        <f t="shared" si="38"/>
        <v>0</v>
      </c>
      <c r="AJ298" s="13">
        <v>2</v>
      </c>
      <c r="AK298" s="13">
        <v>2</v>
      </c>
      <c r="AL298" s="38">
        <f t="shared" si="39"/>
        <v>0</v>
      </c>
    </row>
    <row r="299" spans="31:38">
      <c r="AE299" s="48" t="s">
        <v>259</v>
      </c>
      <c r="AF299" s="48" t="s">
        <v>449</v>
      </c>
      <c r="AG299" s="13">
        <f t="shared" si="36"/>
        <v>0</v>
      </c>
      <c r="AH299" s="13">
        <f t="shared" si="37"/>
        <v>0</v>
      </c>
      <c r="AI299" s="13">
        <f t="shared" si="38"/>
        <v>0</v>
      </c>
      <c r="AJ299" s="13">
        <v>0</v>
      </c>
      <c r="AK299" s="13">
        <v>0</v>
      </c>
      <c r="AL299" s="38" t="str">
        <f t="shared" si="39"/>
        <v>-</v>
      </c>
    </row>
    <row r="300" spans="31:38">
      <c r="AE300" s="48" t="s">
        <v>261</v>
      </c>
      <c r="AF300" s="48" t="s">
        <v>495</v>
      </c>
      <c r="AG300" s="13">
        <f t="shared" si="36"/>
        <v>0</v>
      </c>
      <c r="AH300" s="13">
        <f t="shared" si="37"/>
        <v>0</v>
      </c>
      <c r="AI300" s="13">
        <f t="shared" si="38"/>
        <v>0</v>
      </c>
      <c r="AJ300" s="13">
        <v>0</v>
      </c>
      <c r="AK300" s="13">
        <v>0</v>
      </c>
      <c r="AL300" s="38" t="str">
        <f t="shared" si="39"/>
        <v>-</v>
      </c>
    </row>
    <row r="301" spans="31:38">
      <c r="AE301" s="48" t="s">
        <v>261</v>
      </c>
      <c r="AF301" s="48" t="s">
        <v>449</v>
      </c>
      <c r="AG301" s="13">
        <f t="shared" si="36"/>
        <v>0</v>
      </c>
      <c r="AH301" s="13">
        <f t="shared" si="37"/>
        <v>0</v>
      </c>
      <c r="AI301" s="13">
        <f t="shared" si="38"/>
        <v>0</v>
      </c>
      <c r="AJ301" s="13">
        <v>0</v>
      </c>
      <c r="AK301" s="13">
        <v>0</v>
      </c>
      <c r="AL301" s="38" t="str">
        <f t="shared" si="39"/>
        <v>-</v>
      </c>
    </row>
    <row r="302" spans="31:38">
      <c r="AE302" s="48" t="s">
        <v>261</v>
      </c>
      <c r="AF302" s="48" t="s">
        <v>494</v>
      </c>
      <c r="AG302" s="13">
        <f t="shared" si="36"/>
        <v>0</v>
      </c>
      <c r="AH302" s="13">
        <f t="shared" si="37"/>
        <v>0</v>
      </c>
      <c r="AI302" s="13">
        <f t="shared" si="38"/>
        <v>0</v>
      </c>
      <c r="AJ302" s="13">
        <v>0</v>
      </c>
      <c r="AK302" s="13">
        <v>0</v>
      </c>
      <c r="AL302" s="38" t="str">
        <f t="shared" si="39"/>
        <v>-</v>
      </c>
    </row>
    <row r="303" spans="31:38">
      <c r="AE303" s="48" t="s">
        <v>261</v>
      </c>
      <c r="AF303" s="48" t="s">
        <v>0</v>
      </c>
      <c r="AG303" s="13">
        <f t="shared" si="36"/>
        <v>0</v>
      </c>
      <c r="AH303" s="13">
        <f t="shared" si="37"/>
        <v>0</v>
      </c>
      <c r="AI303" s="13">
        <f t="shared" si="38"/>
        <v>0</v>
      </c>
      <c r="AJ303" s="13">
        <v>0</v>
      </c>
      <c r="AK303" s="13">
        <v>0</v>
      </c>
      <c r="AL303" s="38" t="str">
        <f t="shared" si="39"/>
        <v>-</v>
      </c>
    </row>
    <row r="304" spans="31:38">
      <c r="AE304" s="48" t="s">
        <v>261</v>
      </c>
      <c r="AF304" s="48" t="s">
        <v>1</v>
      </c>
      <c r="AG304" s="13">
        <f t="shared" si="36"/>
        <v>0</v>
      </c>
      <c r="AH304" s="13">
        <f t="shared" si="37"/>
        <v>0</v>
      </c>
      <c r="AI304" s="13">
        <f t="shared" si="38"/>
        <v>0</v>
      </c>
      <c r="AJ304" s="13">
        <v>0</v>
      </c>
      <c r="AK304" s="13">
        <v>0</v>
      </c>
      <c r="AL304" s="38" t="str">
        <f t="shared" si="39"/>
        <v>-</v>
      </c>
    </row>
    <row r="305" spans="31:38">
      <c r="AE305" s="48" t="s">
        <v>261</v>
      </c>
      <c r="AF305" s="48" t="s">
        <v>4</v>
      </c>
      <c r="AG305" s="13">
        <f t="shared" si="36"/>
        <v>0</v>
      </c>
      <c r="AH305" s="13">
        <f t="shared" si="37"/>
        <v>0</v>
      </c>
      <c r="AI305" s="13">
        <f t="shared" si="38"/>
        <v>0</v>
      </c>
      <c r="AJ305" s="13">
        <v>0</v>
      </c>
      <c r="AK305" s="13">
        <v>0</v>
      </c>
      <c r="AL305" s="38" t="str">
        <f t="shared" si="39"/>
        <v>-</v>
      </c>
    </row>
    <row r="306" spans="31:38">
      <c r="AE306" s="48" t="s">
        <v>261</v>
      </c>
      <c r="AF306" s="48" t="s">
        <v>2</v>
      </c>
      <c r="AG306" s="13">
        <f t="shared" si="36"/>
        <v>0</v>
      </c>
      <c r="AH306" s="13">
        <f t="shared" si="37"/>
        <v>0</v>
      </c>
      <c r="AI306" s="13">
        <f t="shared" si="38"/>
        <v>0</v>
      </c>
      <c r="AJ306" s="13">
        <v>0</v>
      </c>
      <c r="AK306" s="13">
        <v>0</v>
      </c>
      <c r="AL306" s="38" t="str">
        <f t="shared" si="39"/>
        <v>-</v>
      </c>
    </row>
  </sheetData>
  <autoFilter ref="A1:AC267"/>
  <mergeCells count="4">
    <mergeCell ref="T2:T5"/>
    <mergeCell ref="U2:U5"/>
    <mergeCell ref="V2:V5"/>
    <mergeCell ref="T263:T264"/>
  </mergeCells>
  <phoneticPr fontId="2" type="noConversion"/>
  <dataValidations count="3">
    <dataValidation type="list" allowBlank="1" showInputMessage="1" showErrorMessage="1" sqref="K1:K228 K262:K267 K253:K260 K243:K251 K241 K230:K235">
      <formula1>"测试环境,生产环境,测试和生产环境"</formula1>
    </dataValidation>
    <dataValidation type="list" allowBlank="1" showInputMessage="1" showErrorMessage="1" sqref="M1:M228 M262:M267 M253:M260 M243:M251 M241 M230:M235">
      <formula1>"思特奇,局方,开源,自编shell"</formula1>
    </dataValidation>
    <dataValidation type="list" allowBlank="1" showInputMessage="1" showErrorMessage="1" sqref="Q1:Q48 J38 I1:I267">
      <formula1>"是,否"</formula1>
    </dataValidation>
  </dataValidations>
  <hyperlinks>
    <hyperlink ref="O43" r:id="rId1"/>
    <hyperlink ref="P43" r:id="rId2"/>
    <hyperlink ref="N43" r:id="rId3"/>
    <hyperlink ref="N24" r:id="rId4"/>
    <hyperlink ref="O23" r:id="rId5"/>
    <hyperlink ref="P23" r:id="rId6"/>
    <hyperlink ref="N23" r:id="rId7"/>
    <hyperlink ref="O2" r:id="rId8"/>
    <hyperlink ref="P2" r:id="rId9"/>
    <hyperlink ref="O3" r:id="rId10"/>
    <hyperlink ref="P3" r:id="rId11"/>
    <hyperlink ref="O4" r:id="rId12"/>
    <hyperlink ref="P4" r:id="rId13"/>
    <hyperlink ref="O5" r:id="rId14"/>
    <hyperlink ref="P5" r:id="rId15"/>
    <hyperlink ref="P6" r:id="rId16"/>
    <hyperlink ref="P7" r:id="rId17"/>
    <hyperlink ref="P8" r:id="rId18"/>
    <hyperlink ref="P9" r:id="rId19"/>
    <hyperlink ref="P10" r:id="rId20"/>
    <hyperlink ref="P11" r:id="rId21"/>
    <hyperlink ref="P12" r:id="rId22"/>
    <hyperlink ref="P13" r:id="rId23"/>
    <hyperlink ref="P14" r:id="rId24"/>
    <hyperlink ref="P15" r:id="rId25"/>
    <hyperlink ref="N18" r:id="rId26"/>
    <hyperlink ref="O18" r:id="rId27"/>
    <hyperlink ref="P18" r:id="rId28"/>
    <hyperlink ref="N21" r:id="rId29"/>
    <hyperlink ref="O21" r:id="rId30"/>
    <hyperlink ref="P21" r:id="rId31"/>
    <hyperlink ref="N27" r:id="rId32"/>
    <hyperlink ref="O27" r:id="rId33"/>
    <hyperlink ref="P27" r:id="rId34"/>
    <hyperlink ref="O35" r:id="rId35"/>
    <hyperlink ref="N2" r:id="rId36"/>
    <hyperlink ref="N202" r:id="rId37"/>
    <hyperlink ref="P202" r:id="rId38"/>
    <hyperlink ref="N204" r:id="rId39"/>
    <hyperlink ref="N205" r:id="rId40"/>
    <hyperlink ref="O205" r:id="rId41"/>
    <hyperlink ref="P205" r:id="rId42"/>
    <hyperlink ref="N206" r:id="rId43"/>
    <hyperlink ref="O206" r:id="rId44"/>
    <hyperlink ref="P206" r:id="rId45"/>
    <hyperlink ref="N208" r:id="rId46"/>
    <hyperlink ref="O207" r:id="rId47"/>
    <hyperlink ref="P207" r:id="rId48"/>
    <hyperlink ref="O208" r:id="rId49"/>
    <hyperlink ref="P208" r:id="rId50"/>
    <hyperlink ref="N209" r:id="rId51"/>
    <hyperlink ref="O209" r:id="rId52"/>
    <hyperlink ref="P209" r:id="rId53"/>
    <hyperlink ref="O210" r:id="rId54"/>
    <hyperlink ref="P210" r:id="rId55"/>
    <hyperlink ref="N211" r:id="rId56"/>
    <hyperlink ref="O211" r:id="rId57"/>
    <hyperlink ref="P211" r:id="rId58"/>
    <hyperlink ref="N212" r:id="rId59"/>
    <hyperlink ref="N213" r:id="rId60"/>
    <hyperlink ref="O212" r:id="rId61"/>
    <hyperlink ref="P212" r:id="rId62"/>
    <hyperlink ref="O213" r:id="rId63"/>
    <hyperlink ref="P213" r:id="rId64"/>
    <hyperlink ref="N216" r:id="rId65"/>
    <hyperlink ref="N214" r:id="rId66"/>
    <hyperlink ref="O214" r:id="rId67"/>
    <hyperlink ref="P214" r:id="rId68"/>
    <hyperlink ref="O215" r:id="rId69"/>
    <hyperlink ref="P215" r:id="rId70"/>
    <hyperlink ref="O216" r:id="rId71"/>
    <hyperlink ref="P216" r:id="rId72"/>
    <hyperlink ref="N220" r:id="rId73"/>
    <hyperlink ref="O220" r:id="rId74"/>
    <hyperlink ref="P220" r:id="rId75"/>
    <hyperlink ref="N221" r:id="rId76"/>
    <hyperlink ref="O221" r:id="rId77"/>
    <hyperlink ref="P221" r:id="rId78"/>
    <hyperlink ref="O222" r:id="rId79"/>
    <hyperlink ref="P222" r:id="rId80"/>
    <hyperlink ref="N223" r:id="rId81"/>
    <hyperlink ref="O223" r:id="rId82"/>
    <hyperlink ref="P223" r:id="rId83"/>
    <hyperlink ref="N224" r:id="rId84"/>
    <hyperlink ref="O224" r:id="rId85"/>
    <hyperlink ref="P224" r:id="rId86"/>
    <hyperlink ref="N225" r:id="rId87"/>
    <hyperlink ref="O225" r:id="rId88"/>
    <hyperlink ref="P225" r:id="rId89"/>
    <hyperlink ref="O226" r:id="rId90"/>
    <hyperlink ref="P226" r:id="rId91"/>
    <hyperlink ref="N227" r:id="rId92"/>
    <hyperlink ref="O227" r:id="rId93"/>
    <hyperlink ref="P227" r:id="rId94"/>
    <hyperlink ref="N230" r:id="rId95"/>
    <hyperlink ref="N232" r:id="rId96"/>
    <hyperlink ref="N231" r:id="rId97"/>
    <hyperlink ref="N233" r:id="rId98"/>
    <hyperlink ref="N234" r:id="rId99"/>
    <hyperlink ref="N241" r:id="rId100"/>
    <hyperlink ref="N243" r:id="rId101"/>
    <hyperlink ref="O243" r:id="rId102"/>
    <hyperlink ref="P243" r:id="rId103"/>
    <hyperlink ref="N244" r:id="rId104"/>
    <hyperlink ref="N245" r:id="rId105"/>
    <hyperlink ref="N247" r:id="rId106"/>
    <hyperlink ref="N246" r:id="rId107"/>
    <hyperlink ref="O246" r:id="rId108"/>
    <hyperlink ref="P246" r:id="rId109"/>
    <hyperlink ref="O247" r:id="rId110"/>
    <hyperlink ref="P247" r:id="rId111"/>
    <hyperlink ref="N248" r:id="rId112"/>
    <hyperlink ref="O248" r:id="rId113"/>
    <hyperlink ref="P248" r:id="rId114"/>
    <hyperlink ref="N249" r:id="rId115"/>
    <hyperlink ref="O249" r:id="rId116"/>
    <hyperlink ref="P249" r:id="rId117"/>
    <hyperlink ref="N250" r:id="rId118"/>
    <hyperlink ref="O250" r:id="rId119"/>
    <hyperlink ref="P250" r:id="rId120"/>
    <hyperlink ref="O251" r:id="rId121"/>
    <hyperlink ref="P251" r:id="rId122"/>
    <hyperlink ref="N254" r:id="rId123"/>
    <hyperlink ref="N253" r:id="rId124"/>
    <hyperlink ref="O253" r:id="rId125"/>
    <hyperlink ref="P253" r:id="rId126"/>
    <hyperlink ref="O254" r:id="rId127"/>
    <hyperlink ref="P254" r:id="rId128"/>
    <hyperlink ref="N255" r:id="rId129"/>
    <hyperlink ref="N256" r:id="rId130"/>
    <hyperlink ref="O255" r:id="rId131"/>
    <hyperlink ref="P255" r:id="rId132"/>
    <hyperlink ref="O256" r:id="rId133"/>
    <hyperlink ref="P256" r:id="rId134"/>
    <hyperlink ref="N257" r:id="rId135"/>
    <hyperlink ref="O257" r:id="rId136"/>
    <hyperlink ref="P257" r:id="rId137"/>
    <hyperlink ref="O258" r:id="rId138"/>
    <hyperlink ref="P258" r:id="rId139"/>
    <hyperlink ref="P263" r:id="rId140"/>
    <hyperlink ref="O263" r:id="rId141"/>
    <hyperlink ref="N263" r:id="rId142"/>
    <hyperlink ref="N264" r:id="rId143"/>
    <hyperlink ref="O264" r:id="rId144"/>
    <hyperlink ref="P264" r:id="rId145"/>
    <hyperlink ref="N266" r:id="rId146"/>
    <hyperlink ref="N265" r:id="rId147"/>
    <hyperlink ref="N267" r:id="rId148"/>
    <hyperlink ref="N3" r:id="rId149"/>
    <hyperlink ref="N4" r:id="rId150"/>
    <hyperlink ref="N5" r:id="rId151"/>
    <hyperlink ref="N262" r:id="rId152"/>
    <hyperlink ref="N260" r:id="rId153"/>
    <hyperlink ref="N259" r:id="rId154"/>
    <hyperlink ref="N20" r:id="rId15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306"/>
  <sheetViews>
    <sheetView topLeftCell="J1" workbookViewId="0">
      <selection activeCell="M25" sqref="M25"/>
    </sheetView>
  </sheetViews>
  <sheetFormatPr defaultRowHeight="13.5"/>
  <cols>
    <col min="1" max="1" width="23.375" customWidth="1"/>
    <col min="5" max="5" width="26.5" customWidth="1"/>
    <col min="14" max="14" width="31.25" customWidth="1"/>
    <col min="15" max="15" width="17.875" customWidth="1"/>
    <col min="16" max="16" width="6.125" customWidth="1"/>
    <col min="21" max="21" width="9.625" customWidth="1"/>
    <col min="22" max="22" width="13.5" customWidth="1"/>
    <col min="24" max="24" width="17.375" customWidth="1"/>
    <col min="31" max="31" width="19" customWidth="1"/>
    <col min="32" max="32" width="5.75" customWidth="1"/>
    <col min="33" max="33" width="10" bestFit="1" customWidth="1"/>
    <col min="34" max="35" width="13.375" bestFit="1" customWidth="1"/>
    <col min="36" max="37" width="11.625" customWidth="1"/>
    <col min="38" max="38" width="9" style="65"/>
  </cols>
  <sheetData>
    <row r="1" spans="1:38" ht="12.75" customHeight="1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2" t="s">
        <v>26</v>
      </c>
      <c r="I1" s="3" t="s">
        <v>27</v>
      </c>
      <c r="J1" s="4" t="s">
        <v>28</v>
      </c>
      <c r="K1" s="4" t="s">
        <v>29</v>
      </c>
      <c r="L1" s="5" t="s">
        <v>30</v>
      </c>
      <c r="M1" s="5" t="s">
        <v>31</v>
      </c>
      <c r="N1" s="4" t="s">
        <v>32</v>
      </c>
      <c r="O1" s="4" t="s">
        <v>33</v>
      </c>
      <c r="P1" s="4" t="s">
        <v>34</v>
      </c>
      <c r="Q1" s="6" t="s">
        <v>35</v>
      </c>
      <c r="S1" s="29" t="s">
        <v>470</v>
      </c>
      <c r="T1" s="29" t="s">
        <v>467</v>
      </c>
      <c r="U1" s="29" t="s">
        <v>468</v>
      </c>
      <c r="V1" s="29" t="s">
        <v>469</v>
      </c>
      <c r="W1" s="29" t="s">
        <v>482</v>
      </c>
      <c r="X1" s="66"/>
      <c r="Y1" t="s">
        <v>483</v>
      </c>
    </row>
    <row r="2" spans="1:38">
      <c r="A2" s="7" t="s">
        <v>36</v>
      </c>
      <c r="B2" s="7" t="s">
        <v>37</v>
      </c>
      <c r="C2" s="7" t="s">
        <v>38</v>
      </c>
      <c r="D2" s="7" t="s">
        <v>39</v>
      </c>
      <c r="E2" s="7" t="s">
        <v>40</v>
      </c>
      <c r="F2" s="7" t="s">
        <v>39</v>
      </c>
      <c r="G2" s="7" t="s">
        <v>6</v>
      </c>
      <c r="H2" s="8" t="s">
        <v>41</v>
      </c>
      <c r="I2" s="7" t="s">
        <v>42</v>
      </c>
      <c r="J2" s="7" t="s">
        <v>42</v>
      </c>
      <c r="K2" s="9" t="s">
        <v>43</v>
      </c>
      <c r="L2" s="9" t="s">
        <v>44</v>
      </c>
      <c r="M2" s="9" t="s">
        <v>17</v>
      </c>
      <c r="N2" s="77" t="s">
        <v>45</v>
      </c>
      <c r="O2" s="77" t="s">
        <v>46</v>
      </c>
      <c r="P2" s="77" t="s">
        <v>47</v>
      </c>
      <c r="Q2" s="10" t="s">
        <v>48</v>
      </c>
      <c r="R2" s="11"/>
      <c r="S2" s="74" t="s">
        <v>472</v>
      </c>
      <c r="T2" s="256">
        <v>83</v>
      </c>
      <c r="U2" s="257">
        <v>21</v>
      </c>
      <c r="V2" s="256">
        <v>20</v>
      </c>
      <c r="W2" s="74" t="str">
        <f>IFERROR(IF(G2="CRM_CUI",G2,(IF(G2="CRM_CMI",G2,MID(G2,1,FIND("_",G2)-1)))),G2)</f>
        <v>CRM_CUI</v>
      </c>
      <c r="X2" t="str">
        <f>MID(A2,5,LEN(A2)-4)</f>
        <v>安徽联通</v>
      </c>
    </row>
    <row r="3" spans="1:38" ht="14.25">
      <c r="A3" s="7" t="s">
        <v>36</v>
      </c>
      <c r="B3" s="7" t="s">
        <v>37</v>
      </c>
      <c r="C3" s="7" t="s">
        <v>38</v>
      </c>
      <c r="D3" s="7" t="s">
        <v>39</v>
      </c>
      <c r="E3" s="7" t="s">
        <v>479</v>
      </c>
      <c r="F3" s="7" t="s">
        <v>39</v>
      </c>
      <c r="G3" s="7" t="s">
        <v>6</v>
      </c>
      <c r="H3" s="8" t="s">
        <v>41</v>
      </c>
      <c r="I3" s="7" t="s">
        <v>48</v>
      </c>
      <c r="J3" s="7" t="s">
        <v>42</v>
      </c>
      <c r="K3" s="9" t="s">
        <v>50</v>
      </c>
      <c r="L3" s="9" t="s">
        <v>51</v>
      </c>
      <c r="M3" s="9" t="s">
        <v>52</v>
      </c>
      <c r="N3" s="77" t="s">
        <v>473</v>
      </c>
      <c r="O3" s="77" t="s">
        <v>46</v>
      </c>
      <c r="P3" s="77" t="s">
        <v>47</v>
      </c>
      <c r="Q3" s="10" t="s">
        <v>48</v>
      </c>
      <c r="S3" s="74" t="s">
        <v>472</v>
      </c>
      <c r="T3" s="256"/>
      <c r="U3" s="257"/>
      <c r="V3" s="256"/>
      <c r="W3" s="74" t="str">
        <f t="shared" ref="W3:W66" si="0">IFERROR(IF(G3="CRM_CUI",G3,(IF(G3="CRM_CMI",G3,MID(G3,1,FIND("_",G3)-1)))),G3)</f>
        <v>CRM_CUI</v>
      </c>
      <c r="X3" t="str">
        <f t="shared" ref="X3:X66" si="1">MID(A3,5,LEN(A3)-4)</f>
        <v>安徽联通</v>
      </c>
      <c r="AE3" s="13"/>
      <c r="AF3" s="13"/>
      <c r="AG3" s="84" t="s">
        <v>490</v>
      </c>
      <c r="AH3" s="84" t="s">
        <v>491</v>
      </c>
      <c r="AI3" s="84" t="s">
        <v>492</v>
      </c>
      <c r="AJ3" s="84" t="s">
        <v>493</v>
      </c>
      <c r="AK3" s="84" t="s">
        <v>506</v>
      </c>
      <c r="AL3" s="86" t="s">
        <v>132</v>
      </c>
    </row>
    <row r="4" spans="1:38" ht="14.25">
      <c r="A4" s="8" t="s">
        <v>36</v>
      </c>
      <c r="B4" s="8" t="s">
        <v>37</v>
      </c>
      <c r="C4" s="8" t="s">
        <v>38</v>
      </c>
      <c r="D4" s="8" t="s">
        <v>39</v>
      </c>
      <c r="E4" s="8" t="s">
        <v>480</v>
      </c>
      <c r="F4" s="8" t="s">
        <v>54</v>
      </c>
      <c r="G4" s="8" t="s">
        <v>6</v>
      </c>
      <c r="H4" s="8" t="s">
        <v>41</v>
      </c>
      <c r="I4" s="8" t="s">
        <v>42</v>
      </c>
      <c r="J4" s="8" t="s">
        <v>42</v>
      </c>
      <c r="K4" s="9" t="s">
        <v>43</v>
      </c>
      <c r="L4" s="9" t="s">
        <v>44</v>
      </c>
      <c r="M4" s="9" t="s">
        <v>17</v>
      </c>
      <c r="N4" s="77" t="s">
        <v>473</v>
      </c>
      <c r="O4" s="77" t="s">
        <v>46</v>
      </c>
      <c r="P4" s="77" t="s">
        <v>47</v>
      </c>
      <c r="Q4" s="10" t="s">
        <v>48</v>
      </c>
      <c r="S4" s="74" t="s">
        <v>472</v>
      </c>
      <c r="T4" s="256"/>
      <c r="U4" s="257"/>
      <c r="V4" s="256"/>
      <c r="W4" s="74" t="str">
        <f t="shared" si="0"/>
        <v>CRM_CUI</v>
      </c>
      <c r="X4" t="str">
        <f t="shared" si="1"/>
        <v>安徽联通</v>
      </c>
      <c r="Y4" s="61" t="s">
        <v>455</v>
      </c>
      <c r="Z4" s="61" t="s">
        <v>456</v>
      </c>
      <c r="AA4" s="64" t="s">
        <v>457</v>
      </c>
      <c r="AB4" s="64" t="s">
        <v>458</v>
      </c>
      <c r="AC4" s="64" t="s">
        <v>459</v>
      </c>
      <c r="AE4" s="48" t="s">
        <v>263</v>
      </c>
      <c r="AF4" s="48" t="s">
        <v>265</v>
      </c>
      <c r="AG4" s="13">
        <f t="shared" ref="AG4:AG67" si="2">SUMIFS(T:T,X:X,AE4&amp;"*",W:W,AF4)</f>
        <v>0</v>
      </c>
      <c r="AH4" s="13">
        <f t="shared" ref="AH4:AH67" si="3">SUMIFS(U:U,X:X,AE4&amp;"*",W:W,AF4)</f>
        <v>0</v>
      </c>
      <c r="AI4" s="13">
        <f t="shared" ref="AI4:AI67" si="4">SUMIFS(V:V,X:X,AE4&amp;"*",W:W,AF4)</f>
        <v>0</v>
      </c>
      <c r="AJ4" s="13">
        <v>0</v>
      </c>
      <c r="AK4" s="13">
        <v>0</v>
      </c>
      <c r="AL4" s="38" t="str">
        <f>IF(AJ4=0,"-",IF(AI4=0,0,IF(AI4&lt;AK4,0,IF(AH4/AJ4&lt;0.5,0,IF(AG4/AJ4&lt;0.5,0,5)))))</f>
        <v>-</v>
      </c>
    </row>
    <row r="5" spans="1:38">
      <c r="A5" s="8" t="s">
        <v>36</v>
      </c>
      <c r="B5" s="8" t="s">
        <v>37</v>
      </c>
      <c r="C5" s="8" t="s">
        <v>38</v>
      </c>
      <c r="D5" s="8" t="s">
        <v>39</v>
      </c>
      <c r="E5" s="8" t="s">
        <v>55</v>
      </c>
      <c r="F5" s="8" t="s">
        <v>54</v>
      </c>
      <c r="G5" s="8" t="s">
        <v>6</v>
      </c>
      <c r="H5" s="8" t="s">
        <v>41</v>
      </c>
      <c r="I5" s="8" t="s">
        <v>48</v>
      </c>
      <c r="J5" s="8" t="s">
        <v>42</v>
      </c>
      <c r="K5" s="9" t="s">
        <v>50</v>
      </c>
      <c r="L5" s="9" t="s">
        <v>51</v>
      </c>
      <c r="M5" s="9" t="s">
        <v>56</v>
      </c>
      <c r="N5" s="77" t="s">
        <v>473</v>
      </c>
      <c r="O5" s="77" t="s">
        <v>46</v>
      </c>
      <c r="P5" s="77" t="s">
        <v>47</v>
      </c>
      <c r="Q5" s="10" t="s">
        <v>48</v>
      </c>
      <c r="S5" s="74" t="s">
        <v>472</v>
      </c>
      <c r="T5" s="256"/>
      <c r="U5" s="257"/>
      <c r="V5" s="256"/>
      <c r="W5" s="74" t="str">
        <f t="shared" si="0"/>
        <v>CRM_CUI</v>
      </c>
      <c r="X5" t="str">
        <f t="shared" si="1"/>
        <v>安徽联通</v>
      </c>
      <c r="Y5" s="50" t="s">
        <v>413</v>
      </c>
      <c r="Z5" s="51" t="s">
        <v>143</v>
      </c>
      <c r="AA5" s="64">
        <f>SUMIFS(AL:AL,AE:AE,Z5&amp;"*")</f>
        <v>0</v>
      </c>
      <c r="AB5" s="64">
        <f>COUNTIFS(AE:AE,Z5&amp;"*",AL:AL,"&lt;&gt;-")</f>
        <v>0</v>
      </c>
      <c r="AC5" s="67">
        <f>IF(AB5=0,0,AA5/AB5)</f>
        <v>0</v>
      </c>
      <c r="AE5" s="48" t="s">
        <v>134</v>
      </c>
      <c r="AF5" s="48" t="s">
        <v>265</v>
      </c>
      <c r="AG5" s="13">
        <f t="shared" si="2"/>
        <v>0</v>
      </c>
      <c r="AH5" s="13">
        <f t="shared" si="3"/>
        <v>0</v>
      </c>
      <c r="AI5" s="13">
        <f t="shared" si="4"/>
        <v>0</v>
      </c>
      <c r="AJ5" s="13">
        <v>0</v>
      </c>
      <c r="AK5" s="13">
        <v>0</v>
      </c>
      <c r="AL5" s="38" t="str">
        <f t="shared" ref="AL5:AL68" si="5">IF(AJ5=0,"-",IF(AI5=0,0,IF(AI5&lt;AK5,0,IF(AH5/AJ5&lt;0.5,0,IF(AG5/AJ5&lt;0.5,0,5)))))</f>
        <v>-</v>
      </c>
    </row>
    <row r="6" spans="1:38">
      <c r="A6" s="8" t="s">
        <v>36</v>
      </c>
      <c r="B6" s="8" t="s">
        <v>37</v>
      </c>
      <c r="C6" s="8" t="s">
        <v>57</v>
      </c>
      <c r="D6" s="8" t="s">
        <v>16</v>
      </c>
      <c r="E6" s="8" t="s">
        <v>58</v>
      </c>
      <c r="F6" s="8" t="s">
        <v>59</v>
      </c>
      <c r="G6" s="8" t="s">
        <v>6</v>
      </c>
      <c r="H6" s="8" t="s">
        <v>60</v>
      </c>
      <c r="I6" s="8" t="s">
        <v>48</v>
      </c>
      <c r="J6" s="8" t="s">
        <v>42</v>
      </c>
      <c r="K6" s="9" t="s">
        <v>43</v>
      </c>
      <c r="L6" s="9" t="s">
        <v>44</v>
      </c>
      <c r="M6" s="9" t="s">
        <v>17</v>
      </c>
      <c r="N6" s="10"/>
      <c r="O6" s="77"/>
      <c r="P6" s="77" t="s">
        <v>61</v>
      </c>
      <c r="Q6" s="10" t="s">
        <v>48</v>
      </c>
      <c r="S6" s="74" t="s">
        <v>472</v>
      </c>
      <c r="W6" s="74" t="str">
        <f t="shared" si="0"/>
        <v>CRM_CUI</v>
      </c>
      <c r="X6" t="str">
        <f t="shared" si="1"/>
        <v>安徽联通</v>
      </c>
      <c r="Y6" s="52" t="s">
        <v>413</v>
      </c>
      <c r="Z6" s="51" t="s">
        <v>37</v>
      </c>
      <c r="AA6" s="76">
        <f t="shared" ref="AA6:AA69" si="6">SUMIFS(AL:AL,AE:AE,Z6&amp;"*")</f>
        <v>0</v>
      </c>
      <c r="AB6" s="76">
        <f t="shared" ref="AB6:AB69" si="7">COUNTIFS(AE:AE,Z6&amp;"*",AL:AL,"&lt;&gt;-")</f>
        <v>1</v>
      </c>
      <c r="AC6" s="67">
        <f t="shared" ref="AC6:AC69" si="8">IF(AB6=0,0,AA6/AB6)</f>
        <v>0</v>
      </c>
      <c r="AE6" s="48" t="s">
        <v>134</v>
      </c>
      <c r="AF6" s="48" t="s">
        <v>4</v>
      </c>
      <c r="AG6" s="13">
        <f t="shared" si="2"/>
        <v>0</v>
      </c>
      <c r="AH6" s="13">
        <f t="shared" si="3"/>
        <v>0</v>
      </c>
      <c r="AI6" s="13">
        <f t="shared" si="4"/>
        <v>0</v>
      </c>
      <c r="AJ6" s="13">
        <v>0</v>
      </c>
      <c r="AK6" s="13">
        <v>0</v>
      </c>
      <c r="AL6" s="38" t="str">
        <f t="shared" si="5"/>
        <v>-</v>
      </c>
    </row>
    <row r="7" spans="1:38">
      <c r="A7" s="8" t="s">
        <v>36</v>
      </c>
      <c r="B7" s="8" t="s">
        <v>37</v>
      </c>
      <c r="C7" s="8" t="s">
        <v>57</v>
      </c>
      <c r="D7" s="8" t="s">
        <v>16</v>
      </c>
      <c r="E7" s="8" t="s">
        <v>62</v>
      </c>
      <c r="F7" s="8" t="s">
        <v>59</v>
      </c>
      <c r="G7" s="8" t="s">
        <v>6</v>
      </c>
      <c r="H7" s="8" t="s">
        <v>60</v>
      </c>
      <c r="I7" s="8" t="s">
        <v>48</v>
      </c>
      <c r="J7" s="8" t="s">
        <v>42</v>
      </c>
      <c r="K7" s="9" t="s">
        <v>50</v>
      </c>
      <c r="L7" s="9" t="s">
        <v>51</v>
      </c>
      <c r="M7" s="9" t="s">
        <v>56</v>
      </c>
      <c r="N7" s="10"/>
      <c r="O7" s="77"/>
      <c r="P7" s="77" t="s">
        <v>61</v>
      </c>
      <c r="Q7" s="10" t="s">
        <v>48</v>
      </c>
      <c r="S7" s="74" t="s">
        <v>472</v>
      </c>
      <c r="W7" s="74" t="str">
        <f t="shared" si="0"/>
        <v>CRM_CUI</v>
      </c>
      <c r="X7" t="str">
        <f t="shared" si="1"/>
        <v>安徽联通</v>
      </c>
      <c r="Y7" s="52" t="s">
        <v>413</v>
      </c>
      <c r="Z7" s="51" t="s">
        <v>156</v>
      </c>
      <c r="AA7" s="76">
        <f t="shared" si="6"/>
        <v>0</v>
      </c>
      <c r="AB7" s="76">
        <f t="shared" si="7"/>
        <v>4</v>
      </c>
      <c r="AC7" s="67">
        <f t="shared" si="8"/>
        <v>0</v>
      </c>
      <c r="AE7" s="48" t="s">
        <v>134</v>
      </c>
      <c r="AF7" s="48" t="s">
        <v>449</v>
      </c>
      <c r="AG7" s="13">
        <f t="shared" si="2"/>
        <v>0</v>
      </c>
      <c r="AH7" s="13">
        <f t="shared" si="3"/>
        <v>0</v>
      </c>
      <c r="AI7" s="13">
        <f t="shared" si="4"/>
        <v>0</v>
      </c>
      <c r="AJ7" s="13">
        <v>0</v>
      </c>
      <c r="AK7" s="13">
        <v>0</v>
      </c>
      <c r="AL7" s="38" t="str">
        <f t="shared" si="5"/>
        <v>-</v>
      </c>
    </row>
    <row r="8" spans="1:38">
      <c r="A8" s="8" t="s">
        <v>36</v>
      </c>
      <c r="B8" s="8" t="s">
        <v>37</v>
      </c>
      <c r="C8" s="8" t="s">
        <v>63</v>
      </c>
      <c r="D8" s="8" t="s">
        <v>64</v>
      </c>
      <c r="E8" s="8" t="s">
        <v>65</v>
      </c>
      <c r="F8" s="8" t="s">
        <v>66</v>
      </c>
      <c r="G8" s="8" t="s">
        <v>6</v>
      </c>
      <c r="H8" s="8" t="s">
        <v>60</v>
      </c>
      <c r="I8" s="8" t="s">
        <v>48</v>
      </c>
      <c r="J8" s="8" t="s">
        <v>42</v>
      </c>
      <c r="K8" s="9" t="s">
        <v>43</v>
      </c>
      <c r="L8" s="9" t="s">
        <v>44</v>
      </c>
      <c r="M8" s="9" t="s">
        <v>17</v>
      </c>
      <c r="N8" s="10"/>
      <c r="O8" s="77"/>
      <c r="P8" s="77" t="s">
        <v>61</v>
      </c>
      <c r="Q8" s="10" t="s">
        <v>48</v>
      </c>
      <c r="S8" s="74" t="s">
        <v>472</v>
      </c>
      <c r="W8" s="74" t="str">
        <f t="shared" si="0"/>
        <v>CRM_CUI</v>
      </c>
      <c r="X8" t="str">
        <f t="shared" si="1"/>
        <v>安徽联通</v>
      </c>
      <c r="Y8" s="52" t="s">
        <v>413</v>
      </c>
      <c r="Z8" s="51" t="s">
        <v>410</v>
      </c>
      <c r="AA8" s="76">
        <f t="shared" si="6"/>
        <v>0</v>
      </c>
      <c r="AB8" s="76">
        <f t="shared" si="7"/>
        <v>0</v>
      </c>
      <c r="AC8" s="67">
        <f t="shared" si="8"/>
        <v>0</v>
      </c>
      <c r="AE8" s="48" t="s">
        <v>134</v>
      </c>
      <c r="AF8" s="48" t="s">
        <v>0</v>
      </c>
      <c r="AG8" s="13">
        <f t="shared" si="2"/>
        <v>0</v>
      </c>
      <c r="AH8" s="13">
        <f t="shared" si="3"/>
        <v>0</v>
      </c>
      <c r="AI8" s="13">
        <f t="shared" si="4"/>
        <v>0</v>
      </c>
      <c r="AJ8" s="13">
        <v>0</v>
      </c>
      <c r="AK8" s="13">
        <v>0</v>
      </c>
      <c r="AL8" s="38" t="str">
        <f t="shared" si="5"/>
        <v>-</v>
      </c>
    </row>
    <row r="9" spans="1:38">
      <c r="A9" s="8" t="s">
        <v>36</v>
      </c>
      <c r="B9" s="8" t="s">
        <v>37</v>
      </c>
      <c r="C9" s="8" t="s">
        <v>63</v>
      </c>
      <c r="D9" s="8" t="s">
        <v>64</v>
      </c>
      <c r="E9" s="8" t="s">
        <v>65</v>
      </c>
      <c r="F9" s="8" t="s">
        <v>66</v>
      </c>
      <c r="G9" s="8" t="s">
        <v>6</v>
      </c>
      <c r="H9" s="8" t="s">
        <v>60</v>
      </c>
      <c r="I9" s="8" t="s">
        <v>48</v>
      </c>
      <c r="J9" s="8" t="s">
        <v>42</v>
      </c>
      <c r="K9" s="9" t="s">
        <v>50</v>
      </c>
      <c r="L9" s="9" t="s">
        <v>51</v>
      </c>
      <c r="M9" s="9" t="s">
        <v>56</v>
      </c>
      <c r="N9" s="10"/>
      <c r="O9" s="77"/>
      <c r="P9" s="77" t="s">
        <v>61</v>
      </c>
      <c r="Q9" s="10" t="s">
        <v>48</v>
      </c>
      <c r="S9" s="74" t="s">
        <v>472</v>
      </c>
      <c r="W9" s="74" t="str">
        <f t="shared" si="0"/>
        <v>CRM_CUI</v>
      </c>
      <c r="X9" t="str">
        <f t="shared" si="1"/>
        <v>安徽联通</v>
      </c>
      <c r="Y9" s="52" t="s">
        <v>413</v>
      </c>
      <c r="Z9" s="53" t="s">
        <v>414</v>
      </c>
      <c r="AA9" s="76">
        <f t="shared" si="6"/>
        <v>0</v>
      </c>
      <c r="AB9" s="76">
        <f t="shared" si="7"/>
        <v>1</v>
      </c>
      <c r="AC9" s="67">
        <f t="shared" si="8"/>
        <v>0</v>
      </c>
      <c r="AE9" s="48" t="s">
        <v>134</v>
      </c>
      <c r="AF9" s="48" t="s">
        <v>2</v>
      </c>
      <c r="AG9" s="13">
        <f t="shared" si="2"/>
        <v>0</v>
      </c>
      <c r="AH9" s="13">
        <f t="shared" si="3"/>
        <v>0</v>
      </c>
      <c r="AI9" s="13">
        <f t="shared" si="4"/>
        <v>0</v>
      </c>
      <c r="AJ9" s="13">
        <v>0</v>
      </c>
      <c r="AK9" s="13">
        <v>0</v>
      </c>
      <c r="AL9" s="38" t="str">
        <f t="shared" si="5"/>
        <v>-</v>
      </c>
    </row>
    <row r="10" spans="1:38">
      <c r="A10" s="8" t="s">
        <v>36</v>
      </c>
      <c r="B10" s="8" t="s">
        <v>37</v>
      </c>
      <c r="C10" s="8" t="s">
        <v>63</v>
      </c>
      <c r="D10" s="8" t="s">
        <v>64</v>
      </c>
      <c r="E10" s="8" t="s">
        <v>67</v>
      </c>
      <c r="F10" s="8" t="s">
        <v>68</v>
      </c>
      <c r="G10" s="8" t="s">
        <v>6</v>
      </c>
      <c r="H10" s="8" t="s">
        <v>69</v>
      </c>
      <c r="I10" s="8" t="s">
        <v>48</v>
      </c>
      <c r="J10" s="8" t="s">
        <v>42</v>
      </c>
      <c r="K10" s="9" t="s">
        <v>43</v>
      </c>
      <c r="L10" s="9" t="s">
        <v>44</v>
      </c>
      <c r="M10" s="9" t="s">
        <v>17</v>
      </c>
      <c r="N10" s="10"/>
      <c r="O10" s="77"/>
      <c r="P10" s="77" t="s">
        <v>61</v>
      </c>
      <c r="Q10" s="10" t="s">
        <v>48</v>
      </c>
      <c r="S10" s="74" t="s">
        <v>472</v>
      </c>
      <c r="W10" s="74" t="str">
        <f t="shared" si="0"/>
        <v>CRM_CUI</v>
      </c>
      <c r="X10" t="str">
        <f t="shared" si="1"/>
        <v>安徽联通</v>
      </c>
      <c r="Y10" s="52" t="s">
        <v>413</v>
      </c>
      <c r="Z10" s="51" t="s">
        <v>415</v>
      </c>
      <c r="AA10" s="76">
        <f t="shared" si="6"/>
        <v>0</v>
      </c>
      <c r="AB10" s="76">
        <f t="shared" si="7"/>
        <v>0</v>
      </c>
      <c r="AC10" s="67">
        <f t="shared" si="8"/>
        <v>0</v>
      </c>
      <c r="AE10" s="48" t="s">
        <v>134</v>
      </c>
      <c r="AF10" s="48" t="s">
        <v>494</v>
      </c>
      <c r="AG10" s="13">
        <f t="shared" si="2"/>
        <v>0</v>
      </c>
      <c r="AH10" s="13">
        <f t="shared" si="3"/>
        <v>0</v>
      </c>
      <c r="AI10" s="13">
        <f t="shared" si="4"/>
        <v>0</v>
      </c>
      <c r="AJ10" s="13">
        <v>1</v>
      </c>
      <c r="AK10" s="13">
        <v>1</v>
      </c>
      <c r="AL10" s="38">
        <f t="shared" si="5"/>
        <v>0</v>
      </c>
    </row>
    <row r="11" spans="1:38">
      <c r="A11" s="8" t="s">
        <v>36</v>
      </c>
      <c r="B11" s="8" t="s">
        <v>37</v>
      </c>
      <c r="C11" s="8" t="s">
        <v>63</v>
      </c>
      <c r="D11" s="8" t="s">
        <v>64</v>
      </c>
      <c r="E11" s="8" t="s">
        <v>67</v>
      </c>
      <c r="F11" s="8" t="s">
        <v>68</v>
      </c>
      <c r="G11" s="8" t="s">
        <v>6</v>
      </c>
      <c r="H11" s="8" t="s">
        <v>69</v>
      </c>
      <c r="I11" s="8" t="s">
        <v>48</v>
      </c>
      <c r="J11" s="8" t="s">
        <v>42</v>
      </c>
      <c r="K11" s="9" t="s">
        <v>50</v>
      </c>
      <c r="L11" s="9" t="s">
        <v>51</v>
      </c>
      <c r="M11" s="9" t="s">
        <v>56</v>
      </c>
      <c r="N11" s="10"/>
      <c r="O11" s="77"/>
      <c r="P11" s="77" t="s">
        <v>61</v>
      </c>
      <c r="Q11" s="10" t="s">
        <v>48</v>
      </c>
      <c r="S11" s="74" t="s">
        <v>472</v>
      </c>
      <c r="W11" s="74" t="str">
        <f t="shared" si="0"/>
        <v>CRM_CUI</v>
      </c>
      <c r="X11" t="str">
        <f t="shared" si="1"/>
        <v>安徽联通</v>
      </c>
      <c r="Y11" s="52" t="s">
        <v>413</v>
      </c>
      <c r="Z11" s="51" t="s">
        <v>297</v>
      </c>
      <c r="AA11" s="76">
        <f t="shared" si="6"/>
        <v>0</v>
      </c>
      <c r="AB11" s="76">
        <f t="shared" si="7"/>
        <v>1</v>
      </c>
      <c r="AC11" s="67">
        <f t="shared" si="8"/>
        <v>0</v>
      </c>
      <c r="AE11" s="48" t="s">
        <v>143</v>
      </c>
      <c r="AF11" s="48" t="s">
        <v>5</v>
      </c>
      <c r="AG11" s="13">
        <f t="shared" si="2"/>
        <v>0</v>
      </c>
      <c r="AH11" s="13">
        <f t="shared" si="3"/>
        <v>0</v>
      </c>
      <c r="AI11" s="13">
        <f t="shared" si="4"/>
        <v>0</v>
      </c>
      <c r="AJ11" s="13">
        <v>0</v>
      </c>
      <c r="AK11" s="13"/>
      <c r="AL11" s="38" t="str">
        <f t="shared" si="5"/>
        <v>-</v>
      </c>
    </row>
    <row r="12" spans="1:38">
      <c r="A12" s="8" t="s">
        <v>36</v>
      </c>
      <c r="B12" s="8" t="s">
        <v>37</v>
      </c>
      <c r="C12" s="8" t="s">
        <v>63</v>
      </c>
      <c r="D12" s="8" t="s">
        <v>64</v>
      </c>
      <c r="E12" s="8" t="s">
        <v>70</v>
      </c>
      <c r="F12" s="8" t="s">
        <v>71</v>
      </c>
      <c r="G12" s="8" t="s">
        <v>6</v>
      </c>
      <c r="H12" s="8" t="s">
        <v>72</v>
      </c>
      <c r="I12" s="8" t="s">
        <v>48</v>
      </c>
      <c r="J12" s="8" t="s">
        <v>42</v>
      </c>
      <c r="K12" s="9" t="s">
        <v>43</v>
      </c>
      <c r="L12" s="9" t="s">
        <v>44</v>
      </c>
      <c r="M12" s="9" t="s">
        <v>17</v>
      </c>
      <c r="N12" s="10"/>
      <c r="O12" s="77"/>
      <c r="P12" s="77" t="s">
        <v>61</v>
      </c>
      <c r="Q12" s="10" t="s">
        <v>48</v>
      </c>
      <c r="S12" s="74" t="s">
        <v>472</v>
      </c>
      <c r="W12" s="74" t="str">
        <f t="shared" si="0"/>
        <v>CRM_CUI</v>
      </c>
      <c r="X12" t="str">
        <f t="shared" si="1"/>
        <v>安徽联通</v>
      </c>
      <c r="Y12" s="52" t="s">
        <v>413</v>
      </c>
      <c r="Z12" s="51" t="s">
        <v>416</v>
      </c>
      <c r="AA12" s="76">
        <f t="shared" si="6"/>
        <v>0</v>
      </c>
      <c r="AB12" s="76">
        <f t="shared" si="7"/>
        <v>0</v>
      </c>
      <c r="AC12" s="67">
        <f t="shared" si="8"/>
        <v>0</v>
      </c>
      <c r="AE12" s="48" t="s">
        <v>143</v>
      </c>
      <c r="AF12" s="48" t="s">
        <v>4</v>
      </c>
      <c r="AG12" s="13">
        <f t="shared" si="2"/>
        <v>0</v>
      </c>
      <c r="AH12" s="13">
        <f t="shared" si="3"/>
        <v>0</v>
      </c>
      <c r="AI12" s="13">
        <f t="shared" si="4"/>
        <v>0</v>
      </c>
      <c r="AJ12" s="13">
        <v>0</v>
      </c>
      <c r="AK12" s="13"/>
      <c r="AL12" s="38" t="str">
        <f t="shared" si="5"/>
        <v>-</v>
      </c>
    </row>
    <row r="13" spans="1:38">
      <c r="A13" s="8" t="s">
        <v>36</v>
      </c>
      <c r="B13" s="8" t="s">
        <v>37</v>
      </c>
      <c r="C13" s="8" t="s">
        <v>63</v>
      </c>
      <c r="D13" s="8" t="s">
        <v>64</v>
      </c>
      <c r="E13" s="8" t="s">
        <v>70</v>
      </c>
      <c r="F13" s="8" t="s">
        <v>71</v>
      </c>
      <c r="G13" s="8" t="s">
        <v>6</v>
      </c>
      <c r="H13" s="8" t="s">
        <v>72</v>
      </c>
      <c r="I13" s="8" t="s">
        <v>48</v>
      </c>
      <c r="J13" s="8" t="s">
        <v>42</v>
      </c>
      <c r="K13" s="9" t="s">
        <v>50</v>
      </c>
      <c r="L13" s="9" t="s">
        <v>51</v>
      </c>
      <c r="M13" s="9" t="s">
        <v>56</v>
      </c>
      <c r="N13" s="10"/>
      <c r="O13" s="77"/>
      <c r="P13" s="77" t="s">
        <v>61</v>
      </c>
      <c r="Q13" s="10" t="s">
        <v>48</v>
      </c>
      <c r="S13" s="74" t="s">
        <v>472</v>
      </c>
      <c r="W13" s="74" t="str">
        <f t="shared" si="0"/>
        <v>CRM_CUI</v>
      </c>
      <c r="X13" t="str">
        <f t="shared" si="1"/>
        <v>安徽联通</v>
      </c>
      <c r="Y13" s="52" t="s">
        <v>413</v>
      </c>
      <c r="Z13" s="53" t="s">
        <v>417</v>
      </c>
      <c r="AA13" s="76">
        <f t="shared" si="6"/>
        <v>0</v>
      </c>
      <c r="AB13" s="76">
        <f t="shared" si="7"/>
        <v>4</v>
      </c>
      <c r="AC13" s="67">
        <f t="shared" si="8"/>
        <v>0</v>
      </c>
      <c r="AE13" s="48" t="s">
        <v>143</v>
      </c>
      <c r="AF13" s="48" t="s">
        <v>494</v>
      </c>
      <c r="AG13" s="13">
        <f t="shared" si="2"/>
        <v>0</v>
      </c>
      <c r="AH13" s="13">
        <f t="shared" si="3"/>
        <v>0</v>
      </c>
      <c r="AI13" s="13">
        <f t="shared" si="4"/>
        <v>0</v>
      </c>
      <c r="AJ13" s="13">
        <v>0</v>
      </c>
      <c r="AK13" s="13"/>
      <c r="AL13" s="38" t="str">
        <f t="shared" si="5"/>
        <v>-</v>
      </c>
    </row>
    <row r="14" spans="1:38">
      <c r="A14" s="8" t="s">
        <v>36</v>
      </c>
      <c r="B14" s="8" t="s">
        <v>37</v>
      </c>
      <c r="C14" s="8" t="s">
        <v>63</v>
      </c>
      <c r="D14" s="8" t="s">
        <v>64</v>
      </c>
      <c r="E14" s="8" t="s">
        <v>73</v>
      </c>
      <c r="F14" s="8" t="s">
        <v>68</v>
      </c>
      <c r="G14" s="8" t="s">
        <v>6</v>
      </c>
      <c r="H14" s="8" t="s">
        <v>72</v>
      </c>
      <c r="I14" s="8" t="s">
        <v>48</v>
      </c>
      <c r="J14" s="8" t="s">
        <v>42</v>
      </c>
      <c r="K14" s="9" t="s">
        <v>43</v>
      </c>
      <c r="L14" s="9" t="s">
        <v>44</v>
      </c>
      <c r="M14" s="9" t="s">
        <v>17</v>
      </c>
      <c r="N14" s="10"/>
      <c r="O14" s="77"/>
      <c r="P14" s="77" t="s">
        <v>61</v>
      </c>
      <c r="Q14" s="10" t="s">
        <v>48</v>
      </c>
      <c r="S14" s="74" t="s">
        <v>472</v>
      </c>
      <c r="W14" s="74" t="str">
        <f t="shared" si="0"/>
        <v>CRM_CUI</v>
      </c>
      <c r="X14" t="str">
        <f t="shared" si="1"/>
        <v>安徽联通</v>
      </c>
      <c r="Y14" s="52" t="s">
        <v>413</v>
      </c>
      <c r="Z14" s="51" t="s">
        <v>12</v>
      </c>
      <c r="AA14" s="76">
        <f t="shared" si="6"/>
        <v>0</v>
      </c>
      <c r="AB14" s="76">
        <f t="shared" si="7"/>
        <v>4</v>
      </c>
      <c r="AC14" s="67">
        <f t="shared" si="8"/>
        <v>0</v>
      </c>
      <c r="AE14" s="48" t="s">
        <v>143</v>
      </c>
      <c r="AF14" s="48" t="s">
        <v>265</v>
      </c>
      <c r="AG14" s="13">
        <f t="shared" si="2"/>
        <v>0</v>
      </c>
      <c r="AH14" s="13">
        <f t="shared" si="3"/>
        <v>0</v>
      </c>
      <c r="AI14" s="13">
        <f t="shared" si="4"/>
        <v>0</v>
      </c>
      <c r="AJ14" s="13">
        <v>0</v>
      </c>
      <c r="AK14" s="13">
        <v>0</v>
      </c>
      <c r="AL14" s="38" t="str">
        <f t="shared" si="5"/>
        <v>-</v>
      </c>
    </row>
    <row r="15" spans="1:38">
      <c r="A15" s="8" t="s">
        <v>36</v>
      </c>
      <c r="B15" s="8" t="s">
        <v>37</v>
      </c>
      <c r="C15" s="8" t="s">
        <v>63</v>
      </c>
      <c r="D15" s="8" t="s">
        <v>64</v>
      </c>
      <c r="E15" s="8" t="s">
        <v>73</v>
      </c>
      <c r="F15" s="8" t="s">
        <v>68</v>
      </c>
      <c r="G15" s="8" t="s">
        <v>6</v>
      </c>
      <c r="H15" s="8" t="s">
        <v>72</v>
      </c>
      <c r="I15" s="8" t="s">
        <v>48</v>
      </c>
      <c r="J15" s="8" t="s">
        <v>42</v>
      </c>
      <c r="K15" s="9" t="s">
        <v>50</v>
      </c>
      <c r="L15" s="9" t="s">
        <v>51</v>
      </c>
      <c r="M15" s="9" t="s">
        <v>56</v>
      </c>
      <c r="N15" s="10"/>
      <c r="O15" s="77"/>
      <c r="P15" s="77" t="s">
        <v>61</v>
      </c>
      <c r="Q15" s="10" t="s">
        <v>48</v>
      </c>
      <c r="S15" s="74" t="s">
        <v>472</v>
      </c>
      <c r="W15" s="74" t="str">
        <f t="shared" si="0"/>
        <v>CRM_CUI</v>
      </c>
      <c r="X15" t="str">
        <f t="shared" si="1"/>
        <v>安徽联通</v>
      </c>
      <c r="Y15" s="52" t="s">
        <v>413</v>
      </c>
      <c r="Z15" s="51" t="s">
        <v>408</v>
      </c>
      <c r="AA15" s="76">
        <f t="shared" si="6"/>
        <v>0</v>
      </c>
      <c r="AB15" s="76">
        <f t="shared" si="7"/>
        <v>0</v>
      </c>
      <c r="AC15" s="67">
        <f t="shared" si="8"/>
        <v>0</v>
      </c>
      <c r="AE15" s="48" t="s">
        <v>143</v>
      </c>
      <c r="AF15" s="48" t="s">
        <v>0</v>
      </c>
      <c r="AG15" s="13">
        <f t="shared" si="2"/>
        <v>0</v>
      </c>
      <c r="AH15" s="13">
        <f t="shared" si="3"/>
        <v>0</v>
      </c>
      <c r="AI15" s="13">
        <f t="shared" si="4"/>
        <v>0</v>
      </c>
      <c r="AJ15" s="13">
        <v>0</v>
      </c>
      <c r="AK15" s="13"/>
      <c r="AL15" s="38" t="str">
        <f t="shared" si="5"/>
        <v>-</v>
      </c>
    </row>
    <row r="16" spans="1:38">
      <c r="A16" s="11" t="s">
        <v>74</v>
      </c>
      <c r="B16" s="11" t="s">
        <v>75</v>
      </c>
      <c r="C16" s="11" t="s">
        <v>38</v>
      </c>
      <c r="D16" s="11" t="s">
        <v>39</v>
      </c>
      <c r="E16" s="11" t="s">
        <v>40</v>
      </c>
      <c r="F16" s="11" t="s">
        <v>39</v>
      </c>
      <c r="G16" s="11" t="s">
        <v>6</v>
      </c>
      <c r="H16" s="11" t="s">
        <v>41</v>
      </c>
      <c r="I16" s="11"/>
      <c r="J16" s="11"/>
      <c r="K16" s="12"/>
      <c r="L16" s="12"/>
      <c r="M16" s="12"/>
      <c r="N16" s="13"/>
      <c r="O16" s="77"/>
      <c r="P16" s="77"/>
      <c r="Q16" s="13"/>
      <c r="R16" t="s">
        <v>76</v>
      </c>
      <c r="S16" t="s">
        <v>471</v>
      </c>
      <c r="W16" s="74" t="str">
        <f t="shared" si="0"/>
        <v>CRM_CUI</v>
      </c>
      <c r="X16" t="str">
        <f t="shared" si="1"/>
        <v>北京联通</v>
      </c>
      <c r="Y16" s="52" t="s">
        <v>413</v>
      </c>
      <c r="Z16" s="53" t="s">
        <v>418</v>
      </c>
      <c r="AA16" s="76">
        <f t="shared" si="6"/>
        <v>0</v>
      </c>
      <c r="AB16" s="76">
        <f t="shared" si="7"/>
        <v>5</v>
      </c>
      <c r="AC16" s="67">
        <f t="shared" si="8"/>
        <v>0</v>
      </c>
      <c r="AE16" s="48" t="s">
        <v>37</v>
      </c>
      <c r="AF16" s="48" t="s">
        <v>494</v>
      </c>
      <c r="AG16" s="13">
        <f t="shared" si="2"/>
        <v>0</v>
      </c>
      <c r="AH16" s="13">
        <f t="shared" si="3"/>
        <v>0</v>
      </c>
      <c r="AI16" s="13">
        <f t="shared" si="4"/>
        <v>0</v>
      </c>
      <c r="AJ16" s="13">
        <v>0</v>
      </c>
      <c r="AK16" s="13"/>
      <c r="AL16" s="38" t="str">
        <f t="shared" si="5"/>
        <v>-</v>
      </c>
    </row>
    <row r="17" spans="1:38">
      <c r="A17" s="11" t="s">
        <v>74</v>
      </c>
      <c r="B17" s="11" t="s">
        <v>75</v>
      </c>
      <c r="C17" s="11" t="s">
        <v>57</v>
      </c>
      <c r="D17" s="11" t="s">
        <v>16</v>
      </c>
      <c r="E17" s="11" t="s">
        <v>58</v>
      </c>
      <c r="F17" s="11" t="s">
        <v>59</v>
      </c>
      <c r="G17" s="11" t="s">
        <v>6</v>
      </c>
      <c r="H17" s="11" t="s">
        <v>60</v>
      </c>
      <c r="I17" s="11"/>
      <c r="J17" s="11"/>
      <c r="K17" s="12"/>
      <c r="L17" s="12"/>
      <c r="M17" s="12"/>
      <c r="N17" s="13"/>
      <c r="O17" s="77"/>
      <c r="P17" s="77"/>
      <c r="Q17" s="13"/>
      <c r="R17" t="s">
        <v>76</v>
      </c>
      <c r="S17" t="s">
        <v>471</v>
      </c>
      <c r="W17" s="74" t="str">
        <f t="shared" si="0"/>
        <v>CRM_CUI</v>
      </c>
      <c r="X17" t="str">
        <f t="shared" si="1"/>
        <v>北京联通</v>
      </c>
      <c r="Y17" s="52" t="s">
        <v>413</v>
      </c>
      <c r="Z17" s="51" t="s">
        <v>217</v>
      </c>
      <c r="AA17" s="76">
        <f t="shared" si="6"/>
        <v>0</v>
      </c>
      <c r="AB17" s="76">
        <f t="shared" si="7"/>
        <v>4</v>
      </c>
      <c r="AC17" s="67">
        <f t="shared" si="8"/>
        <v>0</v>
      </c>
      <c r="AE17" s="48" t="s">
        <v>37</v>
      </c>
      <c r="AF17" s="48" t="s">
        <v>6</v>
      </c>
      <c r="AG17" s="13">
        <f t="shared" si="2"/>
        <v>83</v>
      </c>
      <c r="AH17" s="13">
        <f t="shared" si="3"/>
        <v>21</v>
      </c>
      <c r="AI17" s="13">
        <f t="shared" si="4"/>
        <v>20</v>
      </c>
      <c r="AJ17" s="13">
        <v>0</v>
      </c>
      <c r="AK17" s="13">
        <v>0</v>
      </c>
      <c r="AL17" s="38" t="str">
        <f t="shared" si="5"/>
        <v>-</v>
      </c>
    </row>
    <row r="18" spans="1:38">
      <c r="A18" s="11" t="s">
        <v>74</v>
      </c>
      <c r="B18" s="11" t="s">
        <v>75</v>
      </c>
      <c r="C18" s="11" t="s">
        <v>63</v>
      </c>
      <c r="D18" s="11" t="s">
        <v>64</v>
      </c>
      <c r="E18" s="11" t="s">
        <v>77</v>
      </c>
      <c r="F18" s="11" t="s">
        <v>78</v>
      </c>
      <c r="G18" s="11" t="s">
        <v>6</v>
      </c>
      <c r="H18" s="11" t="s">
        <v>79</v>
      </c>
      <c r="I18" s="11" t="s">
        <v>48</v>
      </c>
      <c r="J18" s="11" t="s">
        <v>42</v>
      </c>
      <c r="K18" s="12" t="s">
        <v>50</v>
      </c>
      <c r="L18" s="12" t="s">
        <v>80</v>
      </c>
      <c r="M18" s="12" t="s">
        <v>56</v>
      </c>
      <c r="N18" s="79" t="s">
        <v>515</v>
      </c>
      <c r="O18" s="77" t="s">
        <v>81</v>
      </c>
      <c r="P18" s="77" t="s">
        <v>81</v>
      </c>
      <c r="Q18" s="13" t="s">
        <v>48</v>
      </c>
      <c r="S18" s="74" t="s">
        <v>472</v>
      </c>
      <c r="T18">
        <v>0</v>
      </c>
      <c r="U18">
        <v>0</v>
      </c>
      <c r="V18">
        <v>0</v>
      </c>
      <c r="W18" s="74" t="str">
        <f t="shared" si="0"/>
        <v>CRM_CUI</v>
      </c>
      <c r="X18" t="str">
        <f t="shared" si="1"/>
        <v>北京联通</v>
      </c>
      <c r="Y18" s="52" t="s">
        <v>413</v>
      </c>
      <c r="Z18" s="51" t="s">
        <v>407</v>
      </c>
      <c r="AA18" s="76">
        <f t="shared" si="6"/>
        <v>0</v>
      </c>
      <c r="AB18" s="76">
        <f t="shared" si="7"/>
        <v>1</v>
      </c>
      <c r="AC18" s="67">
        <f t="shared" si="8"/>
        <v>0</v>
      </c>
      <c r="AE18" s="48" t="s">
        <v>37</v>
      </c>
      <c r="AF18" s="48" t="s">
        <v>2</v>
      </c>
      <c r="AG18" s="13">
        <f t="shared" si="2"/>
        <v>0</v>
      </c>
      <c r="AH18" s="13">
        <f t="shared" si="3"/>
        <v>0</v>
      </c>
      <c r="AI18" s="13">
        <f t="shared" si="4"/>
        <v>0</v>
      </c>
      <c r="AJ18" s="13">
        <v>1</v>
      </c>
      <c r="AK18" s="13">
        <v>1</v>
      </c>
      <c r="AL18" s="38">
        <f t="shared" si="5"/>
        <v>0</v>
      </c>
    </row>
    <row r="19" spans="1:38">
      <c r="A19" s="11" t="s">
        <v>74</v>
      </c>
      <c r="B19" s="11" t="s">
        <v>75</v>
      </c>
      <c r="C19" s="11" t="s">
        <v>63</v>
      </c>
      <c r="D19" s="11" t="s">
        <v>64</v>
      </c>
      <c r="E19" s="11" t="s">
        <v>70</v>
      </c>
      <c r="F19" s="11" t="s">
        <v>71</v>
      </c>
      <c r="G19" s="11" t="s">
        <v>6</v>
      </c>
      <c r="H19" s="11" t="s">
        <v>72</v>
      </c>
      <c r="I19" s="11"/>
      <c r="J19" s="11"/>
      <c r="K19" s="12"/>
      <c r="L19" s="12"/>
      <c r="M19" s="12"/>
      <c r="N19" s="13"/>
      <c r="O19" s="77"/>
      <c r="P19" s="77"/>
      <c r="Q19" s="13"/>
      <c r="R19" t="s">
        <v>82</v>
      </c>
      <c r="S19" t="s">
        <v>471</v>
      </c>
      <c r="W19" s="74" t="str">
        <f t="shared" si="0"/>
        <v>CRM_CUI</v>
      </c>
      <c r="X19" t="str">
        <f t="shared" si="1"/>
        <v>北京联通</v>
      </c>
      <c r="Y19" s="52" t="s">
        <v>413</v>
      </c>
      <c r="Z19" s="51" t="s">
        <v>309</v>
      </c>
      <c r="AA19" s="76">
        <f t="shared" si="6"/>
        <v>0</v>
      </c>
      <c r="AB19" s="76">
        <f t="shared" si="7"/>
        <v>0</v>
      </c>
      <c r="AC19" s="67">
        <f t="shared" si="8"/>
        <v>0</v>
      </c>
      <c r="AE19" s="48" t="s">
        <v>37</v>
      </c>
      <c r="AF19" s="48" t="s">
        <v>5</v>
      </c>
      <c r="AG19" s="13">
        <f t="shared" si="2"/>
        <v>0</v>
      </c>
      <c r="AH19" s="13">
        <f t="shared" si="3"/>
        <v>0</v>
      </c>
      <c r="AI19" s="13">
        <f t="shared" si="4"/>
        <v>0</v>
      </c>
      <c r="AJ19" s="13">
        <v>0</v>
      </c>
      <c r="AK19" s="13"/>
      <c r="AL19" s="38" t="str">
        <f t="shared" si="5"/>
        <v>-</v>
      </c>
    </row>
    <row r="20" spans="1:38">
      <c r="A20" s="15" t="s">
        <v>74</v>
      </c>
      <c r="B20" s="15" t="s">
        <v>75</v>
      </c>
      <c r="C20" s="15" t="s">
        <v>83</v>
      </c>
      <c r="D20" s="15" t="s">
        <v>64</v>
      </c>
      <c r="E20" s="15" t="s">
        <v>84</v>
      </c>
      <c r="F20" s="15" t="s">
        <v>85</v>
      </c>
      <c r="G20" s="15" t="s">
        <v>6</v>
      </c>
      <c r="H20" s="15" t="s">
        <v>72</v>
      </c>
      <c r="I20" s="15" t="s">
        <v>86</v>
      </c>
      <c r="J20" s="15" t="s">
        <v>87</v>
      </c>
      <c r="K20" s="16" t="s">
        <v>50</v>
      </c>
      <c r="L20" s="16" t="s">
        <v>88</v>
      </c>
      <c r="M20" s="16"/>
      <c r="N20" s="17" t="s">
        <v>89</v>
      </c>
      <c r="O20" s="77" t="s">
        <v>475</v>
      </c>
      <c r="P20" s="77" t="s">
        <v>475</v>
      </c>
      <c r="Q20" s="17" t="s">
        <v>48</v>
      </c>
      <c r="R20" s="18"/>
      <c r="S20" s="74" t="s">
        <v>472</v>
      </c>
      <c r="T20" s="18"/>
      <c r="U20" s="18"/>
      <c r="V20" s="18"/>
      <c r="W20" s="74" t="str">
        <f t="shared" si="0"/>
        <v>CRM_CUI</v>
      </c>
      <c r="X20" t="str">
        <f t="shared" si="1"/>
        <v>北京联通</v>
      </c>
      <c r="Y20" s="52" t="s">
        <v>413</v>
      </c>
      <c r="Z20" s="51" t="s">
        <v>419</v>
      </c>
      <c r="AA20" s="76">
        <f t="shared" si="6"/>
        <v>0</v>
      </c>
      <c r="AB20" s="76">
        <f t="shared" si="7"/>
        <v>0</v>
      </c>
      <c r="AC20" s="67">
        <f t="shared" si="8"/>
        <v>0</v>
      </c>
      <c r="AE20" s="48" t="s">
        <v>37</v>
      </c>
      <c r="AF20" s="48" t="s">
        <v>449</v>
      </c>
      <c r="AG20" s="13">
        <f t="shared" si="2"/>
        <v>0</v>
      </c>
      <c r="AH20" s="13">
        <f t="shared" si="3"/>
        <v>0</v>
      </c>
      <c r="AI20" s="13">
        <f t="shared" si="4"/>
        <v>0</v>
      </c>
      <c r="AJ20" s="13">
        <v>0</v>
      </c>
      <c r="AK20" s="13"/>
      <c r="AL20" s="38" t="str">
        <f t="shared" si="5"/>
        <v>-</v>
      </c>
    </row>
    <row r="21" spans="1:38">
      <c r="A21" s="15" t="s">
        <v>74</v>
      </c>
      <c r="B21" s="15" t="s">
        <v>75</v>
      </c>
      <c r="C21" s="15" t="s">
        <v>90</v>
      </c>
      <c r="D21" s="15" t="s">
        <v>64</v>
      </c>
      <c r="E21" s="15" t="s">
        <v>91</v>
      </c>
      <c r="F21" s="15" t="s">
        <v>85</v>
      </c>
      <c r="G21" s="15" t="s">
        <v>6</v>
      </c>
      <c r="H21" s="15" t="s">
        <v>72</v>
      </c>
      <c r="I21" s="15" t="s">
        <v>48</v>
      </c>
      <c r="J21" s="15" t="s">
        <v>42</v>
      </c>
      <c r="K21" s="16" t="s">
        <v>50</v>
      </c>
      <c r="L21" s="16" t="s">
        <v>80</v>
      </c>
      <c r="M21" s="16" t="s">
        <v>56</v>
      </c>
      <c r="N21" s="19" t="s">
        <v>92</v>
      </c>
      <c r="O21" s="77" t="s">
        <v>92</v>
      </c>
      <c r="P21" s="77" t="s">
        <v>92</v>
      </c>
      <c r="Q21" s="17" t="s">
        <v>48</v>
      </c>
      <c r="R21" s="18"/>
      <c r="S21" s="74" t="s">
        <v>472</v>
      </c>
      <c r="T21" s="18"/>
      <c r="U21" s="18"/>
      <c r="V21" s="18"/>
      <c r="W21" s="74" t="str">
        <f t="shared" si="0"/>
        <v>CRM_CUI</v>
      </c>
      <c r="X21" t="str">
        <f t="shared" si="1"/>
        <v>北京联通</v>
      </c>
      <c r="Y21" s="52" t="s">
        <v>413</v>
      </c>
      <c r="Z21" s="54" t="s">
        <v>115</v>
      </c>
      <c r="AA21" s="76">
        <f t="shared" si="6"/>
        <v>0</v>
      </c>
      <c r="AB21" s="76">
        <f t="shared" si="7"/>
        <v>0</v>
      </c>
      <c r="AC21" s="67">
        <f t="shared" si="8"/>
        <v>0</v>
      </c>
      <c r="AE21" s="48" t="s">
        <v>37</v>
      </c>
      <c r="AF21" s="48" t="s">
        <v>3</v>
      </c>
      <c r="AG21" s="13">
        <f t="shared" si="2"/>
        <v>0</v>
      </c>
      <c r="AH21" s="13">
        <f t="shared" si="3"/>
        <v>0</v>
      </c>
      <c r="AI21" s="13">
        <f t="shared" si="4"/>
        <v>0</v>
      </c>
      <c r="AJ21" s="13">
        <v>0</v>
      </c>
      <c r="AK21" s="13"/>
      <c r="AL21" s="38" t="str">
        <f t="shared" si="5"/>
        <v>-</v>
      </c>
    </row>
    <row r="22" spans="1:38">
      <c r="A22" s="11" t="s">
        <v>93</v>
      </c>
      <c r="B22" s="11" t="s">
        <v>12</v>
      </c>
      <c r="C22" s="11" t="s">
        <v>94</v>
      </c>
      <c r="D22" s="11" t="s">
        <v>95</v>
      </c>
      <c r="E22" s="11" t="s">
        <v>53</v>
      </c>
      <c r="F22" s="11" t="s">
        <v>54</v>
      </c>
      <c r="G22" s="11" t="s">
        <v>6</v>
      </c>
      <c r="H22" s="11" t="s">
        <v>41</v>
      </c>
      <c r="I22" s="11"/>
      <c r="J22" s="11"/>
      <c r="K22" s="12"/>
      <c r="L22" s="12"/>
      <c r="M22" s="12"/>
      <c r="N22" s="13"/>
      <c r="O22" s="77"/>
      <c r="P22" s="77"/>
      <c r="Q22" s="13"/>
      <c r="S22" s="74" t="s">
        <v>472</v>
      </c>
      <c r="W22" s="74" t="str">
        <f t="shared" si="0"/>
        <v>CRM_CUI</v>
      </c>
      <c r="X22" t="str">
        <f t="shared" si="1"/>
        <v>黑龙江移动</v>
      </c>
      <c r="Y22" s="52" t="s">
        <v>413</v>
      </c>
      <c r="Z22" s="55" t="s">
        <v>420</v>
      </c>
      <c r="AA22" s="76">
        <f t="shared" si="6"/>
        <v>0</v>
      </c>
      <c r="AB22" s="76">
        <f t="shared" si="7"/>
        <v>0</v>
      </c>
      <c r="AC22" s="67">
        <f t="shared" si="8"/>
        <v>0</v>
      </c>
      <c r="AE22" s="48" t="s">
        <v>37</v>
      </c>
      <c r="AF22" s="48" t="s">
        <v>4</v>
      </c>
      <c r="AG22" s="13">
        <f t="shared" si="2"/>
        <v>0</v>
      </c>
      <c r="AH22" s="13">
        <f t="shared" si="3"/>
        <v>0</v>
      </c>
      <c r="AI22" s="13">
        <f t="shared" si="4"/>
        <v>0</v>
      </c>
      <c r="AJ22" s="13">
        <v>0</v>
      </c>
      <c r="AK22" s="13">
        <v>1</v>
      </c>
      <c r="AL22" s="38" t="str">
        <f t="shared" si="5"/>
        <v>-</v>
      </c>
    </row>
    <row r="23" spans="1:38" ht="13.5" customHeight="1">
      <c r="A23" s="11" t="s">
        <v>93</v>
      </c>
      <c r="B23" s="11" t="s">
        <v>12</v>
      </c>
      <c r="C23" s="11" t="s">
        <v>94</v>
      </c>
      <c r="D23" s="11" t="s">
        <v>95</v>
      </c>
      <c r="E23" s="11" t="s">
        <v>40</v>
      </c>
      <c r="F23" s="11" t="s">
        <v>39</v>
      </c>
      <c r="G23" s="11" t="s">
        <v>6</v>
      </c>
      <c r="H23" s="11" t="s">
        <v>41</v>
      </c>
      <c r="I23" s="11" t="s">
        <v>48</v>
      </c>
      <c r="J23" s="11" t="s">
        <v>87</v>
      </c>
      <c r="K23" s="12"/>
      <c r="L23" s="12"/>
      <c r="M23" s="12"/>
      <c r="N23" s="78" t="s">
        <v>473</v>
      </c>
      <c r="O23" s="77" t="s">
        <v>46</v>
      </c>
      <c r="P23" s="77" t="s">
        <v>47</v>
      </c>
      <c r="Q23" s="13"/>
      <c r="S23" s="74" t="s">
        <v>472</v>
      </c>
      <c r="T23" s="74">
        <v>83</v>
      </c>
      <c r="U23">
        <v>21</v>
      </c>
      <c r="V23" s="74">
        <v>20</v>
      </c>
      <c r="W23" s="74" t="str">
        <f t="shared" si="0"/>
        <v>CRM_CUI</v>
      </c>
      <c r="X23" t="str">
        <f t="shared" si="1"/>
        <v>黑龙江移动</v>
      </c>
      <c r="Y23" s="52" t="s">
        <v>413</v>
      </c>
      <c r="Z23" s="55" t="s">
        <v>421</v>
      </c>
      <c r="AA23" s="76">
        <f t="shared" si="6"/>
        <v>0</v>
      </c>
      <c r="AB23" s="76">
        <f t="shared" si="7"/>
        <v>0</v>
      </c>
      <c r="AC23" s="67">
        <f t="shared" si="8"/>
        <v>0</v>
      </c>
      <c r="AE23" s="48" t="s">
        <v>37</v>
      </c>
      <c r="AF23" s="48" t="s">
        <v>0</v>
      </c>
      <c r="AG23" s="13">
        <f t="shared" si="2"/>
        <v>0</v>
      </c>
      <c r="AH23" s="13">
        <f t="shared" si="3"/>
        <v>0</v>
      </c>
      <c r="AI23" s="13">
        <f t="shared" si="4"/>
        <v>0</v>
      </c>
      <c r="AJ23" s="13">
        <v>0</v>
      </c>
      <c r="AK23" s="13"/>
      <c r="AL23" s="38" t="str">
        <f t="shared" si="5"/>
        <v>-</v>
      </c>
    </row>
    <row r="24" spans="1:38" ht="16.5" customHeight="1">
      <c r="A24" s="11" t="s">
        <v>93</v>
      </c>
      <c r="B24" s="11" t="s">
        <v>12</v>
      </c>
      <c r="C24" s="11" t="s">
        <v>94</v>
      </c>
      <c r="D24" s="11" t="s">
        <v>95</v>
      </c>
      <c r="E24" s="11" t="s">
        <v>96</v>
      </c>
      <c r="F24" s="11" t="s">
        <v>97</v>
      </c>
      <c r="G24" s="11" t="s">
        <v>6</v>
      </c>
      <c r="H24" s="11" t="s">
        <v>98</v>
      </c>
      <c r="I24" s="11" t="s">
        <v>48</v>
      </c>
      <c r="J24" s="11" t="s">
        <v>87</v>
      </c>
      <c r="K24" s="12"/>
      <c r="L24" s="12"/>
      <c r="M24" s="12"/>
      <c r="N24" s="20" t="s">
        <v>99</v>
      </c>
      <c r="O24" s="20" t="s">
        <v>100</v>
      </c>
      <c r="P24" s="20" t="s">
        <v>100</v>
      </c>
      <c r="Q24" s="13"/>
      <c r="S24" s="74" t="s">
        <v>472</v>
      </c>
      <c r="W24" s="74" t="str">
        <f t="shared" si="0"/>
        <v>CRM_CUI</v>
      </c>
      <c r="X24" t="str">
        <f t="shared" si="1"/>
        <v>黑龙江移动</v>
      </c>
      <c r="Y24" s="52" t="s">
        <v>413</v>
      </c>
      <c r="Z24" s="55" t="s">
        <v>422</v>
      </c>
      <c r="AA24" s="76">
        <f t="shared" si="6"/>
        <v>0</v>
      </c>
      <c r="AB24" s="76">
        <f t="shared" si="7"/>
        <v>0</v>
      </c>
      <c r="AC24" s="67">
        <f t="shared" si="8"/>
        <v>0</v>
      </c>
      <c r="AE24" s="48" t="s">
        <v>37</v>
      </c>
      <c r="AF24" s="48" t="s">
        <v>1</v>
      </c>
      <c r="AG24" s="13">
        <f t="shared" si="2"/>
        <v>0</v>
      </c>
      <c r="AH24" s="13">
        <f t="shared" si="3"/>
        <v>0</v>
      </c>
      <c r="AI24" s="13">
        <f t="shared" si="4"/>
        <v>0</v>
      </c>
      <c r="AJ24" s="13">
        <v>0</v>
      </c>
      <c r="AK24" s="13"/>
      <c r="AL24" s="38" t="str">
        <f t="shared" si="5"/>
        <v>-</v>
      </c>
    </row>
    <row r="25" spans="1:38">
      <c r="A25" s="11" t="s">
        <v>101</v>
      </c>
      <c r="B25" s="11" t="s">
        <v>102</v>
      </c>
      <c r="C25" s="11" t="s">
        <v>103</v>
      </c>
      <c r="D25" s="11" t="s">
        <v>3</v>
      </c>
      <c r="E25" s="11" t="s">
        <v>16</v>
      </c>
      <c r="F25" s="11" t="s">
        <v>16</v>
      </c>
      <c r="G25" s="11" t="s">
        <v>16</v>
      </c>
      <c r="H25" s="11" t="s">
        <v>16</v>
      </c>
      <c r="I25" s="11"/>
      <c r="J25" s="11"/>
      <c r="K25" s="12"/>
      <c r="L25" s="12"/>
      <c r="M25" s="12"/>
      <c r="N25" s="13"/>
      <c r="O25" s="13"/>
      <c r="P25" s="13"/>
      <c r="Q25" s="13"/>
      <c r="S25" s="74" t="s">
        <v>472</v>
      </c>
      <c r="W25" s="74" t="str">
        <f t="shared" si="0"/>
        <v/>
      </c>
      <c r="X25" t="str">
        <f t="shared" si="1"/>
        <v>联通总部</v>
      </c>
      <c r="Y25" s="52" t="s">
        <v>413</v>
      </c>
      <c r="Z25" s="55" t="s">
        <v>235</v>
      </c>
      <c r="AA25" s="76">
        <f t="shared" si="6"/>
        <v>5</v>
      </c>
      <c r="AB25" s="76">
        <f t="shared" si="7"/>
        <v>2</v>
      </c>
      <c r="AC25" s="67">
        <f t="shared" si="8"/>
        <v>2.5</v>
      </c>
      <c r="AE25" s="48" t="s">
        <v>484</v>
      </c>
      <c r="AF25" s="48" t="s">
        <v>265</v>
      </c>
      <c r="AG25" s="13">
        <f t="shared" si="2"/>
        <v>0</v>
      </c>
      <c r="AH25" s="13">
        <f t="shared" si="3"/>
        <v>0</v>
      </c>
      <c r="AI25" s="13">
        <f t="shared" si="4"/>
        <v>0</v>
      </c>
      <c r="AJ25" s="13">
        <v>0</v>
      </c>
      <c r="AK25" s="13"/>
      <c r="AL25" s="38" t="str">
        <f t="shared" si="5"/>
        <v>-</v>
      </c>
    </row>
    <row r="26" spans="1:38">
      <c r="A26" s="11" t="s">
        <v>101</v>
      </c>
      <c r="B26" s="11" t="s">
        <v>102</v>
      </c>
      <c r="C26" s="11" t="s">
        <v>38</v>
      </c>
      <c r="D26" s="11" t="s">
        <v>39</v>
      </c>
      <c r="E26" s="11" t="s">
        <v>104</v>
      </c>
      <c r="F26" s="11" t="s">
        <v>39</v>
      </c>
      <c r="G26" s="11" t="s">
        <v>6</v>
      </c>
      <c r="H26" s="11" t="s">
        <v>72</v>
      </c>
      <c r="I26" s="11"/>
      <c r="J26" s="11"/>
      <c r="K26" s="12"/>
      <c r="L26" s="12"/>
      <c r="M26" s="12"/>
      <c r="N26" s="13"/>
      <c r="O26" s="13"/>
      <c r="P26" s="13"/>
      <c r="Q26" s="13"/>
      <c r="S26" s="74" t="s">
        <v>472</v>
      </c>
      <c r="W26" s="74" t="str">
        <f t="shared" si="0"/>
        <v>CRM_CUI</v>
      </c>
      <c r="X26" t="str">
        <f t="shared" si="1"/>
        <v>联通总部</v>
      </c>
      <c r="Y26" s="52" t="s">
        <v>413</v>
      </c>
      <c r="Z26" s="55" t="s">
        <v>14</v>
      </c>
      <c r="AA26" s="76">
        <f t="shared" si="6"/>
        <v>0</v>
      </c>
      <c r="AB26" s="76">
        <f t="shared" si="7"/>
        <v>5</v>
      </c>
      <c r="AC26" s="67">
        <f t="shared" si="8"/>
        <v>0</v>
      </c>
      <c r="AE26" s="48" t="s">
        <v>484</v>
      </c>
      <c r="AF26" s="48" t="s">
        <v>494</v>
      </c>
      <c r="AG26" s="13">
        <f t="shared" si="2"/>
        <v>0</v>
      </c>
      <c r="AH26" s="13">
        <f t="shared" si="3"/>
        <v>0</v>
      </c>
      <c r="AI26" s="13">
        <f t="shared" si="4"/>
        <v>0</v>
      </c>
      <c r="AJ26" s="13">
        <v>0</v>
      </c>
      <c r="AK26" s="13"/>
      <c r="AL26" s="38" t="str">
        <f t="shared" si="5"/>
        <v>-</v>
      </c>
    </row>
    <row r="27" spans="1:38" ht="15.75" customHeight="1">
      <c r="A27" s="11" t="s">
        <v>101</v>
      </c>
      <c r="B27" s="11" t="s">
        <v>102</v>
      </c>
      <c r="C27" s="11" t="s">
        <v>57</v>
      </c>
      <c r="D27" s="11" t="s">
        <v>16</v>
      </c>
      <c r="E27" s="11" t="s">
        <v>58</v>
      </c>
      <c r="F27" s="11" t="s">
        <v>59</v>
      </c>
      <c r="G27" s="11" t="s">
        <v>6</v>
      </c>
      <c r="H27" s="11" t="s">
        <v>60</v>
      </c>
      <c r="I27" s="21" t="s">
        <v>48</v>
      </c>
      <c r="J27" s="21" t="s">
        <v>48</v>
      </c>
      <c r="K27" s="22" t="s">
        <v>43</v>
      </c>
      <c r="L27" s="22" t="s">
        <v>105</v>
      </c>
      <c r="M27" s="22" t="s">
        <v>17</v>
      </c>
      <c r="N27" s="23" t="s">
        <v>106</v>
      </c>
      <c r="O27" s="23" t="s">
        <v>107</v>
      </c>
      <c r="P27" s="23" t="s">
        <v>108</v>
      </c>
      <c r="Q27" s="24" t="s">
        <v>48</v>
      </c>
      <c r="S27" s="74" t="s">
        <v>472</v>
      </c>
      <c r="W27" s="74" t="str">
        <f t="shared" si="0"/>
        <v>CRM_CUI</v>
      </c>
      <c r="X27" t="str">
        <f t="shared" si="1"/>
        <v>联通总部</v>
      </c>
      <c r="Y27" s="52" t="s">
        <v>413</v>
      </c>
      <c r="Z27" s="55" t="s">
        <v>119</v>
      </c>
      <c r="AA27" s="76">
        <f t="shared" si="6"/>
        <v>0</v>
      </c>
      <c r="AB27" s="76">
        <f t="shared" si="7"/>
        <v>0</v>
      </c>
      <c r="AC27" s="67">
        <f t="shared" si="8"/>
        <v>0</v>
      </c>
      <c r="AE27" s="48" t="s">
        <v>156</v>
      </c>
      <c r="AF27" s="48" t="s">
        <v>5</v>
      </c>
      <c r="AG27" s="13">
        <f t="shared" si="2"/>
        <v>0</v>
      </c>
      <c r="AH27" s="13">
        <f t="shared" si="3"/>
        <v>0</v>
      </c>
      <c r="AI27" s="13">
        <f t="shared" si="4"/>
        <v>0</v>
      </c>
      <c r="AJ27" s="13">
        <v>1</v>
      </c>
      <c r="AK27" s="13">
        <v>1</v>
      </c>
      <c r="AL27" s="38">
        <f t="shared" si="5"/>
        <v>0</v>
      </c>
    </row>
    <row r="28" spans="1:38">
      <c r="A28" s="11" t="s">
        <v>101</v>
      </c>
      <c r="B28" s="11" t="s">
        <v>102</v>
      </c>
      <c r="C28" s="11" t="s">
        <v>63</v>
      </c>
      <c r="D28" s="11" t="s">
        <v>64</v>
      </c>
      <c r="E28" s="11" t="s">
        <v>73</v>
      </c>
      <c r="F28" s="11" t="s">
        <v>68</v>
      </c>
      <c r="G28" s="11" t="s">
        <v>6</v>
      </c>
      <c r="H28" s="11" t="s">
        <v>72</v>
      </c>
      <c r="I28" s="11"/>
      <c r="J28" s="11"/>
      <c r="K28" s="12"/>
      <c r="L28" s="12"/>
      <c r="M28" s="12"/>
      <c r="N28" s="13"/>
      <c r="O28" s="13"/>
      <c r="P28" s="13"/>
      <c r="Q28" s="13"/>
      <c r="R28" t="s">
        <v>82</v>
      </c>
      <c r="S28" t="s">
        <v>471</v>
      </c>
      <c r="W28" s="74" t="str">
        <f t="shared" si="0"/>
        <v>CRM_CUI</v>
      </c>
      <c r="X28" t="str">
        <f t="shared" si="1"/>
        <v>联通总部</v>
      </c>
      <c r="Y28" s="52" t="s">
        <v>413</v>
      </c>
      <c r="Z28" s="54" t="s">
        <v>423</v>
      </c>
      <c r="AA28" s="76">
        <f t="shared" si="6"/>
        <v>0</v>
      </c>
      <c r="AB28" s="76">
        <f t="shared" si="7"/>
        <v>3</v>
      </c>
      <c r="AC28" s="67">
        <f t="shared" si="8"/>
        <v>0</v>
      </c>
      <c r="AE28" s="48" t="s">
        <v>156</v>
      </c>
      <c r="AF28" s="48" t="s">
        <v>449</v>
      </c>
      <c r="AG28" s="13">
        <f t="shared" si="2"/>
        <v>0</v>
      </c>
      <c r="AH28" s="13">
        <f t="shared" si="3"/>
        <v>0</v>
      </c>
      <c r="AI28" s="13">
        <f t="shared" si="4"/>
        <v>0</v>
      </c>
      <c r="AJ28" s="13">
        <v>0</v>
      </c>
      <c r="AK28" s="13"/>
      <c r="AL28" s="38" t="str">
        <f t="shared" si="5"/>
        <v>-</v>
      </c>
    </row>
    <row r="29" spans="1:38">
      <c r="A29" s="11" t="s">
        <v>101</v>
      </c>
      <c r="B29" s="11" t="s">
        <v>102</v>
      </c>
      <c r="C29" s="11" t="s">
        <v>63</v>
      </c>
      <c r="D29" s="11" t="s">
        <v>64</v>
      </c>
      <c r="E29" s="11" t="s">
        <v>65</v>
      </c>
      <c r="F29" s="11" t="s">
        <v>66</v>
      </c>
      <c r="G29" s="11" t="s">
        <v>6</v>
      </c>
      <c r="H29" s="11" t="s">
        <v>60</v>
      </c>
      <c r="I29" s="11"/>
      <c r="J29" s="11"/>
      <c r="K29" s="12"/>
      <c r="L29" s="12"/>
      <c r="M29" s="12"/>
      <c r="N29" s="13"/>
      <c r="O29" s="13"/>
      <c r="P29" s="13"/>
      <c r="Q29" s="13"/>
      <c r="R29" t="s">
        <v>82</v>
      </c>
      <c r="S29" t="s">
        <v>471</v>
      </c>
      <c r="W29" s="74" t="str">
        <f t="shared" si="0"/>
        <v>CRM_CUI</v>
      </c>
      <c r="X29" t="str">
        <f t="shared" si="1"/>
        <v>联通总部</v>
      </c>
      <c r="Y29" s="52" t="s">
        <v>413</v>
      </c>
      <c r="Z29" s="55" t="s">
        <v>240</v>
      </c>
      <c r="AA29" s="76">
        <f t="shared" si="6"/>
        <v>0</v>
      </c>
      <c r="AB29" s="76">
        <f t="shared" si="7"/>
        <v>3</v>
      </c>
      <c r="AC29" s="67">
        <f t="shared" si="8"/>
        <v>0</v>
      </c>
      <c r="AE29" s="48" t="s">
        <v>156</v>
      </c>
      <c r="AF29" s="48" t="s">
        <v>495</v>
      </c>
      <c r="AG29" s="13">
        <f t="shared" si="2"/>
        <v>0</v>
      </c>
      <c r="AH29" s="13">
        <f t="shared" si="3"/>
        <v>0</v>
      </c>
      <c r="AI29" s="13">
        <f t="shared" si="4"/>
        <v>0</v>
      </c>
      <c r="AJ29" s="13">
        <v>2</v>
      </c>
      <c r="AK29" s="13">
        <v>1</v>
      </c>
      <c r="AL29" s="38">
        <f t="shared" si="5"/>
        <v>0</v>
      </c>
    </row>
    <row r="30" spans="1:38">
      <c r="A30" s="11" t="s">
        <v>101</v>
      </c>
      <c r="B30" s="11" t="s">
        <v>102</v>
      </c>
      <c r="C30" s="11" t="s">
        <v>63</v>
      </c>
      <c r="D30" s="11" t="s">
        <v>64</v>
      </c>
      <c r="E30" s="11" t="s">
        <v>70</v>
      </c>
      <c r="F30" s="11" t="s">
        <v>71</v>
      </c>
      <c r="G30" s="11" t="s">
        <v>6</v>
      </c>
      <c r="H30" s="11" t="s">
        <v>72</v>
      </c>
      <c r="I30" s="11"/>
      <c r="J30" s="11"/>
      <c r="K30" s="12"/>
      <c r="L30" s="12"/>
      <c r="M30" s="12"/>
      <c r="N30" s="13"/>
      <c r="O30" s="13"/>
      <c r="P30" s="13"/>
      <c r="Q30" s="13"/>
      <c r="R30" t="s">
        <v>82</v>
      </c>
      <c r="S30" t="s">
        <v>471</v>
      </c>
      <c r="W30" s="74" t="str">
        <f t="shared" si="0"/>
        <v>CRM_CUI</v>
      </c>
      <c r="X30" t="str">
        <f t="shared" si="1"/>
        <v>联通总部</v>
      </c>
      <c r="Y30" s="52" t="s">
        <v>413</v>
      </c>
      <c r="Z30" s="55" t="s">
        <v>336</v>
      </c>
      <c r="AA30" s="76">
        <f t="shared" si="6"/>
        <v>0</v>
      </c>
      <c r="AB30" s="76">
        <f t="shared" si="7"/>
        <v>0</v>
      </c>
      <c r="AC30" s="67">
        <f t="shared" si="8"/>
        <v>0</v>
      </c>
      <c r="AE30" s="48" t="s">
        <v>156</v>
      </c>
      <c r="AF30" s="48" t="s">
        <v>494</v>
      </c>
      <c r="AG30" s="13">
        <f t="shared" si="2"/>
        <v>0</v>
      </c>
      <c r="AH30" s="13">
        <f t="shared" si="3"/>
        <v>0</v>
      </c>
      <c r="AI30" s="13">
        <f t="shared" si="4"/>
        <v>0</v>
      </c>
      <c r="AJ30" s="13">
        <v>4</v>
      </c>
      <c r="AK30" s="13">
        <v>2</v>
      </c>
      <c r="AL30" s="38">
        <f t="shared" si="5"/>
        <v>0</v>
      </c>
    </row>
    <row r="31" spans="1:38">
      <c r="A31" s="11" t="s">
        <v>101</v>
      </c>
      <c r="B31" s="11" t="s">
        <v>102</v>
      </c>
      <c r="C31" s="11" t="s">
        <v>63</v>
      </c>
      <c r="D31" s="11" t="s">
        <v>64</v>
      </c>
      <c r="E31" s="11" t="s">
        <v>109</v>
      </c>
      <c r="F31" s="11" t="s">
        <v>66</v>
      </c>
      <c r="G31" s="11" t="s">
        <v>6</v>
      </c>
      <c r="H31" s="11" t="s">
        <v>72</v>
      </c>
      <c r="I31" s="11"/>
      <c r="J31" s="11"/>
      <c r="K31" s="12"/>
      <c r="L31" s="12"/>
      <c r="M31" s="12"/>
      <c r="N31" s="13"/>
      <c r="O31" s="13"/>
      <c r="P31" s="13"/>
      <c r="Q31" s="13"/>
      <c r="R31" t="s">
        <v>82</v>
      </c>
      <c r="S31" t="s">
        <v>471</v>
      </c>
      <c r="W31" s="74" t="str">
        <f t="shared" si="0"/>
        <v>CRM_CUI</v>
      </c>
      <c r="X31" t="str">
        <f t="shared" si="1"/>
        <v>联通总部</v>
      </c>
      <c r="Y31" s="52" t="s">
        <v>413</v>
      </c>
      <c r="Z31" s="54" t="s">
        <v>128</v>
      </c>
      <c r="AA31" s="76">
        <f t="shared" si="6"/>
        <v>5</v>
      </c>
      <c r="AB31" s="76">
        <f t="shared" si="7"/>
        <v>3</v>
      </c>
      <c r="AC31" s="67">
        <f t="shared" si="8"/>
        <v>1.6666666666666667</v>
      </c>
      <c r="AE31" s="48" t="s">
        <v>156</v>
      </c>
      <c r="AF31" s="48" t="s">
        <v>2</v>
      </c>
      <c r="AG31" s="13">
        <f t="shared" si="2"/>
        <v>0</v>
      </c>
      <c r="AH31" s="13">
        <f t="shared" si="3"/>
        <v>0</v>
      </c>
      <c r="AI31" s="13">
        <f t="shared" si="4"/>
        <v>0</v>
      </c>
      <c r="AJ31" s="13">
        <v>0</v>
      </c>
      <c r="AK31" s="13">
        <v>0</v>
      </c>
      <c r="AL31" s="38" t="str">
        <f t="shared" si="5"/>
        <v>-</v>
      </c>
    </row>
    <row r="32" spans="1:38">
      <c r="A32" s="11" t="s">
        <v>101</v>
      </c>
      <c r="B32" s="11" t="s">
        <v>102</v>
      </c>
      <c r="C32" s="11" t="s">
        <v>63</v>
      </c>
      <c r="D32" s="11" t="s">
        <v>64</v>
      </c>
      <c r="E32" s="11" t="s">
        <v>110</v>
      </c>
      <c r="F32" s="11" t="s">
        <v>111</v>
      </c>
      <c r="G32" s="11" t="s">
        <v>6</v>
      </c>
      <c r="H32" s="11" t="s">
        <v>72</v>
      </c>
      <c r="I32" s="11"/>
      <c r="J32" s="11"/>
      <c r="K32" s="12"/>
      <c r="L32" s="12"/>
      <c r="M32" s="12"/>
      <c r="N32" s="13"/>
      <c r="O32" s="13"/>
      <c r="P32" s="13"/>
      <c r="Q32" s="13"/>
      <c r="R32" t="s">
        <v>82</v>
      </c>
      <c r="S32" t="s">
        <v>471</v>
      </c>
      <c r="W32" s="74" t="str">
        <f t="shared" si="0"/>
        <v>CRM_CUI</v>
      </c>
      <c r="X32" t="str">
        <f t="shared" si="1"/>
        <v>联通总部</v>
      </c>
      <c r="Y32" s="52" t="s">
        <v>413</v>
      </c>
      <c r="Z32" s="55" t="s">
        <v>411</v>
      </c>
      <c r="AA32" s="76">
        <f t="shared" si="6"/>
        <v>5</v>
      </c>
      <c r="AB32" s="76">
        <f t="shared" si="7"/>
        <v>3</v>
      </c>
      <c r="AC32" s="67">
        <f t="shared" si="8"/>
        <v>1.6666666666666667</v>
      </c>
      <c r="AE32" s="48" t="s">
        <v>156</v>
      </c>
      <c r="AF32" s="48" t="s">
        <v>4</v>
      </c>
      <c r="AG32" s="13">
        <f t="shared" si="2"/>
        <v>0</v>
      </c>
      <c r="AH32" s="13">
        <f t="shared" si="3"/>
        <v>0</v>
      </c>
      <c r="AI32" s="13">
        <f t="shared" si="4"/>
        <v>0</v>
      </c>
      <c r="AJ32" s="13">
        <v>0</v>
      </c>
      <c r="AK32" s="13">
        <v>0</v>
      </c>
      <c r="AL32" s="38" t="str">
        <f t="shared" si="5"/>
        <v>-</v>
      </c>
    </row>
    <row r="33" spans="1:38">
      <c r="A33" s="11" t="s">
        <v>101</v>
      </c>
      <c r="B33" s="11" t="s">
        <v>102</v>
      </c>
      <c r="C33" s="11" t="s">
        <v>63</v>
      </c>
      <c r="D33" s="11" t="s">
        <v>64</v>
      </c>
      <c r="E33" s="11" t="s">
        <v>67</v>
      </c>
      <c r="F33" s="11" t="s">
        <v>68</v>
      </c>
      <c r="G33" s="11" t="s">
        <v>6</v>
      </c>
      <c r="H33" s="11" t="s">
        <v>69</v>
      </c>
      <c r="I33" s="11"/>
      <c r="J33" s="11"/>
      <c r="K33" s="12"/>
      <c r="L33" s="12"/>
      <c r="M33" s="12"/>
      <c r="N33" s="13"/>
      <c r="O33" s="13"/>
      <c r="P33" s="13"/>
      <c r="Q33" s="13"/>
      <c r="R33" t="s">
        <v>82</v>
      </c>
      <c r="S33" t="s">
        <v>471</v>
      </c>
      <c r="W33" s="74" t="str">
        <f t="shared" si="0"/>
        <v>CRM_CUI</v>
      </c>
      <c r="X33" t="str">
        <f t="shared" si="1"/>
        <v>联通总部</v>
      </c>
      <c r="Y33" s="56" t="s">
        <v>424</v>
      </c>
      <c r="Z33" s="55" t="s">
        <v>134</v>
      </c>
      <c r="AA33" s="76">
        <f t="shared" si="6"/>
        <v>0</v>
      </c>
      <c r="AB33" s="76">
        <f t="shared" si="7"/>
        <v>1</v>
      </c>
      <c r="AC33" s="67">
        <f t="shared" si="8"/>
        <v>0</v>
      </c>
      <c r="AE33" s="48" t="s">
        <v>156</v>
      </c>
      <c r="AF33" s="48" t="s">
        <v>3</v>
      </c>
      <c r="AG33" s="13">
        <f t="shared" si="2"/>
        <v>0</v>
      </c>
      <c r="AH33" s="13">
        <f t="shared" si="3"/>
        <v>0</v>
      </c>
      <c r="AI33" s="13">
        <f t="shared" si="4"/>
        <v>0</v>
      </c>
      <c r="AJ33" s="13">
        <v>0</v>
      </c>
      <c r="AK33" s="13">
        <v>0</v>
      </c>
      <c r="AL33" s="38" t="str">
        <f t="shared" si="5"/>
        <v>-</v>
      </c>
    </row>
    <row r="34" spans="1:38">
      <c r="A34" s="11" t="s">
        <v>101</v>
      </c>
      <c r="B34" s="11" t="s">
        <v>102</v>
      </c>
      <c r="C34" s="11" t="s">
        <v>112</v>
      </c>
      <c r="D34" s="11" t="s">
        <v>113</v>
      </c>
      <c r="E34" s="11" t="s">
        <v>16</v>
      </c>
      <c r="F34" s="11" t="s">
        <v>16</v>
      </c>
      <c r="G34" s="11" t="s">
        <v>16</v>
      </c>
      <c r="H34" s="11" t="s">
        <v>16</v>
      </c>
      <c r="I34" s="25"/>
      <c r="J34" s="25"/>
      <c r="K34" s="26"/>
      <c r="L34" s="26"/>
      <c r="M34" s="26"/>
      <c r="N34" s="27"/>
      <c r="O34" s="27"/>
      <c r="P34" s="27"/>
      <c r="Q34" s="27"/>
      <c r="R34" t="s">
        <v>82</v>
      </c>
      <c r="S34" t="s">
        <v>471</v>
      </c>
      <c r="W34" s="74" t="str">
        <f t="shared" si="0"/>
        <v/>
      </c>
      <c r="X34" t="str">
        <f t="shared" si="1"/>
        <v>联通总部</v>
      </c>
      <c r="Y34" s="56" t="s">
        <v>424</v>
      </c>
      <c r="Z34" s="55" t="s">
        <v>175</v>
      </c>
      <c r="AA34" s="76">
        <f t="shared" si="6"/>
        <v>0</v>
      </c>
      <c r="AB34" s="76">
        <f t="shared" si="7"/>
        <v>0</v>
      </c>
      <c r="AC34" s="67">
        <f t="shared" si="8"/>
        <v>0</v>
      </c>
      <c r="AE34" s="48" t="s">
        <v>156</v>
      </c>
      <c r="AF34" s="48" t="s">
        <v>496</v>
      </c>
      <c r="AG34" s="13">
        <f t="shared" si="2"/>
        <v>0</v>
      </c>
      <c r="AH34" s="13">
        <f t="shared" si="3"/>
        <v>0</v>
      </c>
      <c r="AI34" s="13">
        <f t="shared" si="4"/>
        <v>0</v>
      </c>
      <c r="AJ34" s="13">
        <v>0</v>
      </c>
      <c r="AK34" s="13">
        <v>0</v>
      </c>
      <c r="AL34" s="38" t="str">
        <f t="shared" si="5"/>
        <v>-</v>
      </c>
    </row>
    <row r="35" spans="1:38">
      <c r="A35" s="11" t="s">
        <v>114</v>
      </c>
      <c r="B35" s="11" t="s">
        <v>115</v>
      </c>
      <c r="C35" s="11" t="s">
        <v>38</v>
      </c>
      <c r="D35" s="11" t="s">
        <v>39</v>
      </c>
      <c r="E35" s="11" t="s">
        <v>104</v>
      </c>
      <c r="F35" s="11" t="s">
        <v>39</v>
      </c>
      <c r="G35" s="11" t="s">
        <v>6</v>
      </c>
      <c r="H35" s="12" t="s">
        <v>72</v>
      </c>
      <c r="I35" s="13" t="s">
        <v>48</v>
      </c>
      <c r="J35" s="13" t="s">
        <v>86</v>
      </c>
      <c r="K35" s="13"/>
      <c r="L35" s="13"/>
      <c r="M35" s="13"/>
      <c r="N35" s="13" t="s">
        <v>116</v>
      </c>
      <c r="O35" s="14" t="s">
        <v>117</v>
      </c>
      <c r="P35" s="13" t="s">
        <v>116</v>
      </c>
      <c r="Q35" s="13" t="s">
        <v>48</v>
      </c>
      <c r="S35" s="74" t="s">
        <v>472</v>
      </c>
      <c r="W35" s="74" t="str">
        <f t="shared" si="0"/>
        <v>CRM_CUI</v>
      </c>
      <c r="X35" t="str">
        <f t="shared" si="1"/>
        <v>山东联通</v>
      </c>
      <c r="Y35" s="56" t="s">
        <v>424</v>
      </c>
      <c r="Z35" s="55" t="s">
        <v>187</v>
      </c>
      <c r="AA35" s="76">
        <f t="shared" si="6"/>
        <v>0</v>
      </c>
      <c r="AB35" s="76">
        <f t="shared" si="7"/>
        <v>0</v>
      </c>
      <c r="AC35" s="67">
        <f t="shared" si="8"/>
        <v>0</v>
      </c>
      <c r="AE35" s="48" t="s">
        <v>156</v>
      </c>
      <c r="AF35" s="48" t="s">
        <v>0</v>
      </c>
      <c r="AG35" s="13">
        <f t="shared" si="2"/>
        <v>0</v>
      </c>
      <c r="AH35" s="13">
        <f t="shared" si="3"/>
        <v>0</v>
      </c>
      <c r="AI35" s="13">
        <f t="shared" si="4"/>
        <v>0</v>
      </c>
      <c r="AJ35" s="13">
        <v>0</v>
      </c>
      <c r="AK35" s="13">
        <v>0</v>
      </c>
      <c r="AL35" s="38" t="str">
        <f t="shared" si="5"/>
        <v>-</v>
      </c>
    </row>
    <row r="36" spans="1:38">
      <c r="A36" s="11" t="s">
        <v>114</v>
      </c>
      <c r="B36" s="11" t="s">
        <v>115</v>
      </c>
      <c r="C36" s="11" t="s">
        <v>57</v>
      </c>
      <c r="D36" s="11" t="s">
        <v>16</v>
      </c>
      <c r="E36" s="11" t="s">
        <v>58</v>
      </c>
      <c r="F36" s="11" t="s">
        <v>59</v>
      </c>
      <c r="G36" s="11" t="s">
        <v>6</v>
      </c>
      <c r="H36" s="12" t="s">
        <v>60</v>
      </c>
      <c r="I36" s="13"/>
      <c r="J36" s="13"/>
      <c r="K36" s="13"/>
      <c r="L36" s="13"/>
      <c r="M36" s="13"/>
      <c r="N36" s="13"/>
      <c r="O36" s="13"/>
      <c r="P36" s="13"/>
      <c r="Q36" s="13"/>
      <c r="R36" t="s">
        <v>76</v>
      </c>
      <c r="S36" t="s">
        <v>471</v>
      </c>
      <c r="W36" s="74" t="str">
        <f t="shared" si="0"/>
        <v>CRM_CUI</v>
      </c>
      <c r="X36" t="str">
        <f t="shared" si="1"/>
        <v>山东联通</v>
      </c>
      <c r="Y36" s="56" t="s">
        <v>424</v>
      </c>
      <c r="Z36" s="55" t="s">
        <v>425</v>
      </c>
      <c r="AA36" s="76">
        <f t="shared" si="6"/>
        <v>0</v>
      </c>
      <c r="AB36" s="76">
        <f t="shared" si="7"/>
        <v>0</v>
      </c>
      <c r="AC36" s="67">
        <f t="shared" si="8"/>
        <v>0</v>
      </c>
      <c r="AE36" s="48" t="s">
        <v>156</v>
      </c>
      <c r="AF36" s="48" t="s">
        <v>1</v>
      </c>
      <c r="AG36" s="13">
        <f t="shared" si="2"/>
        <v>0</v>
      </c>
      <c r="AH36" s="13">
        <f t="shared" si="3"/>
        <v>0</v>
      </c>
      <c r="AI36" s="13">
        <f t="shared" si="4"/>
        <v>0</v>
      </c>
      <c r="AJ36" s="13">
        <v>1</v>
      </c>
      <c r="AK36" s="13">
        <v>1</v>
      </c>
      <c r="AL36" s="38">
        <f t="shared" si="5"/>
        <v>0</v>
      </c>
    </row>
    <row r="37" spans="1:38">
      <c r="A37" s="11" t="s">
        <v>114</v>
      </c>
      <c r="B37" s="11" t="s">
        <v>115</v>
      </c>
      <c r="C37" s="11" t="s">
        <v>63</v>
      </c>
      <c r="D37" s="11" t="s">
        <v>64</v>
      </c>
      <c r="E37" s="11" t="s">
        <v>70</v>
      </c>
      <c r="F37" s="11" t="s">
        <v>71</v>
      </c>
      <c r="G37" s="11" t="s">
        <v>6</v>
      </c>
      <c r="H37" s="12" t="s">
        <v>72</v>
      </c>
      <c r="I37" s="13"/>
      <c r="J37" s="13"/>
      <c r="K37" s="13"/>
      <c r="L37" s="13"/>
      <c r="M37" s="13"/>
      <c r="N37" s="13"/>
      <c r="O37" s="13"/>
      <c r="P37" s="13"/>
      <c r="Q37" s="13"/>
      <c r="R37" t="s">
        <v>76</v>
      </c>
      <c r="S37" t="s">
        <v>471</v>
      </c>
      <c r="W37" s="74" t="str">
        <f t="shared" si="0"/>
        <v>CRM_CUI</v>
      </c>
      <c r="X37" t="str">
        <f t="shared" si="1"/>
        <v>山东联通</v>
      </c>
      <c r="Y37" s="57" t="s">
        <v>424</v>
      </c>
      <c r="Z37" s="54" t="s">
        <v>194</v>
      </c>
      <c r="AA37" s="76">
        <f t="shared" si="6"/>
        <v>0</v>
      </c>
      <c r="AB37" s="76">
        <f t="shared" si="7"/>
        <v>0</v>
      </c>
      <c r="AC37" s="67">
        <f t="shared" si="8"/>
        <v>0</v>
      </c>
      <c r="AE37" s="48" t="s">
        <v>175</v>
      </c>
      <c r="AF37" s="48" t="s">
        <v>5</v>
      </c>
      <c r="AG37" s="13">
        <f t="shared" si="2"/>
        <v>0</v>
      </c>
      <c r="AH37" s="13">
        <f t="shared" si="3"/>
        <v>0</v>
      </c>
      <c r="AI37" s="13">
        <f t="shared" si="4"/>
        <v>0</v>
      </c>
      <c r="AJ37" s="13">
        <v>0</v>
      </c>
      <c r="AK37" s="13">
        <v>0</v>
      </c>
      <c r="AL37" s="38" t="str">
        <f t="shared" si="5"/>
        <v>-</v>
      </c>
    </row>
    <row r="38" spans="1:38">
      <c r="A38" s="11" t="s">
        <v>118</v>
      </c>
      <c r="B38" s="11" t="s">
        <v>119</v>
      </c>
      <c r="C38" s="11" t="s">
        <v>63</v>
      </c>
      <c r="D38" s="11" t="s">
        <v>64</v>
      </c>
      <c r="E38" s="11" t="s">
        <v>110</v>
      </c>
      <c r="F38" s="11" t="s">
        <v>111</v>
      </c>
      <c r="G38" s="11" t="s">
        <v>6</v>
      </c>
      <c r="H38" s="12" t="s">
        <v>72</v>
      </c>
      <c r="I38" s="13" t="s">
        <v>48</v>
      </c>
      <c r="J38" s="13" t="s">
        <v>48</v>
      </c>
      <c r="K38" s="13" t="s">
        <v>120</v>
      </c>
      <c r="L38" s="13" t="s">
        <v>121</v>
      </c>
      <c r="M38" s="13" t="s">
        <v>56</v>
      </c>
      <c r="N38" s="11" t="s">
        <v>122</v>
      </c>
      <c r="O38" s="11" t="s">
        <v>122</v>
      </c>
      <c r="P38" s="11" t="s">
        <v>122</v>
      </c>
      <c r="Q38" s="11" t="s">
        <v>48</v>
      </c>
      <c r="S38" s="74" t="s">
        <v>472</v>
      </c>
      <c r="W38" s="74" t="str">
        <f t="shared" si="0"/>
        <v>CRM_CUI</v>
      </c>
      <c r="X38" t="str">
        <f t="shared" si="1"/>
        <v>深港联通</v>
      </c>
      <c r="Y38" s="57" t="s">
        <v>424</v>
      </c>
      <c r="Z38" s="55" t="s">
        <v>426</v>
      </c>
      <c r="AA38" s="76">
        <f t="shared" si="6"/>
        <v>0</v>
      </c>
      <c r="AB38" s="76">
        <f t="shared" si="7"/>
        <v>0</v>
      </c>
      <c r="AC38" s="67">
        <f t="shared" si="8"/>
        <v>0</v>
      </c>
      <c r="AE38" s="48" t="s">
        <v>175</v>
      </c>
      <c r="AF38" s="48" t="s">
        <v>449</v>
      </c>
      <c r="AG38" s="13">
        <f t="shared" si="2"/>
        <v>0</v>
      </c>
      <c r="AH38" s="13">
        <f t="shared" si="3"/>
        <v>0</v>
      </c>
      <c r="AI38" s="13">
        <f t="shared" si="4"/>
        <v>0</v>
      </c>
      <c r="AJ38" s="13">
        <v>0</v>
      </c>
      <c r="AK38" s="13">
        <v>0</v>
      </c>
      <c r="AL38" s="38" t="str">
        <f t="shared" si="5"/>
        <v>-</v>
      </c>
    </row>
    <row r="39" spans="1:38">
      <c r="A39" s="11" t="s">
        <v>118</v>
      </c>
      <c r="B39" s="11" t="s">
        <v>119</v>
      </c>
      <c r="C39" s="11" t="s">
        <v>63</v>
      </c>
      <c r="D39" s="11" t="s">
        <v>64</v>
      </c>
      <c r="E39" s="11" t="s">
        <v>65</v>
      </c>
      <c r="F39" s="11" t="s">
        <v>66</v>
      </c>
      <c r="G39" s="11" t="s">
        <v>6</v>
      </c>
      <c r="H39" s="12" t="s">
        <v>60</v>
      </c>
      <c r="I39" s="13" t="s">
        <v>48</v>
      </c>
      <c r="J39" s="11" t="s">
        <v>42</v>
      </c>
      <c r="K39" s="11" t="s">
        <v>120</v>
      </c>
      <c r="L39" s="13" t="s">
        <v>123</v>
      </c>
      <c r="M39" s="11" t="s">
        <v>56</v>
      </c>
      <c r="N39" s="11" t="s">
        <v>122</v>
      </c>
      <c r="O39" s="11" t="s">
        <v>122</v>
      </c>
      <c r="P39" s="11" t="s">
        <v>122</v>
      </c>
      <c r="Q39" s="11" t="s">
        <v>48</v>
      </c>
      <c r="S39" s="74" t="s">
        <v>472</v>
      </c>
      <c r="W39" s="74" t="str">
        <f t="shared" si="0"/>
        <v>CRM_CUI</v>
      </c>
      <c r="X39" t="str">
        <f t="shared" si="1"/>
        <v>深港联通</v>
      </c>
      <c r="Y39" s="57" t="s">
        <v>424</v>
      </c>
      <c r="Z39" s="55" t="s">
        <v>427</v>
      </c>
      <c r="AA39" s="76">
        <f t="shared" si="6"/>
        <v>0</v>
      </c>
      <c r="AB39" s="76">
        <f t="shared" si="7"/>
        <v>0</v>
      </c>
      <c r="AC39" s="67">
        <f t="shared" si="8"/>
        <v>0</v>
      </c>
      <c r="AE39" s="48" t="s">
        <v>175</v>
      </c>
      <c r="AF39" s="48" t="s">
        <v>4</v>
      </c>
      <c r="AG39" s="13">
        <f t="shared" si="2"/>
        <v>0</v>
      </c>
      <c r="AH39" s="13">
        <f t="shared" si="3"/>
        <v>0</v>
      </c>
      <c r="AI39" s="13">
        <f t="shared" si="4"/>
        <v>0</v>
      </c>
      <c r="AJ39" s="13">
        <v>0</v>
      </c>
      <c r="AK39" s="13">
        <v>0</v>
      </c>
      <c r="AL39" s="38" t="str">
        <f t="shared" si="5"/>
        <v>-</v>
      </c>
    </row>
    <row r="40" spans="1:38">
      <c r="A40" s="11" t="s">
        <v>118</v>
      </c>
      <c r="B40" s="11" t="s">
        <v>119</v>
      </c>
      <c r="C40" s="11" t="s">
        <v>63</v>
      </c>
      <c r="D40" s="11" t="s">
        <v>64</v>
      </c>
      <c r="E40" s="11" t="s">
        <v>124</v>
      </c>
      <c r="F40" s="11" t="s">
        <v>125</v>
      </c>
      <c r="G40" s="11" t="s">
        <v>6</v>
      </c>
      <c r="H40" s="12" t="s">
        <v>126</v>
      </c>
      <c r="I40" s="13" t="s">
        <v>48</v>
      </c>
      <c r="J40" s="11" t="s">
        <v>42</v>
      </c>
      <c r="K40" s="11" t="s">
        <v>120</v>
      </c>
      <c r="L40" s="13" t="s">
        <v>123</v>
      </c>
      <c r="M40" s="11" t="s">
        <v>56</v>
      </c>
      <c r="N40" s="11" t="s">
        <v>122</v>
      </c>
      <c r="O40" s="11" t="s">
        <v>122</v>
      </c>
      <c r="P40" s="11" t="s">
        <v>122</v>
      </c>
      <c r="Q40" s="11" t="s">
        <v>48</v>
      </c>
      <c r="S40" s="74" t="s">
        <v>472</v>
      </c>
      <c r="W40" s="74" t="str">
        <f t="shared" si="0"/>
        <v>CRM_CUI</v>
      </c>
      <c r="X40" t="str">
        <f t="shared" si="1"/>
        <v>深港联通</v>
      </c>
      <c r="Y40" s="57" t="s">
        <v>424</v>
      </c>
      <c r="Z40" s="55" t="s">
        <v>428</v>
      </c>
      <c r="AA40" s="76">
        <f t="shared" si="6"/>
        <v>0</v>
      </c>
      <c r="AB40" s="76">
        <f t="shared" si="7"/>
        <v>0</v>
      </c>
      <c r="AC40" s="67">
        <f t="shared" si="8"/>
        <v>0</v>
      </c>
      <c r="AE40" s="48" t="s">
        <v>175</v>
      </c>
      <c r="AF40" s="48" t="s">
        <v>3</v>
      </c>
      <c r="AG40" s="13">
        <f t="shared" si="2"/>
        <v>0</v>
      </c>
      <c r="AH40" s="13">
        <f t="shared" si="3"/>
        <v>0</v>
      </c>
      <c r="AI40" s="13">
        <f t="shared" si="4"/>
        <v>0</v>
      </c>
      <c r="AJ40" s="13">
        <v>0</v>
      </c>
      <c r="AK40" s="13">
        <v>0</v>
      </c>
      <c r="AL40" s="38" t="str">
        <f t="shared" si="5"/>
        <v>-</v>
      </c>
    </row>
    <row r="41" spans="1:38">
      <c r="A41" s="11" t="s">
        <v>118</v>
      </c>
      <c r="B41" s="11" t="s">
        <v>119</v>
      </c>
      <c r="C41" s="11" t="s">
        <v>63</v>
      </c>
      <c r="D41" s="11" t="s">
        <v>64</v>
      </c>
      <c r="E41" s="11" t="s">
        <v>70</v>
      </c>
      <c r="F41" s="11" t="s">
        <v>71</v>
      </c>
      <c r="G41" s="11" t="s">
        <v>6</v>
      </c>
      <c r="H41" s="12" t="s">
        <v>72</v>
      </c>
      <c r="I41" s="13" t="s">
        <v>48</v>
      </c>
      <c r="J41" s="11" t="s">
        <v>42</v>
      </c>
      <c r="K41" s="11" t="s">
        <v>120</v>
      </c>
      <c r="L41" s="13" t="s">
        <v>123</v>
      </c>
      <c r="M41" s="11" t="s">
        <v>56</v>
      </c>
      <c r="N41" s="11" t="s">
        <v>122</v>
      </c>
      <c r="O41" s="11" t="s">
        <v>122</v>
      </c>
      <c r="P41" s="11" t="s">
        <v>122</v>
      </c>
      <c r="Q41" s="11" t="s">
        <v>48</v>
      </c>
      <c r="S41" s="74" t="s">
        <v>472</v>
      </c>
      <c r="W41" s="74" t="str">
        <f t="shared" si="0"/>
        <v>CRM_CUI</v>
      </c>
      <c r="X41" t="str">
        <f t="shared" si="1"/>
        <v>深港联通</v>
      </c>
      <c r="Y41" s="56" t="s">
        <v>424</v>
      </c>
      <c r="Z41" s="55" t="s">
        <v>429</v>
      </c>
      <c r="AA41" s="76">
        <f t="shared" si="6"/>
        <v>0</v>
      </c>
      <c r="AB41" s="76">
        <f t="shared" si="7"/>
        <v>0</v>
      </c>
      <c r="AC41" s="67">
        <f t="shared" si="8"/>
        <v>0</v>
      </c>
      <c r="AE41" s="48" t="s">
        <v>175</v>
      </c>
      <c r="AF41" s="48" t="s">
        <v>265</v>
      </c>
      <c r="AG41" s="13">
        <f t="shared" si="2"/>
        <v>0</v>
      </c>
      <c r="AH41" s="13">
        <f t="shared" si="3"/>
        <v>0</v>
      </c>
      <c r="AI41" s="13">
        <f t="shared" si="4"/>
        <v>0</v>
      </c>
      <c r="AJ41" s="13">
        <v>0</v>
      </c>
      <c r="AK41" s="13">
        <v>0</v>
      </c>
      <c r="AL41" s="38" t="str">
        <f t="shared" si="5"/>
        <v>-</v>
      </c>
    </row>
    <row r="42" spans="1:38">
      <c r="A42" s="11" t="s">
        <v>127</v>
      </c>
      <c r="B42" s="11" t="s">
        <v>128</v>
      </c>
      <c r="C42" s="11" t="s">
        <v>38</v>
      </c>
      <c r="D42" s="11" t="s">
        <v>39</v>
      </c>
      <c r="E42" s="11" t="s">
        <v>53</v>
      </c>
      <c r="F42" s="11" t="s">
        <v>54</v>
      </c>
      <c r="G42" s="11" t="s">
        <v>6</v>
      </c>
      <c r="H42" s="12" t="s">
        <v>41</v>
      </c>
      <c r="I42" s="13" t="s">
        <v>48</v>
      </c>
      <c r="J42" s="13" t="s">
        <v>42</v>
      </c>
      <c r="K42" s="13" t="s">
        <v>120</v>
      </c>
      <c r="L42" s="13" t="s">
        <v>129</v>
      </c>
      <c r="M42" s="13" t="s">
        <v>17</v>
      </c>
      <c r="N42" s="13" t="s">
        <v>130</v>
      </c>
      <c r="O42" s="13" t="s">
        <v>130</v>
      </c>
      <c r="P42" s="13" t="s">
        <v>130</v>
      </c>
      <c r="Q42" s="13" t="s">
        <v>48</v>
      </c>
      <c r="S42" s="74" t="s">
        <v>472</v>
      </c>
      <c r="W42" s="74" t="str">
        <f t="shared" si="0"/>
        <v>CRM_CUI</v>
      </c>
      <c r="X42" t="str">
        <f t="shared" si="1"/>
        <v>新疆联通</v>
      </c>
      <c r="Y42" s="56" t="s">
        <v>424</v>
      </c>
      <c r="Z42" s="55" t="s">
        <v>430</v>
      </c>
      <c r="AA42" s="76">
        <f t="shared" si="6"/>
        <v>0</v>
      </c>
      <c r="AB42" s="76">
        <f t="shared" si="7"/>
        <v>0</v>
      </c>
      <c r="AC42" s="67">
        <f t="shared" si="8"/>
        <v>0</v>
      </c>
      <c r="AE42" s="48" t="s">
        <v>175</v>
      </c>
      <c r="AF42" s="48" t="s">
        <v>0</v>
      </c>
      <c r="AG42" s="13">
        <f t="shared" si="2"/>
        <v>0</v>
      </c>
      <c r="AH42" s="13">
        <f t="shared" si="3"/>
        <v>0</v>
      </c>
      <c r="AI42" s="13">
        <f t="shared" si="4"/>
        <v>0</v>
      </c>
      <c r="AJ42" s="13">
        <v>0</v>
      </c>
      <c r="AK42" s="13">
        <v>0</v>
      </c>
      <c r="AL42" s="38" t="str">
        <f t="shared" si="5"/>
        <v>-</v>
      </c>
    </row>
    <row r="43" spans="1:38" ht="15" customHeight="1">
      <c r="A43" s="11" t="s">
        <v>127</v>
      </c>
      <c r="B43" s="11" t="s">
        <v>128</v>
      </c>
      <c r="C43" s="11" t="s">
        <v>38</v>
      </c>
      <c r="D43" s="11" t="s">
        <v>39</v>
      </c>
      <c r="E43" s="11" t="s">
        <v>40</v>
      </c>
      <c r="F43" s="11" t="s">
        <v>39</v>
      </c>
      <c r="G43" s="11" t="s">
        <v>6</v>
      </c>
      <c r="H43" s="12" t="s">
        <v>41</v>
      </c>
      <c r="I43" s="11" t="s">
        <v>42</v>
      </c>
      <c r="J43" s="11" t="s">
        <v>42</v>
      </c>
      <c r="K43" s="12" t="s">
        <v>120</v>
      </c>
      <c r="L43" s="12" t="s">
        <v>131</v>
      </c>
      <c r="M43" s="13"/>
      <c r="N43" s="78" t="s">
        <v>473</v>
      </c>
      <c r="O43" s="20" t="s">
        <v>46</v>
      </c>
      <c r="P43" s="20" t="s">
        <v>47</v>
      </c>
      <c r="Q43" s="28" t="s">
        <v>48</v>
      </c>
      <c r="S43" s="74" t="s">
        <v>472</v>
      </c>
      <c r="T43" s="74">
        <v>83</v>
      </c>
      <c r="U43">
        <v>21</v>
      </c>
      <c r="V43" s="74">
        <v>20</v>
      </c>
      <c r="W43" s="74" t="str">
        <f t="shared" si="0"/>
        <v>CRM_CUI</v>
      </c>
      <c r="X43" t="str">
        <f t="shared" si="1"/>
        <v>新疆联通</v>
      </c>
      <c r="Y43" s="56" t="s">
        <v>424</v>
      </c>
      <c r="Z43" s="55" t="s">
        <v>225</v>
      </c>
      <c r="AA43" s="76">
        <f t="shared" si="6"/>
        <v>0</v>
      </c>
      <c r="AB43" s="76">
        <f t="shared" si="7"/>
        <v>1</v>
      </c>
      <c r="AC43" s="67">
        <f t="shared" si="8"/>
        <v>0</v>
      </c>
      <c r="AE43" s="48" t="s">
        <v>410</v>
      </c>
      <c r="AF43" s="48" t="s">
        <v>6</v>
      </c>
      <c r="AG43" s="13">
        <f t="shared" si="2"/>
        <v>0</v>
      </c>
      <c r="AH43" s="13">
        <f t="shared" si="3"/>
        <v>0</v>
      </c>
      <c r="AI43" s="13">
        <f t="shared" si="4"/>
        <v>0</v>
      </c>
      <c r="AJ43" s="13">
        <v>0</v>
      </c>
      <c r="AK43" s="13">
        <v>0</v>
      </c>
      <c r="AL43" s="38" t="str">
        <f t="shared" si="5"/>
        <v>-</v>
      </c>
    </row>
    <row r="44" spans="1:38">
      <c r="A44" s="11" t="s">
        <v>127</v>
      </c>
      <c r="B44" s="11" t="s">
        <v>128</v>
      </c>
      <c r="C44" s="11" t="s">
        <v>57</v>
      </c>
      <c r="D44" s="11" t="s">
        <v>16</v>
      </c>
      <c r="E44" s="11" t="s">
        <v>58</v>
      </c>
      <c r="F44" s="11" t="s">
        <v>59</v>
      </c>
      <c r="G44" s="11" t="s">
        <v>6</v>
      </c>
      <c r="H44" s="12" t="s">
        <v>60</v>
      </c>
      <c r="I44" s="13" t="s">
        <v>86</v>
      </c>
      <c r="J44" s="13"/>
      <c r="K44" s="13"/>
      <c r="L44" s="13"/>
      <c r="M44" s="13"/>
      <c r="N44" s="13"/>
      <c r="O44" s="13"/>
      <c r="P44" s="13"/>
      <c r="Q44" s="13"/>
      <c r="R44" t="s">
        <v>76</v>
      </c>
      <c r="S44" t="s">
        <v>471</v>
      </c>
      <c r="W44" s="74" t="str">
        <f t="shared" si="0"/>
        <v>CRM_CUI</v>
      </c>
      <c r="X44" t="str">
        <f t="shared" si="1"/>
        <v>新疆联通</v>
      </c>
      <c r="Y44" s="56" t="s">
        <v>424</v>
      </c>
      <c r="Z44" s="55" t="s">
        <v>227</v>
      </c>
      <c r="AA44" s="76">
        <f t="shared" si="6"/>
        <v>0</v>
      </c>
      <c r="AB44" s="76">
        <f t="shared" si="7"/>
        <v>0</v>
      </c>
      <c r="AC44" s="67">
        <f t="shared" si="8"/>
        <v>0</v>
      </c>
      <c r="AE44" s="48" t="s">
        <v>410</v>
      </c>
      <c r="AF44" s="48" t="s">
        <v>494</v>
      </c>
      <c r="AG44" s="13">
        <f t="shared" si="2"/>
        <v>0</v>
      </c>
      <c r="AH44" s="13">
        <f t="shared" si="3"/>
        <v>0</v>
      </c>
      <c r="AI44" s="13">
        <f t="shared" si="4"/>
        <v>0</v>
      </c>
      <c r="AJ44" s="13">
        <v>0</v>
      </c>
      <c r="AK44" s="13">
        <v>0</v>
      </c>
      <c r="AL44" s="38" t="str">
        <f t="shared" si="5"/>
        <v>-</v>
      </c>
    </row>
    <row r="45" spans="1:38">
      <c r="A45" s="11" t="s">
        <v>127</v>
      </c>
      <c r="B45" s="11" t="s">
        <v>128</v>
      </c>
      <c r="C45" s="11" t="s">
        <v>63</v>
      </c>
      <c r="D45" s="11" t="s">
        <v>64</v>
      </c>
      <c r="E45" s="11" t="s">
        <v>73</v>
      </c>
      <c r="F45" s="11" t="s">
        <v>68</v>
      </c>
      <c r="G45" s="11" t="s">
        <v>6</v>
      </c>
      <c r="H45" s="12" t="s">
        <v>72</v>
      </c>
      <c r="I45" s="13" t="s">
        <v>48</v>
      </c>
      <c r="J45" s="13" t="s">
        <v>42</v>
      </c>
      <c r="K45" s="13" t="s">
        <v>120</v>
      </c>
      <c r="L45" s="13" t="s">
        <v>129</v>
      </c>
      <c r="M45" s="13" t="s">
        <v>17</v>
      </c>
      <c r="N45" s="13" t="s">
        <v>130</v>
      </c>
      <c r="O45" s="13" t="s">
        <v>130</v>
      </c>
      <c r="P45" s="13" t="s">
        <v>130</v>
      </c>
      <c r="Q45" s="13" t="s">
        <v>42</v>
      </c>
      <c r="S45" s="74" t="s">
        <v>472</v>
      </c>
      <c r="W45" s="74" t="str">
        <f t="shared" si="0"/>
        <v>CRM_CUI</v>
      </c>
      <c r="X45" t="str">
        <f t="shared" si="1"/>
        <v>新疆联通</v>
      </c>
      <c r="Y45" s="56" t="s">
        <v>424</v>
      </c>
      <c r="Z45" s="55" t="s">
        <v>431</v>
      </c>
      <c r="AA45" s="76">
        <f t="shared" si="6"/>
        <v>0</v>
      </c>
      <c r="AB45" s="76">
        <f t="shared" si="7"/>
        <v>0</v>
      </c>
      <c r="AC45" s="67">
        <f t="shared" si="8"/>
        <v>0</v>
      </c>
      <c r="AE45" s="48" t="s">
        <v>410</v>
      </c>
      <c r="AF45" s="48" t="s">
        <v>3</v>
      </c>
      <c r="AG45" s="13">
        <f t="shared" si="2"/>
        <v>0</v>
      </c>
      <c r="AH45" s="13">
        <f t="shared" si="3"/>
        <v>0</v>
      </c>
      <c r="AI45" s="13">
        <f t="shared" si="4"/>
        <v>0</v>
      </c>
      <c r="AJ45" s="13">
        <v>0</v>
      </c>
      <c r="AK45" s="13">
        <v>0</v>
      </c>
      <c r="AL45" s="38" t="str">
        <f t="shared" si="5"/>
        <v>-</v>
      </c>
    </row>
    <row r="46" spans="1:38">
      <c r="A46" s="11" t="s">
        <v>127</v>
      </c>
      <c r="B46" s="11" t="s">
        <v>128</v>
      </c>
      <c r="C46" s="11" t="s">
        <v>63</v>
      </c>
      <c r="D46" s="11" t="s">
        <v>64</v>
      </c>
      <c r="E46" s="11" t="s">
        <v>70</v>
      </c>
      <c r="F46" s="11" t="s">
        <v>71</v>
      </c>
      <c r="G46" s="11" t="s">
        <v>6</v>
      </c>
      <c r="H46" s="12" t="s">
        <v>72</v>
      </c>
      <c r="I46" s="13" t="s">
        <v>48</v>
      </c>
      <c r="J46" s="13" t="s">
        <v>42</v>
      </c>
      <c r="K46" s="13" t="s">
        <v>120</v>
      </c>
      <c r="L46" s="13" t="s">
        <v>129</v>
      </c>
      <c r="M46" s="13" t="s">
        <v>17</v>
      </c>
      <c r="N46" s="13" t="s">
        <v>130</v>
      </c>
      <c r="O46" s="13" t="s">
        <v>130</v>
      </c>
      <c r="P46" s="13" t="s">
        <v>130</v>
      </c>
      <c r="Q46" s="13" t="s">
        <v>42</v>
      </c>
      <c r="S46" s="74" t="s">
        <v>472</v>
      </c>
      <c r="W46" s="74" t="str">
        <f t="shared" si="0"/>
        <v>CRM_CUI</v>
      </c>
      <c r="X46" t="str">
        <f t="shared" si="1"/>
        <v>新疆联通</v>
      </c>
      <c r="Y46" s="56" t="s">
        <v>424</v>
      </c>
      <c r="Z46" s="55" t="s">
        <v>102</v>
      </c>
      <c r="AA46" s="76">
        <f t="shared" si="6"/>
        <v>0</v>
      </c>
      <c r="AB46" s="76">
        <f t="shared" si="7"/>
        <v>2</v>
      </c>
      <c r="AC46" s="67">
        <f t="shared" si="8"/>
        <v>0</v>
      </c>
      <c r="AE46" s="48" t="s">
        <v>410</v>
      </c>
      <c r="AF46" s="48" t="s">
        <v>449</v>
      </c>
      <c r="AG46" s="13">
        <f t="shared" si="2"/>
        <v>0</v>
      </c>
      <c r="AH46" s="13">
        <f t="shared" si="3"/>
        <v>0</v>
      </c>
      <c r="AI46" s="13">
        <f t="shared" si="4"/>
        <v>0</v>
      </c>
      <c r="AJ46" s="13">
        <v>0</v>
      </c>
      <c r="AK46" s="13">
        <v>0</v>
      </c>
      <c r="AL46" s="38" t="str">
        <f t="shared" si="5"/>
        <v>-</v>
      </c>
    </row>
    <row r="47" spans="1:38">
      <c r="A47" s="11" t="s">
        <v>127</v>
      </c>
      <c r="B47" s="11" t="s">
        <v>128</v>
      </c>
      <c r="C47" s="11" t="s">
        <v>63</v>
      </c>
      <c r="D47" s="11" t="s">
        <v>64</v>
      </c>
      <c r="E47" s="11" t="s">
        <v>65</v>
      </c>
      <c r="F47" s="11" t="s">
        <v>66</v>
      </c>
      <c r="G47" s="11" t="s">
        <v>6</v>
      </c>
      <c r="H47" s="12" t="s">
        <v>60</v>
      </c>
      <c r="I47" s="13" t="s">
        <v>48</v>
      </c>
      <c r="J47" s="13" t="s">
        <v>42</v>
      </c>
      <c r="K47" s="13" t="s">
        <v>120</v>
      </c>
      <c r="L47" s="13" t="s">
        <v>129</v>
      </c>
      <c r="M47" s="13" t="s">
        <v>17</v>
      </c>
      <c r="N47" s="13" t="s">
        <v>130</v>
      </c>
      <c r="O47" s="13" t="s">
        <v>130</v>
      </c>
      <c r="P47" s="13" t="s">
        <v>130</v>
      </c>
      <c r="Q47" s="13" t="s">
        <v>42</v>
      </c>
      <c r="S47" s="74" t="s">
        <v>472</v>
      </c>
      <c r="W47" s="74" t="str">
        <f t="shared" si="0"/>
        <v>CRM_CUI</v>
      </c>
      <c r="X47" t="str">
        <f t="shared" si="1"/>
        <v>新疆联通</v>
      </c>
      <c r="Y47" s="56" t="s">
        <v>424</v>
      </c>
      <c r="Z47" s="55" t="s">
        <v>432</v>
      </c>
      <c r="AA47" s="76">
        <f t="shared" si="6"/>
        <v>0</v>
      </c>
      <c r="AB47" s="76">
        <f t="shared" si="7"/>
        <v>0</v>
      </c>
      <c r="AC47" s="67">
        <f t="shared" si="8"/>
        <v>0</v>
      </c>
      <c r="AE47" s="48" t="s">
        <v>410</v>
      </c>
      <c r="AF47" s="48" t="s">
        <v>0</v>
      </c>
      <c r="AG47" s="13">
        <f t="shared" si="2"/>
        <v>0</v>
      </c>
      <c r="AH47" s="13">
        <f t="shared" si="3"/>
        <v>0</v>
      </c>
      <c r="AI47" s="13">
        <f t="shared" si="4"/>
        <v>0</v>
      </c>
      <c r="AJ47" s="13">
        <v>0</v>
      </c>
      <c r="AK47" s="13">
        <v>0</v>
      </c>
      <c r="AL47" s="38" t="str">
        <f t="shared" si="5"/>
        <v>-</v>
      </c>
    </row>
    <row r="48" spans="1:38">
      <c r="A48" s="11" t="s">
        <v>127</v>
      </c>
      <c r="B48" s="11" t="s">
        <v>128</v>
      </c>
      <c r="C48" s="11" t="s">
        <v>63</v>
      </c>
      <c r="D48" s="11" t="s">
        <v>64</v>
      </c>
      <c r="E48" s="11" t="s">
        <v>67</v>
      </c>
      <c r="F48" s="11" t="s">
        <v>68</v>
      </c>
      <c r="G48" s="11" t="s">
        <v>6</v>
      </c>
      <c r="H48" s="12" t="s">
        <v>69</v>
      </c>
      <c r="I48" s="13" t="s">
        <v>48</v>
      </c>
      <c r="J48" s="13" t="s">
        <v>42</v>
      </c>
      <c r="K48" s="13" t="s">
        <v>120</v>
      </c>
      <c r="L48" s="13" t="s">
        <v>129</v>
      </c>
      <c r="M48" s="13" t="s">
        <v>17</v>
      </c>
      <c r="N48" s="13" t="s">
        <v>130</v>
      </c>
      <c r="O48" s="13" t="s">
        <v>130</v>
      </c>
      <c r="P48" s="13" t="s">
        <v>130</v>
      </c>
      <c r="Q48" s="13" t="s">
        <v>42</v>
      </c>
      <c r="S48" s="74" t="s">
        <v>472</v>
      </c>
      <c r="W48" s="74" t="str">
        <f t="shared" si="0"/>
        <v>CRM_CUI</v>
      </c>
      <c r="X48" t="str">
        <f t="shared" si="1"/>
        <v>新疆联通</v>
      </c>
      <c r="Y48" s="57" t="s">
        <v>424</v>
      </c>
      <c r="Z48" s="54" t="s">
        <v>406</v>
      </c>
      <c r="AA48" s="76">
        <f t="shared" si="6"/>
        <v>0</v>
      </c>
      <c r="AB48" s="76">
        <f t="shared" si="7"/>
        <v>0</v>
      </c>
      <c r="AC48" s="67">
        <f t="shared" si="8"/>
        <v>0</v>
      </c>
      <c r="AE48" s="48" t="s">
        <v>410</v>
      </c>
      <c r="AF48" s="48" t="s">
        <v>4</v>
      </c>
      <c r="AG48" s="13">
        <f t="shared" si="2"/>
        <v>0</v>
      </c>
      <c r="AH48" s="13">
        <f t="shared" si="3"/>
        <v>0</v>
      </c>
      <c r="AI48" s="13">
        <f t="shared" si="4"/>
        <v>0</v>
      </c>
      <c r="AJ48" s="13">
        <v>0</v>
      </c>
      <c r="AK48" s="13">
        <v>0</v>
      </c>
      <c r="AL48" s="38" t="str">
        <f t="shared" si="5"/>
        <v>-</v>
      </c>
    </row>
    <row r="49" spans="1:38">
      <c r="A49" s="11" t="s">
        <v>133</v>
      </c>
      <c r="B49" s="11" t="s">
        <v>134</v>
      </c>
      <c r="C49" s="11" t="s">
        <v>63</v>
      </c>
      <c r="D49" s="11" t="s">
        <v>64</v>
      </c>
      <c r="E49" s="11" t="s">
        <v>135</v>
      </c>
      <c r="F49" s="11" t="s">
        <v>136</v>
      </c>
      <c r="G49" s="11" t="s">
        <v>10</v>
      </c>
      <c r="H49" s="11" t="s">
        <v>137</v>
      </c>
      <c r="I49" s="11"/>
      <c r="J49" s="11"/>
      <c r="K49" s="12" t="s">
        <v>138</v>
      </c>
      <c r="L49" s="12" t="s">
        <v>139</v>
      </c>
      <c r="M49" s="12" t="s">
        <v>140</v>
      </c>
      <c r="N49" s="13" t="s">
        <v>141</v>
      </c>
      <c r="O49" s="13"/>
      <c r="P49" s="13"/>
      <c r="S49" s="74" t="s">
        <v>472</v>
      </c>
      <c r="W49" s="74" t="str">
        <f t="shared" si="0"/>
        <v>BOSD</v>
      </c>
      <c r="X49" t="str">
        <f t="shared" si="1"/>
        <v>安徽电信</v>
      </c>
      <c r="Y49" s="57" t="s">
        <v>424</v>
      </c>
      <c r="Z49" s="55" t="s">
        <v>433</v>
      </c>
      <c r="AA49" s="76">
        <f t="shared" si="6"/>
        <v>0</v>
      </c>
      <c r="AB49" s="76">
        <f t="shared" si="7"/>
        <v>0</v>
      </c>
      <c r="AC49" s="67">
        <f t="shared" si="8"/>
        <v>0</v>
      </c>
      <c r="AE49" s="48" t="s">
        <v>410</v>
      </c>
      <c r="AF49" s="48" t="s">
        <v>1</v>
      </c>
      <c r="AG49" s="13">
        <f t="shared" si="2"/>
        <v>0</v>
      </c>
      <c r="AH49" s="13">
        <f t="shared" si="3"/>
        <v>0</v>
      </c>
      <c r="AI49" s="13">
        <f t="shared" si="4"/>
        <v>0</v>
      </c>
      <c r="AJ49" s="13">
        <v>0</v>
      </c>
      <c r="AK49" s="13">
        <v>0</v>
      </c>
      <c r="AL49" s="38" t="str">
        <f t="shared" si="5"/>
        <v>-</v>
      </c>
    </row>
    <row r="50" spans="1:38">
      <c r="A50" s="11" t="s">
        <v>142</v>
      </c>
      <c r="B50" s="11" t="s">
        <v>143</v>
      </c>
      <c r="C50" s="11" t="s">
        <v>144</v>
      </c>
      <c r="D50" s="11" t="s">
        <v>145</v>
      </c>
      <c r="E50" s="11" t="s">
        <v>146</v>
      </c>
      <c r="F50" s="11" t="s">
        <v>147</v>
      </c>
      <c r="G50" s="11" t="s">
        <v>15</v>
      </c>
      <c r="H50" s="11" t="s">
        <v>148</v>
      </c>
      <c r="I50" s="11"/>
      <c r="J50" s="11"/>
      <c r="K50" s="12" t="s">
        <v>120</v>
      </c>
      <c r="L50" s="12" t="s">
        <v>139</v>
      </c>
      <c r="M50" s="12" t="s">
        <v>140</v>
      </c>
      <c r="N50" s="13" t="s">
        <v>141</v>
      </c>
      <c r="O50" s="13"/>
      <c r="P50" s="13"/>
      <c r="S50" s="74" t="s">
        <v>472</v>
      </c>
      <c r="W50" s="74" t="str">
        <f t="shared" si="0"/>
        <v>BOSD</v>
      </c>
      <c r="X50" t="str">
        <f t="shared" si="1"/>
        <v>安徽广电</v>
      </c>
      <c r="Y50" s="56" t="s">
        <v>424</v>
      </c>
      <c r="Z50" s="55" t="s">
        <v>9</v>
      </c>
      <c r="AA50" s="76">
        <f t="shared" si="6"/>
        <v>0</v>
      </c>
      <c r="AB50" s="76">
        <f t="shared" si="7"/>
        <v>0</v>
      </c>
      <c r="AC50" s="67">
        <f t="shared" si="8"/>
        <v>0</v>
      </c>
      <c r="AE50" s="48" t="s">
        <v>181</v>
      </c>
      <c r="AF50" s="48" t="s">
        <v>265</v>
      </c>
      <c r="AG50" s="13">
        <f t="shared" si="2"/>
        <v>0</v>
      </c>
      <c r="AH50" s="13">
        <f t="shared" si="3"/>
        <v>0</v>
      </c>
      <c r="AI50" s="13">
        <f t="shared" si="4"/>
        <v>0</v>
      </c>
      <c r="AJ50" s="13">
        <v>0</v>
      </c>
      <c r="AK50" s="13">
        <v>0</v>
      </c>
      <c r="AL50" s="38" t="str">
        <f t="shared" si="5"/>
        <v>-</v>
      </c>
    </row>
    <row r="51" spans="1:38">
      <c r="A51" s="11" t="s">
        <v>36</v>
      </c>
      <c r="B51" s="11" t="s">
        <v>37</v>
      </c>
      <c r="C51" s="11" t="s">
        <v>63</v>
      </c>
      <c r="D51" s="11" t="s">
        <v>64</v>
      </c>
      <c r="E51" s="11" t="s">
        <v>149</v>
      </c>
      <c r="F51" s="11" t="s">
        <v>150</v>
      </c>
      <c r="G51" s="11" t="s">
        <v>11</v>
      </c>
      <c r="H51" s="11" t="s">
        <v>151</v>
      </c>
      <c r="I51" s="11"/>
      <c r="J51" s="11"/>
      <c r="K51" s="12" t="s">
        <v>120</v>
      </c>
      <c r="L51" s="12" t="s">
        <v>139</v>
      </c>
      <c r="M51" s="12" t="s">
        <v>140</v>
      </c>
      <c r="N51" s="13" t="s">
        <v>141</v>
      </c>
      <c r="O51" s="13"/>
      <c r="P51" s="13"/>
      <c r="S51" s="74" t="s">
        <v>472</v>
      </c>
      <c r="W51" s="74" t="str">
        <f t="shared" si="0"/>
        <v>BOSD</v>
      </c>
      <c r="X51" t="str">
        <f t="shared" si="1"/>
        <v>安徽联通</v>
      </c>
      <c r="Y51" s="57" t="s">
        <v>424</v>
      </c>
      <c r="Z51" s="54" t="s">
        <v>242</v>
      </c>
      <c r="AA51" s="76">
        <f t="shared" si="6"/>
        <v>0</v>
      </c>
      <c r="AB51" s="76">
        <f t="shared" si="7"/>
        <v>0</v>
      </c>
      <c r="AC51" s="67">
        <f t="shared" si="8"/>
        <v>0</v>
      </c>
      <c r="AE51" s="48" t="s">
        <v>181</v>
      </c>
      <c r="AF51" s="48" t="s">
        <v>494</v>
      </c>
      <c r="AG51" s="13">
        <f t="shared" si="2"/>
        <v>0</v>
      </c>
      <c r="AH51" s="13">
        <f t="shared" si="3"/>
        <v>0</v>
      </c>
      <c r="AI51" s="13">
        <f t="shared" si="4"/>
        <v>0</v>
      </c>
      <c r="AJ51" s="13">
        <v>0</v>
      </c>
      <c r="AK51" s="13">
        <v>0</v>
      </c>
      <c r="AL51" s="38" t="str">
        <f t="shared" si="5"/>
        <v>-</v>
      </c>
    </row>
    <row r="52" spans="1:38">
      <c r="A52" s="11" t="s">
        <v>36</v>
      </c>
      <c r="B52" s="11" t="s">
        <v>37</v>
      </c>
      <c r="C52" s="11" t="s">
        <v>112</v>
      </c>
      <c r="D52" s="11" t="s">
        <v>113</v>
      </c>
      <c r="E52" s="11" t="s">
        <v>152</v>
      </c>
      <c r="F52" s="11" t="s">
        <v>153</v>
      </c>
      <c r="G52" s="11" t="s">
        <v>154</v>
      </c>
      <c r="H52" s="11" t="s">
        <v>151</v>
      </c>
      <c r="I52" s="11"/>
      <c r="J52" s="11"/>
      <c r="K52" s="12" t="s">
        <v>120</v>
      </c>
      <c r="L52" s="12" t="s">
        <v>139</v>
      </c>
      <c r="M52" s="12" t="s">
        <v>140</v>
      </c>
      <c r="N52" s="13" t="s">
        <v>141</v>
      </c>
      <c r="O52" s="13"/>
      <c r="P52" s="13"/>
      <c r="S52" s="74" t="s">
        <v>472</v>
      </c>
      <c r="W52" s="74" t="str">
        <f t="shared" si="0"/>
        <v>BOSD</v>
      </c>
      <c r="X52" t="str">
        <f t="shared" si="1"/>
        <v>安徽联通</v>
      </c>
      <c r="Y52" s="57" t="s">
        <v>424</v>
      </c>
      <c r="Z52" s="55" t="s">
        <v>13</v>
      </c>
      <c r="AA52" s="76">
        <f t="shared" si="6"/>
        <v>0</v>
      </c>
      <c r="AB52" s="76">
        <f t="shared" si="7"/>
        <v>0</v>
      </c>
      <c r="AC52" s="67">
        <f t="shared" si="8"/>
        <v>0</v>
      </c>
      <c r="AE52" s="48" t="s">
        <v>181</v>
      </c>
      <c r="AF52" s="48" t="s">
        <v>4</v>
      </c>
      <c r="AG52" s="13">
        <f t="shared" si="2"/>
        <v>0</v>
      </c>
      <c r="AH52" s="13">
        <f t="shared" si="3"/>
        <v>0</v>
      </c>
      <c r="AI52" s="13">
        <f t="shared" si="4"/>
        <v>0</v>
      </c>
      <c r="AJ52" s="13">
        <v>0</v>
      </c>
      <c r="AK52" s="13">
        <v>0</v>
      </c>
      <c r="AL52" s="38" t="str">
        <f t="shared" si="5"/>
        <v>-</v>
      </c>
    </row>
    <row r="53" spans="1:38" ht="14.25">
      <c r="A53" s="11" t="s">
        <v>155</v>
      </c>
      <c r="B53" s="11" t="s">
        <v>156</v>
      </c>
      <c r="C53" s="11" t="s">
        <v>63</v>
      </c>
      <c r="D53" s="11" t="s">
        <v>157</v>
      </c>
      <c r="E53" s="11" t="s">
        <v>158</v>
      </c>
      <c r="F53" s="11" t="s">
        <v>150</v>
      </c>
      <c r="G53" s="11" t="s">
        <v>11</v>
      </c>
      <c r="H53" s="11" t="s">
        <v>159</v>
      </c>
      <c r="I53" s="11"/>
      <c r="J53" s="11"/>
      <c r="K53" s="12" t="s">
        <v>120</v>
      </c>
      <c r="L53" s="12" t="s">
        <v>139</v>
      </c>
      <c r="M53" s="12" t="s">
        <v>140</v>
      </c>
      <c r="N53" s="13" t="s">
        <v>141</v>
      </c>
      <c r="O53" s="13"/>
      <c r="P53" s="13"/>
      <c r="S53" s="74" t="s">
        <v>472</v>
      </c>
      <c r="W53" s="74" t="str">
        <f t="shared" si="0"/>
        <v>BOSD</v>
      </c>
      <c r="X53" t="str">
        <f t="shared" si="1"/>
        <v>安徽移动</v>
      </c>
      <c r="Y53" s="57" t="s">
        <v>424</v>
      </c>
      <c r="Z53" s="70" t="s">
        <v>461</v>
      </c>
      <c r="AA53" s="76">
        <f t="shared" si="6"/>
        <v>0</v>
      </c>
      <c r="AB53" s="76">
        <f t="shared" si="7"/>
        <v>0</v>
      </c>
      <c r="AC53" s="67">
        <f t="shared" si="8"/>
        <v>0</v>
      </c>
      <c r="AE53" s="48" t="s">
        <v>181</v>
      </c>
      <c r="AF53" s="48" t="s">
        <v>3</v>
      </c>
      <c r="AG53" s="13">
        <f t="shared" si="2"/>
        <v>0</v>
      </c>
      <c r="AH53" s="13">
        <f t="shared" si="3"/>
        <v>0</v>
      </c>
      <c r="AI53" s="13">
        <f t="shared" si="4"/>
        <v>0</v>
      </c>
      <c r="AJ53" s="13">
        <v>0</v>
      </c>
      <c r="AK53" s="13">
        <v>0</v>
      </c>
      <c r="AL53" s="38" t="str">
        <f t="shared" si="5"/>
        <v>-</v>
      </c>
    </row>
    <row r="54" spans="1:38">
      <c r="A54" s="11" t="s">
        <v>155</v>
      </c>
      <c r="B54" s="11" t="s">
        <v>156</v>
      </c>
      <c r="C54" s="11" t="s">
        <v>63</v>
      </c>
      <c r="D54" s="11" t="s">
        <v>157</v>
      </c>
      <c r="E54" s="11" t="s">
        <v>135</v>
      </c>
      <c r="F54" s="11" t="s">
        <v>136</v>
      </c>
      <c r="G54" s="11" t="s">
        <v>10</v>
      </c>
      <c r="H54" s="11" t="s">
        <v>137</v>
      </c>
      <c r="I54" s="11"/>
      <c r="J54" s="11"/>
      <c r="K54" s="12" t="s">
        <v>120</v>
      </c>
      <c r="L54" s="12" t="s">
        <v>139</v>
      </c>
      <c r="M54" s="12" t="s">
        <v>140</v>
      </c>
      <c r="N54" s="13" t="s">
        <v>141</v>
      </c>
      <c r="O54" s="13"/>
      <c r="P54" s="13"/>
      <c r="S54" s="74" t="s">
        <v>472</v>
      </c>
      <c r="W54" s="74" t="str">
        <f t="shared" si="0"/>
        <v>BOSD</v>
      </c>
      <c r="X54" t="str">
        <f t="shared" si="1"/>
        <v>安徽移动</v>
      </c>
      <c r="Y54" s="56" t="s">
        <v>424</v>
      </c>
      <c r="Z54" s="55" t="s">
        <v>409</v>
      </c>
      <c r="AA54" s="76">
        <f t="shared" si="6"/>
        <v>0</v>
      </c>
      <c r="AB54" s="76">
        <f t="shared" si="7"/>
        <v>0</v>
      </c>
      <c r="AC54" s="67">
        <f t="shared" si="8"/>
        <v>0</v>
      </c>
      <c r="AE54" s="48" t="s">
        <v>181</v>
      </c>
      <c r="AF54" s="48" t="s">
        <v>1</v>
      </c>
      <c r="AG54" s="13">
        <f t="shared" si="2"/>
        <v>0</v>
      </c>
      <c r="AH54" s="13">
        <f t="shared" si="3"/>
        <v>0</v>
      </c>
      <c r="AI54" s="13">
        <f t="shared" si="4"/>
        <v>0</v>
      </c>
      <c r="AJ54" s="13">
        <v>0</v>
      </c>
      <c r="AK54" s="13">
        <v>0</v>
      </c>
      <c r="AL54" s="38" t="str">
        <f t="shared" si="5"/>
        <v>-</v>
      </c>
    </row>
    <row r="55" spans="1:38">
      <c r="A55" s="11" t="s">
        <v>155</v>
      </c>
      <c r="B55" s="11" t="s">
        <v>156</v>
      </c>
      <c r="C55" s="11" t="s">
        <v>63</v>
      </c>
      <c r="D55" s="11" t="s">
        <v>157</v>
      </c>
      <c r="E55" s="11" t="s">
        <v>160</v>
      </c>
      <c r="F55" s="11" t="s">
        <v>161</v>
      </c>
      <c r="G55" s="11" t="s">
        <v>11</v>
      </c>
      <c r="H55" s="11" t="s">
        <v>98</v>
      </c>
      <c r="I55" s="11"/>
      <c r="J55" s="11"/>
      <c r="K55" s="12" t="s">
        <v>120</v>
      </c>
      <c r="L55" s="12" t="s">
        <v>139</v>
      </c>
      <c r="M55" s="12" t="s">
        <v>140</v>
      </c>
      <c r="N55" s="13" t="s">
        <v>141</v>
      </c>
      <c r="O55" s="13"/>
      <c r="P55" s="13"/>
      <c r="S55" s="74" t="s">
        <v>472</v>
      </c>
      <c r="W55" s="74" t="str">
        <f t="shared" si="0"/>
        <v>BOSD</v>
      </c>
      <c r="X55" t="str">
        <f t="shared" si="1"/>
        <v>安徽移动</v>
      </c>
      <c r="Y55" s="56" t="s">
        <v>424</v>
      </c>
      <c r="Z55" s="55" t="s">
        <v>252</v>
      </c>
      <c r="AA55" s="76">
        <f t="shared" si="6"/>
        <v>0</v>
      </c>
      <c r="AB55" s="76">
        <f t="shared" si="7"/>
        <v>0</v>
      </c>
      <c r="AC55" s="67">
        <f t="shared" si="8"/>
        <v>0</v>
      </c>
      <c r="AE55" s="48" t="s">
        <v>435</v>
      </c>
      <c r="AF55" s="48" t="s">
        <v>0</v>
      </c>
      <c r="AG55" s="13">
        <f t="shared" si="2"/>
        <v>0</v>
      </c>
      <c r="AH55" s="13">
        <f t="shared" si="3"/>
        <v>0</v>
      </c>
      <c r="AI55" s="13">
        <f t="shared" si="4"/>
        <v>0</v>
      </c>
      <c r="AJ55" s="13">
        <v>0</v>
      </c>
      <c r="AK55" s="13">
        <v>0</v>
      </c>
      <c r="AL55" s="38" t="str">
        <f t="shared" si="5"/>
        <v>-</v>
      </c>
    </row>
    <row r="56" spans="1:38">
      <c r="A56" s="11" t="s">
        <v>155</v>
      </c>
      <c r="B56" s="11" t="s">
        <v>156</v>
      </c>
      <c r="C56" s="11" t="s">
        <v>63</v>
      </c>
      <c r="D56" s="11" t="s">
        <v>157</v>
      </c>
      <c r="E56" s="11" t="s">
        <v>162</v>
      </c>
      <c r="F56" s="11" t="s">
        <v>163</v>
      </c>
      <c r="G56" s="11" t="s">
        <v>164</v>
      </c>
      <c r="H56" s="11" t="s">
        <v>137</v>
      </c>
      <c r="I56" s="11"/>
      <c r="J56" s="11"/>
      <c r="K56" s="12" t="s">
        <v>120</v>
      </c>
      <c r="L56" s="12" t="s">
        <v>139</v>
      </c>
      <c r="M56" s="12" t="s">
        <v>140</v>
      </c>
      <c r="N56" s="13" t="s">
        <v>141</v>
      </c>
      <c r="O56" s="13"/>
      <c r="P56" s="13"/>
      <c r="S56" s="74" t="s">
        <v>472</v>
      </c>
      <c r="W56" s="74" t="str">
        <f t="shared" si="0"/>
        <v>BOSD</v>
      </c>
      <c r="X56" t="str">
        <f t="shared" si="1"/>
        <v>安徽移动</v>
      </c>
      <c r="Y56" s="56" t="s">
        <v>424</v>
      </c>
      <c r="Z56" s="55" t="s">
        <v>8</v>
      </c>
      <c r="AA56" s="76">
        <f t="shared" si="6"/>
        <v>0</v>
      </c>
      <c r="AB56" s="76">
        <f t="shared" si="7"/>
        <v>0</v>
      </c>
      <c r="AC56" s="67">
        <f t="shared" si="8"/>
        <v>0</v>
      </c>
      <c r="AE56" s="48" t="s">
        <v>435</v>
      </c>
      <c r="AF56" s="48" t="s">
        <v>4</v>
      </c>
      <c r="AG56" s="13">
        <f t="shared" si="2"/>
        <v>0</v>
      </c>
      <c r="AH56" s="13">
        <f t="shared" si="3"/>
        <v>0</v>
      </c>
      <c r="AI56" s="13">
        <f t="shared" si="4"/>
        <v>0</v>
      </c>
      <c r="AJ56" s="13">
        <v>0</v>
      </c>
      <c r="AK56" s="13">
        <v>0</v>
      </c>
      <c r="AL56" s="38" t="str">
        <f t="shared" si="5"/>
        <v>-</v>
      </c>
    </row>
    <row r="57" spans="1:38">
      <c r="A57" s="11" t="s">
        <v>155</v>
      </c>
      <c r="B57" s="11" t="s">
        <v>156</v>
      </c>
      <c r="C57" s="11" t="s">
        <v>165</v>
      </c>
      <c r="D57" s="11" t="s">
        <v>166</v>
      </c>
      <c r="E57" s="11" t="s">
        <v>167</v>
      </c>
      <c r="F57" s="11" t="s">
        <v>168</v>
      </c>
      <c r="G57" s="11" t="s">
        <v>164</v>
      </c>
      <c r="H57" s="11" t="s">
        <v>41</v>
      </c>
      <c r="I57" s="11"/>
      <c r="J57" s="11"/>
      <c r="K57" s="12" t="s">
        <v>120</v>
      </c>
      <c r="L57" s="12" t="s">
        <v>139</v>
      </c>
      <c r="M57" s="12" t="s">
        <v>140</v>
      </c>
      <c r="N57" s="13" t="s">
        <v>141</v>
      </c>
      <c r="O57" s="13"/>
      <c r="P57" s="13"/>
      <c r="S57" s="74" t="s">
        <v>472</v>
      </c>
      <c r="W57" s="74" t="str">
        <f t="shared" si="0"/>
        <v>BOSD</v>
      </c>
      <c r="X57" t="str">
        <f t="shared" si="1"/>
        <v>安徽移动</v>
      </c>
      <c r="Y57" s="56" t="s">
        <v>424</v>
      </c>
      <c r="Z57" s="55" t="s">
        <v>259</v>
      </c>
      <c r="AA57" s="76">
        <f t="shared" si="6"/>
        <v>0</v>
      </c>
      <c r="AB57" s="76">
        <f t="shared" si="7"/>
        <v>0</v>
      </c>
      <c r="AC57" s="67">
        <f t="shared" si="8"/>
        <v>0</v>
      </c>
      <c r="AE57" s="48" t="s">
        <v>435</v>
      </c>
      <c r="AF57" s="48" t="s">
        <v>449</v>
      </c>
      <c r="AG57" s="13">
        <f t="shared" si="2"/>
        <v>0</v>
      </c>
      <c r="AH57" s="13">
        <f t="shared" si="3"/>
        <v>0</v>
      </c>
      <c r="AI57" s="13">
        <f t="shared" si="4"/>
        <v>0</v>
      </c>
      <c r="AJ57" s="13">
        <v>0</v>
      </c>
      <c r="AK57" s="13">
        <v>0</v>
      </c>
      <c r="AL57" s="38" t="str">
        <f t="shared" si="5"/>
        <v>-</v>
      </c>
    </row>
    <row r="58" spans="1:38">
      <c r="A58" s="11" t="s">
        <v>155</v>
      </c>
      <c r="B58" s="11" t="s">
        <v>156</v>
      </c>
      <c r="C58" s="11" t="s">
        <v>169</v>
      </c>
      <c r="D58" s="11" t="s">
        <v>145</v>
      </c>
      <c r="E58" s="11" t="s">
        <v>170</v>
      </c>
      <c r="F58" s="11" t="s">
        <v>171</v>
      </c>
      <c r="G58" s="11" t="s">
        <v>15</v>
      </c>
      <c r="H58" s="11" t="s">
        <v>137</v>
      </c>
      <c r="I58" s="11"/>
      <c r="J58" s="11"/>
      <c r="K58" s="12" t="s">
        <v>120</v>
      </c>
      <c r="L58" s="12" t="s">
        <v>139</v>
      </c>
      <c r="M58" s="12" t="s">
        <v>140</v>
      </c>
      <c r="N58" s="13" t="s">
        <v>141</v>
      </c>
      <c r="O58" s="13"/>
      <c r="P58" s="13"/>
      <c r="S58" s="74" t="s">
        <v>472</v>
      </c>
      <c r="W58" s="74" t="str">
        <f t="shared" si="0"/>
        <v>BOSD</v>
      </c>
      <c r="X58" t="str">
        <f t="shared" si="1"/>
        <v>安徽移动</v>
      </c>
      <c r="Y58" s="57" t="s">
        <v>424</v>
      </c>
      <c r="Z58" s="55" t="s">
        <v>261</v>
      </c>
      <c r="AA58" s="76">
        <f t="shared" si="6"/>
        <v>0</v>
      </c>
      <c r="AB58" s="76">
        <f t="shared" si="7"/>
        <v>0</v>
      </c>
      <c r="AC58" s="67">
        <f t="shared" si="8"/>
        <v>0</v>
      </c>
      <c r="AE58" s="48" t="s">
        <v>187</v>
      </c>
      <c r="AF58" s="48" t="s">
        <v>0</v>
      </c>
      <c r="AG58" s="13">
        <f t="shared" si="2"/>
        <v>0</v>
      </c>
      <c r="AH58" s="13">
        <f t="shared" si="3"/>
        <v>0</v>
      </c>
      <c r="AI58" s="13">
        <f t="shared" si="4"/>
        <v>0</v>
      </c>
      <c r="AJ58" s="13">
        <v>0</v>
      </c>
      <c r="AK58" s="13">
        <v>0</v>
      </c>
      <c r="AL58" s="38" t="str">
        <f t="shared" si="5"/>
        <v>-</v>
      </c>
    </row>
    <row r="59" spans="1:38" ht="14.25">
      <c r="A59" s="11" t="s">
        <v>155</v>
      </c>
      <c r="B59" s="11" t="s">
        <v>156</v>
      </c>
      <c r="C59" s="11" t="s">
        <v>169</v>
      </c>
      <c r="D59" s="11" t="s">
        <v>145</v>
      </c>
      <c r="E59" s="11" t="s">
        <v>172</v>
      </c>
      <c r="F59" s="11" t="s">
        <v>147</v>
      </c>
      <c r="G59" s="11" t="s">
        <v>15</v>
      </c>
      <c r="H59" s="11" t="s">
        <v>173</v>
      </c>
      <c r="I59" s="11"/>
      <c r="J59" s="11"/>
      <c r="K59" s="12" t="s">
        <v>120</v>
      </c>
      <c r="L59" s="12" t="s">
        <v>139</v>
      </c>
      <c r="M59" s="12" t="s">
        <v>140</v>
      </c>
      <c r="N59" s="13" t="s">
        <v>141</v>
      </c>
      <c r="O59" s="13"/>
      <c r="P59" s="13"/>
      <c r="S59" s="74" t="s">
        <v>472</v>
      </c>
      <c r="W59" s="74" t="str">
        <f t="shared" si="0"/>
        <v>BOSD</v>
      </c>
      <c r="X59" t="str">
        <f t="shared" si="1"/>
        <v>安徽移动</v>
      </c>
      <c r="Y59" s="57" t="s">
        <v>424</v>
      </c>
      <c r="Z59" s="71" t="s">
        <v>464</v>
      </c>
      <c r="AA59" s="76">
        <f t="shared" si="6"/>
        <v>5</v>
      </c>
      <c r="AB59" s="76">
        <f t="shared" si="7"/>
        <v>5</v>
      </c>
      <c r="AC59" s="67">
        <f t="shared" si="8"/>
        <v>1</v>
      </c>
      <c r="AE59" s="48" t="s">
        <v>187</v>
      </c>
      <c r="AF59" s="48" t="s">
        <v>4</v>
      </c>
      <c r="AG59" s="13">
        <f t="shared" si="2"/>
        <v>0</v>
      </c>
      <c r="AH59" s="13">
        <f t="shared" si="3"/>
        <v>0</v>
      </c>
      <c r="AI59" s="13">
        <f t="shared" si="4"/>
        <v>0</v>
      </c>
      <c r="AJ59" s="13">
        <v>0</v>
      </c>
      <c r="AK59" s="13">
        <v>0</v>
      </c>
      <c r="AL59" s="38" t="str">
        <f t="shared" si="5"/>
        <v>-</v>
      </c>
    </row>
    <row r="60" spans="1:38" ht="14.25">
      <c r="A60" s="11" t="s">
        <v>155</v>
      </c>
      <c r="B60" s="11" t="s">
        <v>156</v>
      </c>
      <c r="C60" s="11" t="s">
        <v>169</v>
      </c>
      <c r="D60" s="11" t="s">
        <v>145</v>
      </c>
      <c r="E60" s="11" t="s">
        <v>146</v>
      </c>
      <c r="F60" s="11" t="s">
        <v>147</v>
      </c>
      <c r="G60" s="11" t="s">
        <v>15</v>
      </c>
      <c r="H60" s="11" t="s">
        <v>148</v>
      </c>
      <c r="I60" s="11"/>
      <c r="J60" s="11"/>
      <c r="K60" s="12" t="s">
        <v>120</v>
      </c>
      <c r="L60" s="12" t="s">
        <v>139</v>
      </c>
      <c r="M60" s="12" t="s">
        <v>140</v>
      </c>
      <c r="N60" s="13" t="s">
        <v>141</v>
      </c>
      <c r="O60" s="13"/>
      <c r="P60" s="13"/>
      <c r="S60" s="74" t="s">
        <v>472</v>
      </c>
      <c r="W60" s="74" t="str">
        <f t="shared" si="0"/>
        <v>BOSD</v>
      </c>
      <c r="X60" t="str">
        <f t="shared" si="1"/>
        <v>安徽移动</v>
      </c>
      <c r="Y60" s="57" t="s">
        <v>424</v>
      </c>
      <c r="Z60" s="71" t="s">
        <v>508</v>
      </c>
      <c r="AA60" s="76">
        <f t="shared" si="6"/>
        <v>5</v>
      </c>
      <c r="AB60" s="76">
        <f t="shared" si="7"/>
        <v>4</v>
      </c>
      <c r="AC60" s="67">
        <f t="shared" si="8"/>
        <v>1.25</v>
      </c>
      <c r="AE60" s="48" t="s">
        <v>485</v>
      </c>
      <c r="AF60" s="48" t="s">
        <v>4</v>
      </c>
      <c r="AG60" s="13">
        <f t="shared" si="2"/>
        <v>0</v>
      </c>
      <c r="AH60" s="13">
        <f t="shared" si="3"/>
        <v>0</v>
      </c>
      <c r="AI60" s="13">
        <f t="shared" si="4"/>
        <v>0</v>
      </c>
      <c r="AJ60" s="13">
        <v>0</v>
      </c>
      <c r="AK60" s="13">
        <v>0</v>
      </c>
      <c r="AL60" s="38" t="str">
        <f t="shared" si="5"/>
        <v>-</v>
      </c>
    </row>
    <row r="61" spans="1:38" ht="14.25">
      <c r="A61" s="11" t="s">
        <v>174</v>
      </c>
      <c r="B61" s="11" t="s">
        <v>175</v>
      </c>
      <c r="C61" s="11" t="s">
        <v>63</v>
      </c>
      <c r="D61" s="11" t="s">
        <v>64</v>
      </c>
      <c r="E61" s="11" t="s">
        <v>135</v>
      </c>
      <c r="F61" s="11" t="s">
        <v>136</v>
      </c>
      <c r="G61" s="11" t="s">
        <v>10</v>
      </c>
      <c r="H61" s="11" t="s">
        <v>137</v>
      </c>
      <c r="I61" s="11"/>
      <c r="J61" s="11"/>
      <c r="K61" s="12" t="s">
        <v>120</v>
      </c>
      <c r="L61" s="12" t="s">
        <v>139</v>
      </c>
      <c r="M61" s="12" t="s">
        <v>140</v>
      </c>
      <c r="N61" s="13" t="s">
        <v>141</v>
      </c>
      <c r="O61" s="13"/>
      <c r="P61" s="13"/>
      <c r="S61" s="74" t="s">
        <v>472</v>
      </c>
      <c r="W61" s="74" t="str">
        <f t="shared" si="0"/>
        <v>BOSD</v>
      </c>
      <c r="X61" t="str">
        <f t="shared" si="1"/>
        <v>北京电信</v>
      </c>
      <c r="Y61" s="57" t="s">
        <v>424</v>
      </c>
      <c r="Z61" s="71" t="s">
        <v>509</v>
      </c>
      <c r="AA61" s="76">
        <f t="shared" si="6"/>
        <v>0</v>
      </c>
      <c r="AB61" s="76">
        <f t="shared" si="7"/>
        <v>1</v>
      </c>
      <c r="AC61" s="67">
        <f t="shared" si="8"/>
        <v>0</v>
      </c>
      <c r="AE61" s="48" t="s">
        <v>497</v>
      </c>
      <c r="AF61" s="48" t="s">
        <v>3</v>
      </c>
      <c r="AG61" s="13">
        <f t="shared" si="2"/>
        <v>0</v>
      </c>
      <c r="AH61" s="13">
        <f t="shared" si="3"/>
        <v>0</v>
      </c>
      <c r="AI61" s="13">
        <f t="shared" si="4"/>
        <v>0</v>
      </c>
      <c r="AJ61" s="13">
        <v>0</v>
      </c>
      <c r="AK61" s="13">
        <v>0</v>
      </c>
      <c r="AL61" s="38" t="str">
        <f t="shared" si="5"/>
        <v>-</v>
      </c>
    </row>
    <row r="62" spans="1:38">
      <c r="A62" s="11" t="s">
        <v>174</v>
      </c>
      <c r="B62" s="11" t="s">
        <v>175</v>
      </c>
      <c r="C62" s="11" t="s">
        <v>176</v>
      </c>
      <c r="D62" s="11" t="s">
        <v>177</v>
      </c>
      <c r="E62" s="11" t="s">
        <v>178</v>
      </c>
      <c r="F62" s="11" t="s">
        <v>177</v>
      </c>
      <c r="G62" s="11" t="s">
        <v>10</v>
      </c>
      <c r="H62" s="11" t="s">
        <v>41</v>
      </c>
      <c r="I62" s="11"/>
      <c r="J62" s="11"/>
      <c r="K62" s="12" t="s">
        <v>120</v>
      </c>
      <c r="L62" s="12" t="s">
        <v>139</v>
      </c>
      <c r="M62" s="12" t="s">
        <v>140</v>
      </c>
      <c r="N62" s="13" t="s">
        <v>141</v>
      </c>
      <c r="O62" s="13"/>
      <c r="P62" s="13"/>
      <c r="S62" s="74" t="s">
        <v>472</v>
      </c>
      <c r="W62" s="74" t="str">
        <f t="shared" si="0"/>
        <v>BOSD</v>
      </c>
      <c r="X62" t="str">
        <f t="shared" si="1"/>
        <v>北京电信</v>
      </c>
      <c r="Y62" s="58" t="s">
        <v>434</v>
      </c>
      <c r="Z62" s="55" t="s">
        <v>435</v>
      </c>
      <c r="AA62" s="76">
        <f t="shared" si="6"/>
        <v>0</v>
      </c>
      <c r="AB62" s="76">
        <f t="shared" si="7"/>
        <v>0</v>
      </c>
      <c r="AC62" s="67">
        <f t="shared" si="8"/>
        <v>0</v>
      </c>
      <c r="AE62" s="48" t="s">
        <v>498</v>
      </c>
      <c r="AF62" s="48" t="s">
        <v>5</v>
      </c>
      <c r="AG62" s="13">
        <f t="shared" si="2"/>
        <v>0</v>
      </c>
      <c r="AH62" s="13">
        <f t="shared" si="3"/>
        <v>0</v>
      </c>
      <c r="AI62" s="13">
        <f t="shared" si="4"/>
        <v>0</v>
      </c>
      <c r="AJ62" s="13">
        <v>1</v>
      </c>
      <c r="AK62" s="13">
        <v>1</v>
      </c>
      <c r="AL62" s="38">
        <f t="shared" si="5"/>
        <v>0</v>
      </c>
    </row>
    <row r="63" spans="1:38">
      <c r="A63" s="11" t="s">
        <v>74</v>
      </c>
      <c r="B63" s="11" t="s">
        <v>75</v>
      </c>
      <c r="C63" s="11" t="s">
        <v>112</v>
      </c>
      <c r="D63" s="11" t="s">
        <v>113</v>
      </c>
      <c r="E63" s="11" t="s">
        <v>179</v>
      </c>
      <c r="F63" s="11" t="s">
        <v>153</v>
      </c>
      <c r="G63" s="11" t="s">
        <v>154</v>
      </c>
      <c r="H63" s="11" t="s">
        <v>173</v>
      </c>
      <c r="I63" s="11"/>
      <c r="J63" s="11"/>
      <c r="K63" s="12" t="s">
        <v>120</v>
      </c>
      <c r="L63" s="12" t="s">
        <v>139</v>
      </c>
      <c r="M63" s="12" t="s">
        <v>140</v>
      </c>
      <c r="N63" s="13" t="s">
        <v>141</v>
      </c>
      <c r="O63" s="13"/>
      <c r="P63" s="13"/>
      <c r="S63" s="74" t="s">
        <v>472</v>
      </c>
      <c r="W63" s="74" t="str">
        <f t="shared" si="0"/>
        <v>BOSD</v>
      </c>
      <c r="X63" t="str">
        <f t="shared" si="1"/>
        <v>北京联通</v>
      </c>
      <c r="Y63" s="58" t="s">
        <v>434</v>
      </c>
      <c r="Z63" s="55" t="s">
        <v>436</v>
      </c>
      <c r="AA63" s="76">
        <f t="shared" si="6"/>
        <v>0</v>
      </c>
      <c r="AB63" s="76">
        <f t="shared" si="7"/>
        <v>0</v>
      </c>
      <c r="AC63" s="67">
        <f t="shared" si="8"/>
        <v>0</v>
      </c>
      <c r="AE63" s="48" t="s">
        <v>416</v>
      </c>
      <c r="AF63" s="48" t="s">
        <v>1</v>
      </c>
      <c r="AG63" s="13">
        <f t="shared" si="2"/>
        <v>0</v>
      </c>
      <c r="AH63" s="13">
        <f t="shared" si="3"/>
        <v>0</v>
      </c>
      <c r="AI63" s="13">
        <f t="shared" si="4"/>
        <v>0</v>
      </c>
      <c r="AJ63" s="13">
        <v>0</v>
      </c>
      <c r="AK63" s="13">
        <v>0</v>
      </c>
      <c r="AL63" s="38" t="str">
        <f t="shared" si="5"/>
        <v>-</v>
      </c>
    </row>
    <row r="64" spans="1:38">
      <c r="A64" s="11" t="s">
        <v>180</v>
      </c>
      <c r="B64" s="11" t="s">
        <v>181</v>
      </c>
      <c r="C64" s="11" t="s">
        <v>63</v>
      </c>
      <c r="D64" s="11" t="s">
        <v>64</v>
      </c>
      <c r="E64" s="11" t="s">
        <v>158</v>
      </c>
      <c r="F64" s="11" t="s">
        <v>150</v>
      </c>
      <c r="G64" s="11" t="s">
        <v>11</v>
      </c>
      <c r="H64" s="11" t="s">
        <v>159</v>
      </c>
      <c r="I64" s="11"/>
      <c r="J64" s="11"/>
      <c r="K64" s="12" t="s">
        <v>120</v>
      </c>
      <c r="L64" s="12" t="s">
        <v>139</v>
      </c>
      <c r="M64" s="12" t="s">
        <v>140</v>
      </c>
      <c r="N64" s="13" t="s">
        <v>141</v>
      </c>
      <c r="O64" s="13"/>
      <c r="P64" s="13"/>
      <c r="S64" s="74" t="s">
        <v>472</v>
      </c>
      <c r="W64" s="74" t="str">
        <f t="shared" si="0"/>
        <v>BOSD</v>
      </c>
      <c r="X64" t="str">
        <f t="shared" si="1"/>
        <v>北京卫通</v>
      </c>
      <c r="Y64" s="58" t="s">
        <v>434</v>
      </c>
      <c r="Z64" s="55" t="s">
        <v>437</v>
      </c>
      <c r="AA64" s="76">
        <f t="shared" si="6"/>
        <v>0</v>
      </c>
      <c r="AB64" s="76">
        <f t="shared" si="7"/>
        <v>0</v>
      </c>
      <c r="AC64" s="67">
        <f t="shared" si="8"/>
        <v>0</v>
      </c>
      <c r="AE64" s="48" t="s">
        <v>416</v>
      </c>
      <c r="AF64" s="48" t="s">
        <v>0</v>
      </c>
      <c r="AG64" s="13">
        <f t="shared" si="2"/>
        <v>0</v>
      </c>
      <c r="AH64" s="13">
        <f t="shared" si="3"/>
        <v>0</v>
      </c>
      <c r="AI64" s="13">
        <f t="shared" si="4"/>
        <v>0</v>
      </c>
      <c r="AJ64" s="13">
        <v>0</v>
      </c>
      <c r="AK64" s="13">
        <v>0</v>
      </c>
      <c r="AL64" s="38" t="str">
        <f t="shared" si="5"/>
        <v>-</v>
      </c>
    </row>
    <row r="65" spans="1:38">
      <c r="A65" s="11" t="s">
        <v>182</v>
      </c>
      <c r="B65" s="11" t="s">
        <v>75</v>
      </c>
      <c r="C65" s="11" t="s">
        <v>63</v>
      </c>
      <c r="D65" s="11" t="s">
        <v>157</v>
      </c>
      <c r="E65" s="11" t="s">
        <v>135</v>
      </c>
      <c r="F65" s="11" t="s">
        <v>136</v>
      </c>
      <c r="G65" s="11" t="s">
        <v>10</v>
      </c>
      <c r="H65" s="11" t="s">
        <v>137</v>
      </c>
      <c r="I65" s="11"/>
      <c r="J65" s="11"/>
      <c r="K65" s="12" t="s">
        <v>120</v>
      </c>
      <c r="L65" s="12" t="s">
        <v>139</v>
      </c>
      <c r="M65" s="12" t="s">
        <v>140</v>
      </c>
      <c r="N65" s="13" t="s">
        <v>141</v>
      </c>
      <c r="O65" s="13"/>
      <c r="P65" s="13"/>
      <c r="S65" s="74" t="s">
        <v>472</v>
      </c>
      <c r="W65" s="74" t="str">
        <f t="shared" si="0"/>
        <v>BOSD</v>
      </c>
      <c r="X65" t="str">
        <f t="shared" si="1"/>
        <v>北京移动</v>
      </c>
      <c r="Y65" s="58" t="s">
        <v>434</v>
      </c>
      <c r="Z65" s="55" t="s">
        <v>438</v>
      </c>
      <c r="AA65" s="76">
        <f t="shared" si="6"/>
        <v>0</v>
      </c>
      <c r="AB65" s="76">
        <f t="shared" si="7"/>
        <v>0</v>
      </c>
      <c r="AC65" s="67">
        <f t="shared" si="8"/>
        <v>0</v>
      </c>
      <c r="AE65" s="48" t="s">
        <v>297</v>
      </c>
      <c r="AF65" s="48" t="s">
        <v>5</v>
      </c>
      <c r="AG65" s="13">
        <f t="shared" si="2"/>
        <v>0</v>
      </c>
      <c r="AH65" s="13">
        <f t="shared" si="3"/>
        <v>0</v>
      </c>
      <c r="AI65" s="13">
        <f t="shared" si="4"/>
        <v>0</v>
      </c>
      <c r="AJ65" s="13">
        <v>0</v>
      </c>
      <c r="AK65" s="13">
        <v>0</v>
      </c>
      <c r="AL65" s="38" t="str">
        <f t="shared" si="5"/>
        <v>-</v>
      </c>
    </row>
    <row r="66" spans="1:38">
      <c r="A66" s="11" t="s">
        <v>182</v>
      </c>
      <c r="B66" s="11" t="s">
        <v>75</v>
      </c>
      <c r="C66" s="11" t="s">
        <v>176</v>
      </c>
      <c r="D66" s="11" t="s">
        <v>183</v>
      </c>
      <c r="E66" s="11" t="s">
        <v>178</v>
      </c>
      <c r="F66" s="11" t="s">
        <v>177</v>
      </c>
      <c r="G66" s="11" t="s">
        <v>10</v>
      </c>
      <c r="H66" s="11" t="s">
        <v>41</v>
      </c>
      <c r="I66" s="11"/>
      <c r="J66" s="11"/>
      <c r="K66" s="12" t="s">
        <v>120</v>
      </c>
      <c r="L66" s="12" t="s">
        <v>139</v>
      </c>
      <c r="M66" s="12" t="s">
        <v>140</v>
      </c>
      <c r="N66" s="13" t="s">
        <v>141</v>
      </c>
      <c r="O66" s="13"/>
      <c r="P66" s="13"/>
      <c r="S66" s="74" t="s">
        <v>472</v>
      </c>
      <c r="W66" s="74" t="str">
        <f t="shared" si="0"/>
        <v>BOSD</v>
      </c>
      <c r="X66" t="str">
        <f t="shared" si="1"/>
        <v>北京移动</v>
      </c>
      <c r="Y66" s="58" t="s">
        <v>434</v>
      </c>
      <c r="Z66" s="55" t="s">
        <v>223</v>
      </c>
      <c r="AA66" s="76">
        <f t="shared" si="6"/>
        <v>0</v>
      </c>
      <c r="AB66" s="76">
        <f t="shared" si="7"/>
        <v>0</v>
      </c>
      <c r="AC66" s="67">
        <f t="shared" si="8"/>
        <v>0</v>
      </c>
      <c r="AE66" s="48" t="s">
        <v>297</v>
      </c>
      <c r="AF66" s="48" t="s">
        <v>265</v>
      </c>
      <c r="AG66" s="13">
        <f t="shared" si="2"/>
        <v>0</v>
      </c>
      <c r="AH66" s="13">
        <f t="shared" si="3"/>
        <v>0</v>
      </c>
      <c r="AI66" s="13">
        <f t="shared" si="4"/>
        <v>0</v>
      </c>
      <c r="AJ66" s="13">
        <v>1</v>
      </c>
      <c r="AK66" s="13">
        <v>1</v>
      </c>
      <c r="AL66" s="38">
        <f t="shared" si="5"/>
        <v>0</v>
      </c>
    </row>
    <row r="67" spans="1:38">
      <c r="A67" s="11" t="s">
        <v>182</v>
      </c>
      <c r="B67" s="11" t="s">
        <v>75</v>
      </c>
      <c r="C67" s="11" t="s">
        <v>169</v>
      </c>
      <c r="D67" s="11" t="s">
        <v>145</v>
      </c>
      <c r="E67" s="11" t="s">
        <v>184</v>
      </c>
      <c r="F67" s="11" t="s">
        <v>185</v>
      </c>
      <c r="G67" s="11" t="s">
        <v>15</v>
      </c>
      <c r="H67" s="11" t="s">
        <v>137</v>
      </c>
      <c r="I67" s="11"/>
      <c r="J67" s="11"/>
      <c r="K67" s="12" t="s">
        <v>120</v>
      </c>
      <c r="L67" s="12" t="s">
        <v>139</v>
      </c>
      <c r="M67" s="12" t="s">
        <v>140</v>
      </c>
      <c r="N67" s="13" t="s">
        <v>141</v>
      </c>
      <c r="O67" s="13"/>
      <c r="P67" s="13"/>
      <c r="S67" s="74" t="s">
        <v>472</v>
      </c>
      <c r="W67" s="74" t="str">
        <f t="shared" ref="W67:W130" si="9">IFERROR(IF(G67="CRM_CUI",G67,(IF(G67="CRM_CMI",G67,MID(G67,1,FIND("_",G67)-1)))),G67)</f>
        <v>BOSD</v>
      </c>
      <c r="X67" t="str">
        <f t="shared" ref="X67:X130" si="10">MID(A67,5,LEN(A67)-4)</f>
        <v>北京移动</v>
      </c>
      <c r="Y67" s="58" t="s">
        <v>434</v>
      </c>
      <c r="Z67" s="55" t="s">
        <v>439</v>
      </c>
      <c r="AA67" s="76">
        <f t="shared" si="6"/>
        <v>0</v>
      </c>
      <c r="AB67" s="76">
        <f t="shared" si="7"/>
        <v>0</v>
      </c>
      <c r="AC67" s="67">
        <f t="shared" si="8"/>
        <v>0</v>
      </c>
      <c r="AE67" s="48" t="s">
        <v>297</v>
      </c>
      <c r="AF67" s="48" t="s">
        <v>494</v>
      </c>
      <c r="AG67" s="13">
        <f t="shared" si="2"/>
        <v>0</v>
      </c>
      <c r="AH67" s="13">
        <f t="shared" si="3"/>
        <v>0</v>
      </c>
      <c r="AI67" s="13">
        <f t="shared" si="4"/>
        <v>0</v>
      </c>
      <c r="AJ67" s="13">
        <v>0</v>
      </c>
      <c r="AK67" s="13">
        <v>0</v>
      </c>
      <c r="AL67" s="38" t="str">
        <f t="shared" si="5"/>
        <v>-</v>
      </c>
    </row>
    <row r="68" spans="1:38">
      <c r="A68" s="11" t="s">
        <v>182</v>
      </c>
      <c r="B68" s="11" t="s">
        <v>75</v>
      </c>
      <c r="C68" s="11" t="s">
        <v>169</v>
      </c>
      <c r="D68" s="11" t="s">
        <v>145</v>
      </c>
      <c r="E68" s="11" t="s">
        <v>170</v>
      </c>
      <c r="F68" s="11" t="s">
        <v>171</v>
      </c>
      <c r="G68" s="11" t="s">
        <v>15</v>
      </c>
      <c r="H68" s="11" t="s">
        <v>137</v>
      </c>
      <c r="I68" s="11"/>
      <c r="J68" s="11"/>
      <c r="K68" s="12" t="s">
        <v>120</v>
      </c>
      <c r="L68" s="12" t="s">
        <v>139</v>
      </c>
      <c r="M68" s="12" t="s">
        <v>140</v>
      </c>
      <c r="N68" s="13" t="s">
        <v>141</v>
      </c>
      <c r="O68" s="13"/>
      <c r="P68" s="13"/>
      <c r="S68" s="74" t="s">
        <v>472</v>
      </c>
      <c r="W68" s="74" t="str">
        <f t="shared" si="9"/>
        <v>BOSD</v>
      </c>
      <c r="X68" t="str">
        <f t="shared" si="10"/>
        <v>北京移动</v>
      </c>
      <c r="Y68" s="58" t="s">
        <v>434</v>
      </c>
      <c r="Z68" s="55" t="s">
        <v>440</v>
      </c>
      <c r="AA68" s="76">
        <f t="shared" si="6"/>
        <v>0</v>
      </c>
      <c r="AB68" s="76">
        <f t="shared" si="7"/>
        <v>0</v>
      </c>
      <c r="AC68" s="67">
        <f t="shared" si="8"/>
        <v>0</v>
      </c>
      <c r="AE68" s="48" t="s">
        <v>297</v>
      </c>
      <c r="AF68" s="48" t="s">
        <v>449</v>
      </c>
      <c r="AG68" s="13">
        <f t="shared" ref="AG68:AG131" si="11">SUMIFS(T:T,X:X,AE68&amp;"*",W:W,AF68)</f>
        <v>0</v>
      </c>
      <c r="AH68" s="13">
        <f t="shared" ref="AH68:AH131" si="12">SUMIFS(U:U,X:X,AE68&amp;"*",W:W,AF68)</f>
        <v>0</v>
      </c>
      <c r="AI68" s="13">
        <f t="shared" ref="AI68:AI131" si="13">SUMIFS(V:V,X:X,AE68&amp;"*",W:W,AF68)</f>
        <v>0</v>
      </c>
      <c r="AJ68" s="13">
        <v>0</v>
      </c>
      <c r="AK68" s="13">
        <v>0</v>
      </c>
      <c r="AL68" s="38" t="str">
        <f t="shared" si="5"/>
        <v>-</v>
      </c>
    </row>
    <row r="69" spans="1:38">
      <c r="A69" s="11" t="s">
        <v>186</v>
      </c>
      <c r="B69" s="11" t="s">
        <v>187</v>
      </c>
      <c r="C69" s="11" t="s">
        <v>188</v>
      </c>
      <c r="D69" s="11" t="s">
        <v>16</v>
      </c>
      <c r="E69" s="11" t="s">
        <v>135</v>
      </c>
      <c r="F69" s="11" t="s">
        <v>136</v>
      </c>
      <c r="G69" s="11" t="s">
        <v>10</v>
      </c>
      <c r="H69" s="11" t="s">
        <v>137</v>
      </c>
      <c r="I69" s="11"/>
      <c r="J69" s="11"/>
      <c r="K69" s="12" t="s">
        <v>120</v>
      </c>
      <c r="L69" s="12" t="s">
        <v>139</v>
      </c>
      <c r="M69" s="12" t="s">
        <v>140</v>
      </c>
      <c r="N69" s="13" t="s">
        <v>141</v>
      </c>
      <c r="O69" s="13"/>
      <c r="P69" s="13"/>
      <c r="S69" s="74" t="s">
        <v>472</v>
      </c>
      <c r="W69" s="74" t="str">
        <f t="shared" si="9"/>
        <v>BOSD</v>
      </c>
      <c r="X69" t="str">
        <f t="shared" si="10"/>
        <v>电信总部</v>
      </c>
      <c r="Y69" s="58" t="s">
        <v>434</v>
      </c>
      <c r="Z69" s="55" t="s">
        <v>441</v>
      </c>
      <c r="AA69" s="76">
        <f t="shared" si="6"/>
        <v>0</v>
      </c>
      <c r="AB69" s="76">
        <f t="shared" si="7"/>
        <v>0</v>
      </c>
      <c r="AC69" s="67">
        <f t="shared" si="8"/>
        <v>0</v>
      </c>
      <c r="AE69" s="48" t="s">
        <v>297</v>
      </c>
      <c r="AF69" s="48" t="s">
        <v>2</v>
      </c>
      <c r="AG69" s="13">
        <f t="shared" si="11"/>
        <v>0</v>
      </c>
      <c r="AH69" s="13">
        <f t="shared" si="12"/>
        <v>0</v>
      </c>
      <c r="AI69" s="13">
        <f t="shared" si="13"/>
        <v>0</v>
      </c>
      <c r="AJ69" s="13">
        <v>0</v>
      </c>
      <c r="AK69" s="13">
        <v>0</v>
      </c>
      <c r="AL69" s="38" t="str">
        <f t="shared" ref="AL69:AL132" si="14">IF(AJ69=0,"-",IF(AI69=0,0,IF(AI69&lt;AK69,0,IF(AH69/AJ69&lt;0.5,0,IF(AG69/AJ69&lt;0.5,0,5)))))</f>
        <v>-</v>
      </c>
    </row>
    <row r="70" spans="1:38">
      <c r="A70" s="11" t="s">
        <v>189</v>
      </c>
      <c r="B70" s="11" t="s">
        <v>190</v>
      </c>
      <c r="C70" s="11" t="s">
        <v>112</v>
      </c>
      <c r="D70" s="11" t="s">
        <v>113</v>
      </c>
      <c r="E70" s="11" t="s">
        <v>191</v>
      </c>
      <c r="F70" s="11" t="s">
        <v>192</v>
      </c>
      <c r="G70" s="11" t="s">
        <v>154</v>
      </c>
      <c r="H70" s="11" t="s">
        <v>98</v>
      </c>
      <c r="I70" s="11"/>
      <c r="J70" s="11"/>
      <c r="K70" s="12" t="s">
        <v>120</v>
      </c>
      <c r="L70" s="12" t="s">
        <v>139</v>
      </c>
      <c r="M70" s="12" t="s">
        <v>140</v>
      </c>
      <c r="N70" s="13" t="s">
        <v>141</v>
      </c>
      <c r="O70" s="13"/>
      <c r="P70" s="13"/>
      <c r="S70" s="74" t="s">
        <v>472</v>
      </c>
      <c r="W70" s="74" t="str">
        <f t="shared" si="9"/>
        <v>BOSD</v>
      </c>
      <c r="X70" t="str">
        <f t="shared" si="10"/>
        <v>福建联通</v>
      </c>
      <c r="Y70" s="58" t="s">
        <v>434</v>
      </c>
      <c r="Z70" s="55" t="s">
        <v>442</v>
      </c>
      <c r="AA70" s="76">
        <f t="shared" ref="AA70:AA77" si="15">SUMIFS(AL:AL,AE:AE,Z70&amp;"*")</f>
        <v>0</v>
      </c>
      <c r="AB70" s="76">
        <f t="shared" ref="AB70:AB77" si="16">COUNTIFS(AE:AE,Z70&amp;"*",AL:AL,"&lt;&gt;-")</f>
        <v>0</v>
      </c>
      <c r="AC70" s="67">
        <f t="shared" ref="AC70:AC77" si="17">IF(AB70=0,0,AA70/AB70)</f>
        <v>0</v>
      </c>
      <c r="AE70" s="48" t="s">
        <v>297</v>
      </c>
      <c r="AF70" s="48" t="s">
        <v>0</v>
      </c>
      <c r="AG70" s="13">
        <f t="shared" si="11"/>
        <v>0</v>
      </c>
      <c r="AH70" s="13">
        <f t="shared" si="12"/>
        <v>0</v>
      </c>
      <c r="AI70" s="13">
        <f t="shared" si="13"/>
        <v>0</v>
      </c>
      <c r="AJ70" s="13">
        <v>0</v>
      </c>
      <c r="AK70" s="13">
        <v>0</v>
      </c>
      <c r="AL70" s="38" t="str">
        <f t="shared" si="14"/>
        <v>-</v>
      </c>
    </row>
    <row r="71" spans="1:38">
      <c r="A71" s="11" t="s">
        <v>193</v>
      </c>
      <c r="B71" s="11" t="s">
        <v>194</v>
      </c>
      <c r="C71" s="11" t="s">
        <v>195</v>
      </c>
      <c r="D71" s="11" t="s">
        <v>196</v>
      </c>
      <c r="E71" s="11" t="s">
        <v>170</v>
      </c>
      <c r="F71" s="11" t="s">
        <v>171</v>
      </c>
      <c r="G71" s="11" t="s">
        <v>15</v>
      </c>
      <c r="H71" s="11" t="s">
        <v>137</v>
      </c>
      <c r="I71" s="11"/>
      <c r="J71" s="11"/>
      <c r="K71" s="12" t="s">
        <v>120</v>
      </c>
      <c r="L71" s="12" t="s">
        <v>139</v>
      </c>
      <c r="M71" s="12" t="s">
        <v>140</v>
      </c>
      <c r="N71" s="13" t="s">
        <v>141</v>
      </c>
      <c r="O71" s="13"/>
      <c r="P71" s="13"/>
      <c r="S71" s="74" t="s">
        <v>472</v>
      </c>
      <c r="W71" s="74" t="str">
        <f t="shared" si="9"/>
        <v>BOSD</v>
      </c>
      <c r="X71" t="str">
        <f t="shared" si="10"/>
        <v>广西电信</v>
      </c>
      <c r="Y71" s="58" t="s">
        <v>434</v>
      </c>
      <c r="Z71" s="55" t="s">
        <v>254</v>
      </c>
      <c r="AA71" s="76">
        <f t="shared" si="15"/>
        <v>0</v>
      </c>
      <c r="AB71" s="76">
        <f t="shared" si="16"/>
        <v>0</v>
      </c>
      <c r="AC71" s="67">
        <f t="shared" si="17"/>
        <v>0</v>
      </c>
      <c r="AE71" s="48" t="s">
        <v>415</v>
      </c>
      <c r="AF71" s="48" t="s">
        <v>2</v>
      </c>
      <c r="AG71" s="13">
        <f t="shared" si="11"/>
        <v>0</v>
      </c>
      <c r="AH71" s="13">
        <f t="shared" si="12"/>
        <v>0</v>
      </c>
      <c r="AI71" s="13">
        <f t="shared" si="13"/>
        <v>0</v>
      </c>
      <c r="AJ71" s="13">
        <v>0</v>
      </c>
      <c r="AK71" s="13">
        <v>0</v>
      </c>
      <c r="AL71" s="38" t="str">
        <f t="shared" si="14"/>
        <v>-</v>
      </c>
    </row>
    <row r="72" spans="1:38">
      <c r="A72" s="11" t="s">
        <v>193</v>
      </c>
      <c r="B72" s="11" t="s">
        <v>194</v>
      </c>
      <c r="C72" s="11" t="s">
        <v>195</v>
      </c>
      <c r="D72" s="11" t="s">
        <v>196</v>
      </c>
      <c r="E72" s="11" t="s">
        <v>146</v>
      </c>
      <c r="F72" s="11" t="s">
        <v>147</v>
      </c>
      <c r="G72" s="11" t="s">
        <v>15</v>
      </c>
      <c r="H72" s="11" t="s">
        <v>148</v>
      </c>
      <c r="I72" s="11"/>
      <c r="J72" s="11"/>
      <c r="K72" s="12" t="s">
        <v>120</v>
      </c>
      <c r="L72" s="12" t="s">
        <v>139</v>
      </c>
      <c r="M72" s="12" t="s">
        <v>140</v>
      </c>
      <c r="N72" s="13" t="s">
        <v>141</v>
      </c>
      <c r="O72" s="13"/>
      <c r="P72" s="13"/>
      <c r="S72" s="74" t="s">
        <v>472</v>
      </c>
      <c r="W72" s="74" t="str">
        <f t="shared" si="9"/>
        <v>BOSD</v>
      </c>
      <c r="X72" t="str">
        <f t="shared" si="10"/>
        <v>广西电信</v>
      </c>
      <c r="Y72" s="59" t="s">
        <v>443</v>
      </c>
      <c r="Z72" s="55" t="s">
        <v>221</v>
      </c>
      <c r="AA72" s="76">
        <f t="shared" si="15"/>
        <v>0</v>
      </c>
      <c r="AB72" s="76">
        <f t="shared" si="16"/>
        <v>0</v>
      </c>
      <c r="AC72" s="67">
        <f t="shared" si="17"/>
        <v>0</v>
      </c>
      <c r="AE72" s="48" t="s">
        <v>415</v>
      </c>
      <c r="AF72" s="48" t="s">
        <v>449</v>
      </c>
      <c r="AG72" s="13">
        <f t="shared" si="11"/>
        <v>0</v>
      </c>
      <c r="AH72" s="13">
        <f t="shared" si="12"/>
        <v>0</v>
      </c>
      <c r="AI72" s="13">
        <f t="shared" si="13"/>
        <v>0</v>
      </c>
      <c r="AJ72" s="13">
        <v>0</v>
      </c>
      <c r="AK72" s="13">
        <v>0</v>
      </c>
      <c r="AL72" s="38" t="str">
        <f t="shared" si="14"/>
        <v>-</v>
      </c>
    </row>
    <row r="73" spans="1:38">
      <c r="A73" s="11" t="s">
        <v>197</v>
      </c>
      <c r="B73" s="11" t="s">
        <v>194</v>
      </c>
      <c r="C73" s="11" t="s">
        <v>112</v>
      </c>
      <c r="D73" s="11" t="s">
        <v>113</v>
      </c>
      <c r="E73" s="11" t="s">
        <v>179</v>
      </c>
      <c r="F73" s="11" t="s">
        <v>153</v>
      </c>
      <c r="G73" s="11" t="s">
        <v>154</v>
      </c>
      <c r="H73" s="11" t="s">
        <v>173</v>
      </c>
      <c r="I73" s="11"/>
      <c r="J73" s="11"/>
      <c r="K73" s="12" t="s">
        <v>120</v>
      </c>
      <c r="L73" s="12" t="s">
        <v>139</v>
      </c>
      <c r="M73" s="12" t="s">
        <v>140</v>
      </c>
      <c r="N73" s="13" t="s">
        <v>141</v>
      </c>
      <c r="O73" s="13"/>
      <c r="P73" s="13"/>
      <c r="S73" s="74" t="s">
        <v>472</v>
      </c>
      <c r="W73" s="74" t="str">
        <f t="shared" si="9"/>
        <v>BOSD</v>
      </c>
      <c r="X73" t="str">
        <f t="shared" si="10"/>
        <v>广西联通</v>
      </c>
      <c r="Y73" s="59" t="s">
        <v>443</v>
      </c>
      <c r="Z73" s="55" t="s">
        <v>444</v>
      </c>
      <c r="AA73" s="76">
        <f t="shared" si="15"/>
        <v>0</v>
      </c>
      <c r="AB73" s="76">
        <f t="shared" si="16"/>
        <v>0</v>
      </c>
      <c r="AC73" s="67">
        <f t="shared" si="17"/>
        <v>0</v>
      </c>
      <c r="AE73" s="48" t="s">
        <v>415</v>
      </c>
      <c r="AF73" s="48" t="s">
        <v>0</v>
      </c>
      <c r="AG73" s="13">
        <f t="shared" si="11"/>
        <v>0</v>
      </c>
      <c r="AH73" s="13">
        <f t="shared" si="12"/>
        <v>0</v>
      </c>
      <c r="AI73" s="13">
        <f t="shared" si="13"/>
        <v>0</v>
      </c>
      <c r="AJ73" s="13">
        <v>0</v>
      </c>
      <c r="AK73" s="13">
        <v>0</v>
      </c>
      <c r="AL73" s="38" t="str">
        <f t="shared" si="14"/>
        <v>-</v>
      </c>
    </row>
    <row r="74" spans="1:38">
      <c r="A74" s="11" t="s">
        <v>198</v>
      </c>
      <c r="B74" s="11" t="s">
        <v>194</v>
      </c>
      <c r="C74" s="11" t="s">
        <v>63</v>
      </c>
      <c r="D74" s="11" t="s">
        <v>157</v>
      </c>
      <c r="E74" s="11" t="s">
        <v>162</v>
      </c>
      <c r="F74" s="11" t="s">
        <v>163</v>
      </c>
      <c r="G74" s="11" t="s">
        <v>164</v>
      </c>
      <c r="H74" s="11" t="s">
        <v>137</v>
      </c>
      <c r="I74" s="11"/>
      <c r="J74" s="11"/>
      <c r="K74" s="12" t="s">
        <v>120</v>
      </c>
      <c r="L74" s="12" t="s">
        <v>139</v>
      </c>
      <c r="M74" s="12" t="s">
        <v>140</v>
      </c>
      <c r="N74" s="13" t="s">
        <v>141</v>
      </c>
      <c r="O74" s="13"/>
      <c r="P74" s="13"/>
      <c r="S74" s="74" t="s">
        <v>472</v>
      </c>
      <c r="W74" s="74" t="str">
        <f t="shared" si="9"/>
        <v>BOSD</v>
      </c>
      <c r="X74" t="str">
        <f t="shared" si="10"/>
        <v>广西移动</v>
      </c>
      <c r="Y74" s="59" t="s">
        <v>443</v>
      </c>
      <c r="Z74" s="55" t="s">
        <v>445</v>
      </c>
      <c r="AA74" s="76">
        <f t="shared" si="15"/>
        <v>0</v>
      </c>
      <c r="AB74" s="76">
        <f t="shared" si="16"/>
        <v>0</v>
      </c>
      <c r="AC74" s="67">
        <f t="shared" si="17"/>
        <v>0</v>
      </c>
      <c r="AE74" s="48" t="s">
        <v>428</v>
      </c>
      <c r="AF74" s="48" t="s">
        <v>4</v>
      </c>
      <c r="AG74" s="13">
        <f t="shared" si="11"/>
        <v>0</v>
      </c>
      <c r="AH74" s="13">
        <f t="shared" si="12"/>
        <v>0</v>
      </c>
      <c r="AI74" s="13">
        <f t="shared" si="13"/>
        <v>0</v>
      </c>
      <c r="AJ74" s="13">
        <v>0</v>
      </c>
      <c r="AK74" s="13">
        <v>0</v>
      </c>
      <c r="AL74" s="38" t="str">
        <f t="shared" si="14"/>
        <v>-</v>
      </c>
    </row>
    <row r="75" spans="1:38">
      <c r="A75" s="11" t="s">
        <v>198</v>
      </c>
      <c r="B75" s="11" t="s">
        <v>194</v>
      </c>
      <c r="C75" s="11" t="s">
        <v>63</v>
      </c>
      <c r="D75" s="11" t="s">
        <v>157</v>
      </c>
      <c r="E75" s="11" t="s">
        <v>199</v>
      </c>
      <c r="F75" s="11" t="s">
        <v>163</v>
      </c>
      <c r="G75" s="11" t="s">
        <v>164</v>
      </c>
      <c r="H75" s="11" t="s">
        <v>137</v>
      </c>
      <c r="I75" s="11"/>
      <c r="J75" s="11"/>
      <c r="K75" s="12" t="s">
        <v>120</v>
      </c>
      <c r="L75" s="12" t="s">
        <v>139</v>
      </c>
      <c r="M75" s="12" t="s">
        <v>140</v>
      </c>
      <c r="N75" s="13" t="s">
        <v>141</v>
      </c>
      <c r="O75" s="13"/>
      <c r="P75" s="13"/>
      <c r="S75" s="74" t="s">
        <v>472</v>
      </c>
      <c r="W75" s="74" t="str">
        <f t="shared" si="9"/>
        <v>BOSD</v>
      </c>
      <c r="X75" t="str">
        <f t="shared" si="10"/>
        <v>广西移动</v>
      </c>
      <c r="Y75" s="59" t="s">
        <v>443</v>
      </c>
      <c r="Z75" s="55" t="s">
        <v>326</v>
      </c>
      <c r="AA75" s="76">
        <f t="shared" si="15"/>
        <v>0</v>
      </c>
      <c r="AB75" s="76">
        <f t="shared" si="16"/>
        <v>0</v>
      </c>
      <c r="AC75" s="67">
        <f t="shared" si="17"/>
        <v>0</v>
      </c>
      <c r="AE75" s="48" t="s">
        <v>428</v>
      </c>
      <c r="AF75" s="48" t="s">
        <v>0</v>
      </c>
      <c r="AG75" s="13">
        <f t="shared" si="11"/>
        <v>0</v>
      </c>
      <c r="AH75" s="13">
        <f t="shared" si="12"/>
        <v>0</v>
      </c>
      <c r="AI75" s="13">
        <f t="shared" si="13"/>
        <v>0</v>
      </c>
      <c r="AJ75" s="13">
        <v>0</v>
      </c>
      <c r="AK75" s="13">
        <v>0</v>
      </c>
      <c r="AL75" s="38" t="str">
        <f t="shared" si="14"/>
        <v>-</v>
      </c>
    </row>
    <row r="76" spans="1:38" ht="14.25">
      <c r="A76" s="11" t="s">
        <v>198</v>
      </c>
      <c r="B76" s="11" t="s">
        <v>194</v>
      </c>
      <c r="C76" s="11" t="s">
        <v>63</v>
      </c>
      <c r="D76" s="11" t="s">
        <v>157</v>
      </c>
      <c r="E76" s="11" t="s">
        <v>135</v>
      </c>
      <c r="F76" s="11" t="s">
        <v>136</v>
      </c>
      <c r="G76" s="11" t="s">
        <v>10</v>
      </c>
      <c r="H76" s="11" t="s">
        <v>137</v>
      </c>
      <c r="I76" s="11"/>
      <c r="J76" s="11"/>
      <c r="K76" s="12" t="s">
        <v>120</v>
      </c>
      <c r="L76" s="12" t="s">
        <v>139</v>
      </c>
      <c r="M76" s="12" t="s">
        <v>140</v>
      </c>
      <c r="N76" s="13" t="s">
        <v>141</v>
      </c>
      <c r="O76" s="13"/>
      <c r="P76" s="13"/>
      <c r="S76" s="74" t="s">
        <v>472</v>
      </c>
      <c r="W76" s="74" t="str">
        <f t="shared" si="9"/>
        <v>BOSD</v>
      </c>
      <c r="X76" t="str">
        <f t="shared" si="10"/>
        <v>广西移动</v>
      </c>
      <c r="Y76" s="72"/>
      <c r="Z76" s="70" t="s">
        <v>462</v>
      </c>
      <c r="AA76" s="76">
        <f t="shared" si="15"/>
        <v>0</v>
      </c>
      <c r="AB76" s="76">
        <f t="shared" si="16"/>
        <v>0</v>
      </c>
      <c r="AC76" s="67">
        <f t="shared" si="17"/>
        <v>0</v>
      </c>
      <c r="AE76" s="48" t="s">
        <v>427</v>
      </c>
      <c r="AF76" s="48" t="s">
        <v>0</v>
      </c>
      <c r="AG76" s="13">
        <f t="shared" si="11"/>
        <v>0</v>
      </c>
      <c r="AH76" s="13">
        <f t="shared" si="12"/>
        <v>0</v>
      </c>
      <c r="AI76" s="13">
        <f t="shared" si="13"/>
        <v>0</v>
      </c>
      <c r="AJ76" s="13">
        <v>0</v>
      </c>
      <c r="AK76" s="13">
        <v>0</v>
      </c>
      <c r="AL76" s="38" t="str">
        <f t="shared" si="14"/>
        <v>-</v>
      </c>
    </row>
    <row r="77" spans="1:38" ht="14.25">
      <c r="A77" s="11" t="s">
        <v>198</v>
      </c>
      <c r="B77" s="11" t="s">
        <v>194</v>
      </c>
      <c r="C77" s="11" t="s">
        <v>169</v>
      </c>
      <c r="D77" s="11" t="s">
        <v>145</v>
      </c>
      <c r="E77" s="11" t="s">
        <v>146</v>
      </c>
      <c r="F77" s="11" t="s">
        <v>147</v>
      </c>
      <c r="G77" s="11" t="s">
        <v>15</v>
      </c>
      <c r="H77" s="11" t="s">
        <v>148</v>
      </c>
      <c r="I77" s="11"/>
      <c r="J77" s="11"/>
      <c r="K77" s="12" t="s">
        <v>120</v>
      </c>
      <c r="L77" s="12" t="s">
        <v>139</v>
      </c>
      <c r="M77" s="12" t="s">
        <v>140</v>
      </c>
      <c r="N77" s="13" t="s">
        <v>141</v>
      </c>
      <c r="O77" s="13"/>
      <c r="P77" s="13"/>
      <c r="S77" s="74" t="s">
        <v>472</v>
      </c>
      <c r="W77" s="74" t="str">
        <f t="shared" si="9"/>
        <v>BOSD</v>
      </c>
      <c r="X77" t="str">
        <f t="shared" si="10"/>
        <v>广西移动</v>
      </c>
      <c r="Y77" s="72"/>
      <c r="Z77" s="70" t="s">
        <v>463</v>
      </c>
      <c r="AA77" s="76">
        <f t="shared" si="15"/>
        <v>0</v>
      </c>
      <c r="AB77" s="76">
        <f t="shared" si="16"/>
        <v>0</v>
      </c>
      <c r="AC77" s="67">
        <f t="shared" si="17"/>
        <v>0</v>
      </c>
      <c r="AE77" s="48" t="s">
        <v>427</v>
      </c>
      <c r="AF77" s="48" t="s">
        <v>4</v>
      </c>
      <c r="AG77" s="13">
        <f t="shared" si="11"/>
        <v>0</v>
      </c>
      <c r="AH77" s="13">
        <f t="shared" si="12"/>
        <v>0</v>
      </c>
      <c r="AI77" s="13">
        <f t="shared" si="13"/>
        <v>0</v>
      </c>
      <c r="AJ77" s="13">
        <v>0</v>
      </c>
      <c r="AK77" s="13">
        <v>0</v>
      </c>
      <c r="AL77" s="38" t="str">
        <f t="shared" si="14"/>
        <v>-</v>
      </c>
    </row>
    <row r="78" spans="1:38">
      <c r="A78" s="11" t="s">
        <v>198</v>
      </c>
      <c r="B78" s="11" t="s">
        <v>194</v>
      </c>
      <c r="C78" s="11" t="s">
        <v>169</v>
      </c>
      <c r="D78" s="11" t="s">
        <v>145</v>
      </c>
      <c r="E78" s="11" t="s">
        <v>200</v>
      </c>
      <c r="F78" s="11" t="s">
        <v>201</v>
      </c>
      <c r="G78" s="11" t="s">
        <v>15</v>
      </c>
      <c r="H78" s="11" t="s">
        <v>98</v>
      </c>
      <c r="I78" s="11"/>
      <c r="J78" s="11"/>
      <c r="K78" s="12" t="s">
        <v>120</v>
      </c>
      <c r="L78" s="12" t="s">
        <v>139</v>
      </c>
      <c r="M78" s="12" t="s">
        <v>140</v>
      </c>
      <c r="N78" s="13" t="s">
        <v>141</v>
      </c>
      <c r="O78" s="13"/>
      <c r="P78" s="13"/>
      <c r="S78" s="74" t="s">
        <v>472</v>
      </c>
      <c r="W78" s="74" t="str">
        <f t="shared" si="9"/>
        <v>BOSD</v>
      </c>
      <c r="X78" t="str">
        <f t="shared" si="10"/>
        <v>广西移动</v>
      </c>
      <c r="AA78" s="65"/>
      <c r="AB78" s="65"/>
      <c r="AC78" s="65"/>
      <c r="AE78" s="48" t="s">
        <v>426</v>
      </c>
      <c r="AF78" s="48" t="s">
        <v>4</v>
      </c>
      <c r="AG78" s="13">
        <f t="shared" si="11"/>
        <v>0</v>
      </c>
      <c r="AH78" s="13">
        <f t="shared" si="12"/>
        <v>0</v>
      </c>
      <c r="AI78" s="13">
        <f t="shared" si="13"/>
        <v>0</v>
      </c>
      <c r="AJ78" s="13">
        <v>0</v>
      </c>
      <c r="AK78" s="13">
        <v>0</v>
      </c>
      <c r="AL78" s="38" t="str">
        <f t="shared" si="14"/>
        <v>-</v>
      </c>
    </row>
    <row r="79" spans="1:38">
      <c r="A79" s="11" t="s">
        <v>198</v>
      </c>
      <c r="B79" s="11" t="s">
        <v>194</v>
      </c>
      <c r="C79" s="11" t="s">
        <v>169</v>
      </c>
      <c r="D79" s="11" t="s">
        <v>145</v>
      </c>
      <c r="E79" s="11" t="s">
        <v>170</v>
      </c>
      <c r="F79" s="11" t="s">
        <v>171</v>
      </c>
      <c r="G79" s="11" t="s">
        <v>15</v>
      </c>
      <c r="H79" s="11" t="s">
        <v>137</v>
      </c>
      <c r="I79" s="11"/>
      <c r="J79" s="11"/>
      <c r="K79" s="12" t="s">
        <v>120</v>
      </c>
      <c r="L79" s="12" t="s">
        <v>139</v>
      </c>
      <c r="M79" s="12" t="s">
        <v>140</v>
      </c>
      <c r="N79" s="13" t="s">
        <v>141</v>
      </c>
      <c r="O79" s="13"/>
      <c r="P79" s="13"/>
      <c r="S79" s="74" t="s">
        <v>472</v>
      </c>
      <c r="W79" s="74" t="str">
        <f t="shared" si="9"/>
        <v>BOSD</v>
      </c>
      <c r="X79" t="str">
        <f t="shared" si="10"/>
        <v>广西移动</v>
      </c>
      <c r="AA79" s="65"/>
      <c r="AB79" s="65"/>
      <c r="AC79" s="65"/>
      <c r="AE79" s="48" t="s">
        <v>426</v>
      </c>
      <c r="AF79" s="48" t="s">
        <v>449</v>
      </c>
      <c r="AG79" s="13">
        <f t="shared" si="11"/>
        <v>0</v>
      </c>
      <c r="AH79" s="13">
        <f t="shared" si="12"/>
        <v>0</v>
      </c>
      <c r="AI79" s="13">
        <f t="shared" si="13"/>
        <v>0</v>
      </c>
      <c r="AJ79" s="13">
        <v>0</v>
      </c>
      <c r="AK79" s="13">
        <v>0</v>
      </c>
      <c r="AL79" s="38" t="str">
        <f t="shared" si="14"/>
        <v>-</v>
      </c>
    </row>
    <row r="80" spans="1:38" ht="14.25">
      <c r="A80" s="11" t="s">
        <v>198</v>
      </c>
      <c r="B80" s="11" t="s">
        <v>194</v>
      </c>
      <c r="C80" s="11" t="s">
        <v>169</v>
      </c>
      <c r="D80" s="11" t="s">
        <v>145</v>
      </c>
      <c r="E80" s="11" t="s">
        <v>202</v>
      </c>
      <c r="F80" s="11" t="s">
        <v>203</v>
      </c>
      <c r="G80" s="11" t="s">
        <v>15</v>
      </c>
      <c r="H80" s="11" t="s">
        <v>98</v>
      </c>
      <c r="I80" s="11"/>
      <c r="J80" s="11"/>
      <c r="K80" s="12" t="s">
        <v>120</v>
      </c>
      <c r="L80" s="12" t="s">
        <v>139</v>
      </c>
      <c r="M80" s="12" t="s">
        <v>140</v>
      </c>
      <c r="N80" s="13" t="s">
        <v>141</v>
      </c>
      <c r="O80" s="13"/>
      <c r="P80" s="13"/>
      <c r="S80" s="74" t="s">
        <v>472</v>
      </c>
      <c r="W80" s="74" t="str">
        <f t="shared" si="9"/>
        <v>BOSD</v>
      </c>
      <c r="X80" t="str">
        <f t="shared" si="10"/>
        <v>广西移动</v>
      </c>
      <c r="Y80" s="61" t="s">
        <v>412</v>
      </c>
      <c r="Z80" s="61" t="s">
        <v>412</v>
      </c>
      <c r="AA80" s="64" t="s">
        <v>457</v>
      </c>
      <c r="AB80" s="64" t="s">
        <v>458</v>
      </c>
      <c r="AC80" s="67" t="s">
        <v>459</v>
      </c>
      <c r="AE80" s="48" t="s">
        <v>426</v>
      </c>
      <c r="AF80" s="48" t="s">
        <v>0</v>
      </c>
      <c r="AG80" s="13">
        <f t="shared" si="11"/>
        <v>0</v>
      </c>
      <c r="AH80" s="13">
        <f t="shared" si="12"/>
        <v>0</v>
      </c>
      <c r="AI80" s="13">
        <f t="shared" si="13"/>
        <v>0</v>
      </c>
      <c r="AJ80" s="13">
        <v>0</v>
      </c>
      <c r="AK80" s="13">
        <v>0</v>
      </c>
      <c r="AL80" s="38" t="str">
        <f t="shared" si="14"/>
        <v>-</v>
      </c>
    </row>
    <row r="81" spans="1:38" ht="14.25">
      <c r="A81" s="11" t="s">
        <v>198</v>
      </c>
      <c r="B81" s="11" t="s">
        <v>194</v>
      </c>
      <c r="C81" s="11" t="s">
        <v>169</v>
      </c>
      <c r="D81" s="11" t="s">
        <v>145</v>
      </c>
      <c r="E81" s="11" t="s">
        <v>184</v>
      </c>
      <c r="F81" s="11" t="s">
        <v>185</v>
      </c>
      <c r="G81" s="11" t="s">
        <v>15</v>
      </c>
      <c r="H81" s="11" t="s">
        <v>137</v>
      </c>
      <c r="I81" s="11"/>
      <c r="J81" s="11"/>
      <c r="K81" s="12" t="s">
        <v>120</v>
      </c>
      <c r="L81" s="12" t="s">
        <v>139</v>
      </c>
      <c r="M81" s="12" t="s">
        <v>140</v>
      </c>
      <c r="N81" s="13" t="s">
        <v>141</v>
      </c>
      <c r="O81" s="13"/>
      <c r="P81" s="13"/>
      <c r="S81" s="74" t="s">
        <v>472</v>
      </c>
      <c r="W81" s="74" t="str">
        <f t="shared" si="9"/>
        <v>BOSD</v>
      </c>
      <c r="X81" t="str">
        <f t="shared" si="10"/>
        <v>广西移动</v>
      </c>
      <c r="Y81" s="62" t="s">
        <v>4</v>
      </c>
      <c r="Z81" s="62" t="s">
        <v>451</v>
      </c>
      <c r="AA81" s="64">
        <f>SUMIFS(AL:AL,AF:AF,Z81&amp;"*")</f>
        <v>0</v>
      </c>
      <c r="AB81" s="64">
        <f>COUNTIFS(AF:AF,Z81&amp;"*",AL:AL,"&lt;&gt;-")</f>
        <v>3</v>
      </c>
      <c r="AC81" s="67">
        <f>IF(AB81=0,0,AA81/AB81)</f>
        <v>0</v>
      </c>
      <c r="AE81" s="48" t="s">
        <v>499</v>
      </c>
      <c r="AF81" s="48" t="s">
        <v>494</v>
      </c>
      <c r="AG81" s="13">
        <f t="shared" si="11"/>
        <v>0</v>
      </c>
      <c r="AH81" s="13">
        <f t="shared" si="12"/>
        <v>0</v>
      </c>
      <c r="AI81" s="13">
        <f t="shared" si="13"/>
        <v>0</v>
      </c>
      <c r="AJ81" s="13">
        <v>0</v>
      </c>
      <c r="AK81" s="13">
        <v>0</v>
      </c>
      <c r="AL81" s="38" t="str">
        <f t="shared" si="14"/>
        <v>-</v>
      </c>
    </row>
    <row r="82" spans="1:38" ht="14.25">
      <c r="A82" s="11" t="s">
        <v>198</v>
      </c>
      <c r="B82" s="11" t="s">
        <v>194</v>
      </c>
      <c r="C82" s="11" t="s">
        <v>169</v>
      </c>
      <c r="D82" s="11" t="s">
        <v>145</v>
      </c>
      <c r="E82" s="11" t="s">
        <v>204</v>
      </c>
      <c r="F82" s="11" t="s">
        <v>205</v>
      </c>
      <c r="G82" s="11" t="s">
        <v>15</v>
      </c>
      <c r="H82" s="11" t="s">
        <v>98</v>
      </c>
      <c r="I82" s="11"/>
      <c r="J82" s="11"/>
      <c r="K82" s="12" t="s">
        <v>120</v>
      </c>
      <c r="L82" s="12" t="s">
        <v>139</v>
      </c>
      <c r="M82" s="12" t="s">
        <v>140</v>
      </c>
      <c r="N82" s="13" t="s">
        <v>141</v>
      </c>
      <c r="O82" s="13"/>
      <c r="P82" s="13"/>
      <c r="S82" s="74" t="s">
        <v>472</v>
      </c>
      <c r="W82" s="74" t="str">
        <f t="shared" si="9"/>
        <v>BOSD</v>
      </c>
      <c r="X82" t="str">
        <f t="shared" si="10"/>
        <v>广西移动</v>
      </c>
      <c r="Y82" s="62" t="s">
        <v>1</v>
      </c>
      <c r="Z82" s="62" t="s">
        <v>1</v>
      </c>
      <c r="AA82" s="76">
        <f t="shared" ref="AA82:AA93" si="18">SUMIFS(AL:AL,AF:AF,Z82&amp;"*")</f>
        <v>0</v>
      </c>
      <c r="AB82" s="76">
        <f t="shared" ref="AB82:AB93" si="19">COUNTIFS(AF:AF,Z82&amp;"*",AL:AL,"&lt;&gt;-")</f>
        <v>8</v>
      </c>
      <c r="AC82" s="67">
        <f t="shared" ref="AC82:AC93" si="20">IF(AB82=0,0,AA82/AB82)</f>
        <v>0</v>
      </c>
      <c r="AE82" s="48" t="s">
        <v>408</v>
      </c>
      <c r="AF82" s="48" t="s">
        <v>3</v>
      </c>
      <c r="AG82" s="13">
        <f t="shared" si="11"/>
        <v>0</v>
      </c>
      <c r="AH82" s="13">
        <f t="shared" si="12"/>
        <v>0</v>
      </c>
      <c r="AI82" s="13">
        <f t="shared" si="13"/>
        <v>0</v>
      </c>
      <c r="AJ82" s="13">
        <v>0</v>
      </c>
      <c r="AK82" s="13">
        <v>0</v>
      </c>
      <c r="AL82" s="38" t="str">
        <f t="shared" si="14"/>
        <v>-</v>
      </c>
    </row>
    <row r="83" spans="1:38" ht="14.25">
      <c r="A83" s="11" t="s">
        <v>198</v>
      </c>
      <c r="B83" s="11" t="s">
        <v>194</v>
      </c>
      <c r="C83" s="11" t="s">
        <v>169</v>
      </c>
      <c r="D83" s="11" t="s">
        <v>145</v>
      </c>
      <c r="E83" s="11" t="s">
        <v>206</v>
      </c>
      <c r="F83" s="11" t="s">
        <v>207</v>
      </c>
      <c r="G83" s="11" t="s">
        <v>15</v>
      </c>
      <c r="H83" s="11" t="s">
        <v>98</v>
      </c>
      <c r="I83" s="11"/>
      <c r="J83" s="11"/>
      <c r="K83" s="12" t="s">
        <v>120</v>
      </c>
      <c r="L83" s="12" t="s">
        <v>139</v>
      </c>
      <c r="M83" s="12" t="s">
        <v>140</v>
      </c>
      <c r="N83" s="13" t="s">
        <v>141</v>
      </c>
      <c r="O83" s="13"/>
      <c r="P83" s="13"/>
      <c r="S83" s="74" t="s">
        <v>472</v>
      </c>
      <c r="W83" s="74" t="str">
        <f t="shared" si="9"/>
        <v>BOSD</v>
      </c>
      <c r="X83" t="str">
        <f t="shared" si="10"/>
        <v>广西移动</v>
      </c>
      <c r="Y83" s="62" t="s">
        <v>446</v>
      </c>
      <c r="Z83" s="62" t="s">
        <v>452</v>
      </c>
      <c r="AA83" s="76">
        <f t="shared" si="18"/>
        <v>0</v>
      </c>
      <c r="AB83" s="76">
        <f t="shared" si="19"/>
        <v>6</v>
      </c>
      <c r="AC83" s="67">
        <f t="shared" si="20"/>
        <v>0</v>
      </c>
      <c r="AE83" s="48" t="s">
        <v>408</v>
      </c>
      <c r="AF83" s="48" t="s">
        <v>0</v>
      </c>
      <c r="AG83" s="13">
        <f t="shared" si="11"/>
        <v>0</v>
      </c>
      <c r="AH83" s="13">
        <f t="shared" si="12"/>
        <v>0</v>
      </c>
      <c r="AI83" s="13">
        <f t="shared" si="13"/>
        <v>0</v>
      </c>
      <c r="AJ83" s="13">
        <v>0</v>
      </c>
      <c r="AK83" s="13">
        <v>0</v>
      </c>
      <c r="AL83" s="38" t="str">
        <f t="shared" si="14"/>
        <v>-</v>
      </c>
    </row>
    <row r="84" spans="1:38" ht="14.25">
      <c r="A84" s="11" t="s">
        <v>93</v>
      </c>
      <c r="B84" s="11" t="s">
        <v>12</v>
      </c>
      <c r="C84" s="11" t="s">
        <v>63</v>
      </c>
      <c r="D84" s="11" t="s">
        <v>157</v>
      </c>
      <c r="E84" s="11" t="s">
        <v>135</v>
      </c>
      <c r="F84" s="11" t="s">
        <v>136</v>
      </c>
      <c r="G84" s="11" t="s">
        <v>10</v>
      </c>
      <c r="H84" s="11" t="s">
        <v>137</v>
      </c>
      <c r="I84" s="11"/>
      <c r="J84" s="11"/>
      <c r="K84" s="12" t="s">
        <v>120</v>
      </c>
      <c r="L84" s="12" t="s">
        <v>139</v>
      </c>
      <c r="M84" s="12" t="s">
        <v>140</v>
      </c>
      <c r="N84" s="13" t="s">
        <v>141</v>
      </c>
      <c r="O84" s="13"/>
      <c r="P84" s="13"/>
      <c r="S84" s="74" t="s">
        <v>472</v>
      </c>
      <c r="W84" s="74" t="str">
        <f t="shared" si="9"/>
        <v>BOSD</v>
      </c>
      <c r="X84" t="str">
        <f t="shared" si="10"/>
        <v>黑龙江移动</v>
      </c>
      <c r="Y84" s="62" t="s">
        <v>265</v>
      </c>
      <c r="Z84" s="62" t="s">
        <v>265</v>
      </c>
      <c r="AA84" s="76">
        <f t="shared" si="18"/>
        <v>10</v>
      </c>
      <c r="AB84" s="76">
        <f t="shared" si="19"/>
        <v>3</v>
      </c>
      <c r="AC84" s="67">
        <f t="shared" si="20"/>
        <v>3.3333333333333335</v>
      </c>
      <c r="AE84" s="48" t="s">
        <v>408</v>
      </c>
      <c r="AF84" s="48" t="s">
        <v>449</v>
      </c>
      <c r="AG84" s="13">
        <f t="shared" si="11"/>
        <v>0</v>
      </c>
      <c r="AH84" s="13">
        <f t="shared" si="12"/>
        <v>0</v>
      </c>
      <c r="AI84" s="13">
        <f t="shared" si="13"/>
        <v>0</v>
      </c>
      <c r="AJ84" s="13">
        <v>0</v>
      </c>
      <c r="AK84" s="13">
        <v>0</v>
      </c>
      <c r="AL84" s="38" t="str">
        <f t="shared" si="14"/>
        <v>-</v>
      </c>
    </row>
    <row r="85" spans="1:38" ht="14.25">
      <c r="A85" s="11" t="s">
        <v>93</v>
      </c>
      <c r="B85" s="11" t="s">
        <v>12</v>
      </c>
      <c r="C85" s="11" t="s">
        <v>63</v>
      </c>
      <c r="D85" s="11" t="s">
        <v>157</v>
      </c>
      <c r="E85" s="11" t="s">
        <v>160</v>
      </c>
      <c r="F85" s="11" t="s">
        <v>161</v>
      </c>
      <c r="G85" s="11" t="s">
        <v>11</v>
      </c>
      <c r="H85" s="11" t="s">
        <v>98</v>
      </c>
      <c r="I85" s="11"/>
      <c r="J85" s="11"/>
      <c r="K85" s="12" t="s">
        <v>120</v>
      </c>
      <c r="L85" s="12" t="s">
        <v>139</v>
      </c>
      <c r="M85" s="12" t="s">
        <v>140</v>
      </c>
      <c r="N85" s="13" t="s">
        <v>141</v>
      </c>
      <c r="O85" s="13"/>
      <c r="P85" s="13"/>
      <c r="S85" s="74" t="s">
        <v>472</v>
      </c>
      <c r="W85" s="74" t="str">
        <f t="shared" si="9"/>
        <v>BOSD</v>
      </c>
      <c r="X85" t="str">
        <f t="shared" si="10"/>
        <v>黑龙江移动</v>
      </c>
      <c r="Y85" s="62" t="s">
        <v>450</v>
      </c>
      <c r="Z85" s="62" t="s">
        <v>453</v>
      </c>
      <c r="AA85" s="76">
        <f t="shared" si="18"/>
        <v>5</v>
      </c>
      <c r="AB85" s="76">
        <f t="shared" si="19"/>
        <v>2</v>
      </c>
      <c r="AC85" s="67">
        <f t="shared" si="20"/>
        <v>2.5</v>
      </c>
      <c r="AE85" s="48" t="s">
        <v>408</v>
      </c>
      <c r="AF85" s="48" t="s">
        <v>1</v>
      </c>
      <c r="AG85" s="13">
        <f t="shared" si="11"/>
        <v>0</v>
      </c>
      <c r="AH85" s="13">
        <f t="shared" si="12"/>
        <v>0</v>
      </c>
      <c r="AI85" s="13">
        <f t="shared" si="13"/>
        <v>0</v>
      </c>
      <c r="AJ85" s="13">
        <v>0</v>
      </c>
      <c r="AK85" s="13">
        <v>0</v>
      </c>
      <c r="AL85" s="38" t="str">
        <f t="shared" si="14"/>
        <v>-</v>
      </c>
    </row>
    <row r="86" spans="1:38" ht="14.25">
      <c r="A86" s="11" t="s">
        <v>93</v>
      </c>
      <c r="B86" s="11" t="s">
        <v>12</v>
      </c>
      <c r="C86" s="11" t="s">
        <v>63</v>
      </c>
      <c r="D86" s="11" t="s">
        <v>157</v>
      </c>
      <c r="E86" s="11" t="s">
        <v>199</v>
      </c>
      <c r="F86" s="11" t="s">
        <v>163</v>
      </c>
      <c r="G86" s="11" t="s">
        <v>164</v>
      </c>
      <c r="H86" s="11" t="s">
        <v>137</v>
      </c>
      <c r="I86" s="11"/>
      <c r="J86" s="11"/>
      <c r="K86" s="12" t="s">
        <v>120</v>
      </c>
      <c r="L86" s="12" t="s">
        <v>139</v>
      </c>
      <c r="M86" s="12" t="s">
        <v>140</v>
      </c>
      <c r="N86" s="13" t="s">
        <v>141</v>
      </c>
      <c r="O86" s="13"/>
      <c r="P86" s="13"/>
      <c r="S86" s="74" t="s">
        <v>472</v>
      </c>
      <c r="W86" s="74" t="str">
        <f t="shared" si="9"/>
        <v>BOSD</v>
      </c>
      <c r="X86" t="str">
        <f t="shared" si="10"/>
        <v>黑龙江移动</v>
      </c>
      <c r="Y86" s="62" t="s">
        <v>447</v>
      </c>
      <c r="Z86" s="62" t="s">
        <v>454</v>
      </c>
      <c r="AA86" s="76">
        <f t="shared" si="18"/>
        <v>0</v>
      </c>
      <c r="AB86" s="76">
        <f t="shared" si="19"/>
        <v>5</v>
      </c>
      <c r="AC86" s="67">
        <f t="shared" si="20"/>
        <v>0</v>
      </c>
      <c r="AE86" s="48" t="s">
        <v>12</v>
      </c>
      <c r="AF86" s="48" t="s">
        <v>2</v>
      </c>
      <c r="AG86" s="13">
        <f t="shared" si="11"/>
        <v>0</v>
      </c>
      <c r="AH86" s="13">
        <f t="shared" si="12"/>
        <v>0</v>
      </c>
      <c r="AI86" s="13">
        <f t="shared" si="13"/>
        <v>0</v>
      </c>
      <c r="AJ86" s="13">
        <v>0</v>
      </c>
      <c r="AK86" s="13">
        <v>0</v>
      </c>
      <c r="AL86" s="38" t="str">
        <f t="shared" si="14"/>
        <v>-</v>
      </c>
    </row>
    <row r="87" spans="1:38" ht="14.25">
      <c r="A87" s="11" t="s">
        <v>93</v>
      </c>
      <c r="B87" s="11" t="s">
        <v>12</v>
      </c>
      <c r="C87" s="11" t="s">
        <v>63</v>
      </c>
      <c r="D87" s="11" t="s">
        <v>157</v>
      </c>
      <c r="E87" s="11" t="s">
        <v>162</v>
      </c>
      <c r="F87" s="11" t="s">
        <v>163</v>
      </c>
      <c r="G87" s="11" t="s">
        <v>164</v>
      </c>
      <c r="H87" s="11" t="s">
        <v>137</v>
      </c>
      <c r="I87" s="11"/>
      <c r="J87" s="11"/>
      <c r="K87" s="12" t="s">
        <v>120</v>
      </c>
      <c r="L87" s="12" t="s">
        <v>139</v>
      </c>
      <c r="M87" s="12" t="s">
        <v>140</v>
      </c>
      <c r="N87" s="13" t="s">
        <v>141</v>
      </c>
      <c r="O87" s="13"/>
      <c r="P87" s="13"/>
      <c r="S87" s="74" t="s">
        <v>472</v>
      </c>
      <c r="W87" s="74" t="str">
        <f t="shared" si="9"/>
        <v>BOSD</v>
      </c>
      <c r="X87" t="str">
        <f t="shared" si="10"/>
        <v>黑龙江移动</v>
      </c>
      <c r="Y87" s="62" t="s">
        <v>2</v>
      </c>
      <c r="Z87" s="62" t="s">
        <v>2</v>
      </c>
      <c r="AA87" s="76">
        <f t="shared" si="18"/>
        <v>0</v>
      </c>
      <c r="AB87" s="76">
        <f t="shared" si="19"/>
        <v>3</v>
      </c>
      <c r="AC87" s="67">
        <f t="shared" si="20"/>
        <v>0</v>
      </c>
      <c r="AE87" s="48" t="s">
        <v>12</v>
      </c>
      <c r="AF87" s="48" t="s">
        <v>5</v>
      </c>
      <c r="AG87" s="13">
        <f t="shared" si="11"/>
        <v>0</v>
      </c>
      <c r="AH87" s="13">
        <f t="shared" si="12"/>
        <v>0</v>
      </c>
      <c r="AI87" s="13">
        <f t="shared" si="13"/>
        <v>0</v>
      </c>
      <c r="AJ87" s="13">
        <v>2</v>
      </c>
      <c r="AK87" s="13">
        <v>2</v>
      </c>
      <c r="AL87" s="38">
        <f t="shared" si="14"/>
        <v>0</v>
      </c>
    </row>
    <row r="88" spans="1:38" ht="14.25">
      <c r="A88" s="11" t="s">
        <v>93</v>
      </c>
      <c r="B88" s="11" t="s">
        <v>12</v>
      </c>
      <c r="C88" s="11" t="s">
        <v>63</v>
      </c>
      <c r="D88" s="11" t="s">
        <v>157</v>
      </c>
      <c r="E88" s="11" t="s">
        <v>208</v>
      </c>
      <c r="F88" s="11" t="s">
        <v>150</v>
      </c>
      <c r="G88" s="11" t="s">
        <v>11</v>
      </c>
      <c r="H88" s="11" t="s">
        <v>209</v>
      </c>
      <c r="I88" s="11"/>
      <c r="J88" s="11"/>
      <c r="K88" s="12" t="s">
        <v>120</v>
      </c>
      <c r="L88" s="12" t="s">
        <v>139</v>
      </c>
      <c r="M88" s="12" t="s">
        <v>140</v>
      </c>
      <c r="N88" s="13" t="s">
        <v>141</v>
      </c>
      <c r="O88" s="13"/>
      <c r="P88" s="13"/>
      <c r="S88" s="74" t="s">
        <v>472</v>
      </c>
      <c r="W88" s="74" t="str">
        <f t="shared" si="9"/>
        <v>BOSD</v>
      </c>
      <c r="X88" t="str">
        <f t="shared" si="10"/>
        <v>黑龙江移动</v>
      </c>
      <c r="Y88" s="62" t="s">
        <v>7</v>
      </c>
      <c r="Z88" s="62" t="s">
        <v>7</v>
      </c>
      <c r="AA88" s="76">
        <f t="shared" si="18"/>
        <v>0</v>
      </c>
      <c r="AB88" s="76">
        <f t="shared" si="19"/>
        <v>0</v>
      </c>
      <c r="AC88" s="67">
        <f t="shared" si="20"/>
        <v>0</v>
      </c>
      <c r="AE88" s="48" t="s">
        <v>12</v>
      </c>
      <c r="AF88" s="48" t="s">
        <v>449</v>
      </c>
      <c r="AG88" s="13">
        <f t="shared" si="11"/>
        <v>0</v>
      </c>
      <c r="AH88" s="13">
        <f t="shared" si="12"/>
        <v>0</v>
      </c>
      <c r="AI88" s="13">
        <f t="shared" si="13"/>
        <v>0</v>
      </c>
      <c r="AJ88" s="13">
        <v>0</v>
      </c>
      <c r="AK88" s="13">
        <v>0</v>
      </c>
      <c r="AL88" s="38" t="str">
        <f t="shared" si="14"/>
        <v>-</v>
      </c>
    </row>
    <row r="89" spans="1:38" ht="14.25">
      <c r="A89" s="11" t="s">
        <v>93</v>
      </c>
      <c r="B89" s="11" t="s">
        <v>12</v>
      </c>
      <c r="C89" s="11" t="s">
        <v>165</v>
      </c>
      <c r="D89" s="11" t="s">
        <v>166</v>
      </c>
      <c r="E89" s="11" t="s">
        <v>167</v>
      </c>
      <c r="F89" s="11" t="s">
        <v>168</v>
      </c>
      <c r="G89" s="11" t="s">
        <v>164</v>
      </c>
      <c r="H89" s="11" t="s">
        <v>41</v>
      </c>
      <c r="I89" s="11"/>
      <c r="J89" s="11"/>
      <c r="K89" s="12" t="s">
        <v>120</v>
      </c>
      <c r="L89" s="12" t="s">
        <v>139</v>
      </c>
      <c r="M89" s="12" t="s">
        <v>140</v>
      </c>
      <c r="N89" s="13" t="s">
        <v>141</v>
      </c>
      <c r="O89" s="13"/>
      <c r="P89" s="13"/>
      <c r="S89" s="74" t="s">
        <v>472</v>
      </c>
      <c r="W89" s="74" t="str">
        <f t="shared" si="9"/>
        <v>BOSD</v>
      </c>
      <c r="X89" t="str">
        <f t="shared" si="10"/>
        <v>黑龙江移动</v>
      </c>
      <c r="Y89" s="62" t="s">
        <v>3</v>
      </c>
      <c r="Z89" s="62" t="s">
        <v>3</v>
      </c>
      <c r="AA89" s="76">
        <f t="shared" si="18"/>
        <v>0</v>
      </c>
      <c r="AB89" s="76">
        <f t="shared" si="19"/>
        <v>0</v>
      </c>
      <c r="AC89" s="67">
        <f t="shared" si="20"/>
        <v>0</v>
      </c>
      <c r="AE89" s="48" t="s">
        <v>12</v>
      </c>
      <c r="AF89" s="48" t="s">
        <v>495</v>
      </c>
      <c r="AG89" s="13">
        <f t="shared" si="11"/>
        <v>0</v>
      </c>
      <c r="AH89" s="13">
        <f t="shared" si="12"/>
        <v>0</v>
      </c>
      <c r="AI89" s="13">
        <f t="shared" si="13"/>
        <v>0</v>
      </c>
      <c r="AJ89" s="13">
        <v>13</v>
      </c>
      <c r="AK89" s="13">
        <v>8</v>
      </c>
      <c r="AL89" s="38">
        <f t="shared" si="14"/>
        <v>0</v>
      </c>
    </row>
    <row r="90" spans="1:38" ht="14.25">
      <c r="A90" s="11" t="s">
        <v>93</v>
      </c>
      <c r="B90" s="11" t="s">
        <v>12</v>
      </c>
      <c r="C90" s="11" t="s">
        <v>169</v>
      </c>
      <c r="D90" s="11" t="s">
        <v>145</v>
      </c>
      <c r="E90" s="11" t="s">
        <v>206</v>
      </c>
      <c r="F90" s="11" t="s">
        <v>207</v>
      </c>
      <c r="G90" s="11" t="s">
        <v>15</v>
      </c>
      <c r="H90" s="11" t="s">
        <v>98</v>
      </c>
      <c r="I90" s="11"/>
      <c r="J90" s="11"/>
      <c r="K90" s="12" t="s">
        <v>120</v>
      </c>
      <c r="L90" s="12" t="s">
        <v>139</v>
      </c>
      <c r="M90" s="12" t="s">
        <v>140</v>
      </c>
      <c r="N90" s="13" t="s">
        <v>141</v>
      </c>
      <c r="O90" s="13"/>
      <c r="P90" s="13"/>
      <c r="S90" s="74" t="s">
        <v>472</v>
      </c>
      <c r="W90" s="74" t="str">
        <f t="shared" si="9"/>
        <v>BOSD</v>
      </c>
      <c r="X90" t="str">
        <f t="shared" si="10"/>
        <v>黑龙江移动</v>
      </c>
      <c r="Y90" s="62" t="s">
        <v>5</v>
      </c>
      <c r="Z90" s="62" t="s">
        <v>5</v>
      </c>
      <c r="AA90" s="76">
        <f t="shared" si="18"/>
        <v>0</v>
      </c>
      <c r="AB90" s="76">
        <f t="shared" si="19"/>
        <v>7</v>
      </c>
      <c r="AC90" s="67">
        <f t="shared" si="20"/>
        <v>0</v>
      </c>
      <c r="AE90" s="48" t="s">
        <v>12</v>
      </c>
      <c r="AF90" s="48" t="s">
        <v>494</v>
      </c>
      <c r="AG90" s="13">
        <f t="shared" si="11"/>
        <v>0</v>
      </c>
      <c r="AH90" s="13">
        <f t="shared" si="12"/>
        <v>0</v>
      </c>
      <c r="AI90" s="13">
        <f t="shared" si="13"/>
        <v>0</v>
      </c>
      <c r="AJ90" s="13">
        <v>8</v>
      </c>
      <c r="AK90" s="13">
        <v>8</v>
      </c>
      <c r="AL90" s="38">
        <f t="shared" si="14"/>
        <v>0</v>
      </c>
    </row>
    <row r="91" spans="1:38" ht="14.25">
      <c r="A91" s="11" t="s">
        <v>93</v>
      </c>
      <c r="B91" s="11" t="s">
        <v>12</v>
      </c>
      <c r="C91" s="11" t="s">
        <v>169</v>
      </c>
      <c r="D91" s="11" t="s">
        <v>145</v>
      </c>
      <c r="E91" s="11" t="s">
        <v>200</v>
      </c>
      <c r="F91" s="11" t="s">
        <v>201</v>
      </c>
      <c r="G91" s="11" t="s">
        <v>15</v>
      </c>
      <c r="H91" s="11" t="s">
        <v>98</v>
      </c>
      <c r="I91" s="11"/>
      <c r="J91" s="11"/>
      <c r="K91" s="12" t="s">
        <v>120</v>
      </c>
      <c r="L91" s="12" t="s">
        <v>139</v>
      </c>
      <c r="M91" s="12" t="s">
        <v>140</v>
      </c>
      <c r="N91" s="13" t="s">
        <v>141</v>
      </c>
      <c r="O91" s="13"/>
      <c r="P91" s="13"/>
      <c r="S91" s="74" t="s">
        <v>472</v>
      </c>
      <c r="W91" s="74" t="str">
        <f t="shared" si="9"/>
        <v>BOSD</v>
      </c>
      <c r="X91" t="str">
        <f t="shared" si="10"/>
        <v>黑龙江移动</v>
      </c>
      <c r="Y91" s="62" t="s">
        <v>0</v>
      </c>
      <c r="Z91" s="62" t="s">
        <v>0</v>
      </c>
      <c r="AA91" s="76">
        <f t="shared" si="18"/>
        <v>0</v>
      </c>
      <c r="AB91" s="76">
        <f t="shared" si="19"/>
        <v>0</v>
      </c>
      <c r="AC91" s="67">
        <f t="shared" si="20"/>
        <v>0</v>
      </c>
      <c r="AE91" s="48" t="s">
        <v>12</v>
      </c>
      <c r="AF91" s="48" t="s">
        <v>3</v>
      </c>
      <c r="AG91" s="13">
        <f t="shared" si="11"/>
        <v>0</v>
      </c>
      <c r="AH91" s="13">
        <f t="shared" si="12"/>
        <v>0</v>
      </c>
      <c r="AI91" s="13">
        <f t="shared" si="13"/>
        <v>0</v>
      </c>
      <c r="AJ91" s="13">
        <v>0</v>
      </c>
      <c r="AK91" s="13">
        <v>0</v>
      </c>
      <c r="AL91" s="38" t="str">
        <f t="shared" si="14"/>
        <v>-</v>
      </c>
    </row>
    <row r="92" spans="1:38" ht="14.25">
      <c r="A92" s="11" t="s">
        <v>93</v>
      </c>
      <c r="B92" s="11" t="s">
        <v>12</v>
      </c>
      <c r="C92" s="11" t="s">
        <v>169</v>
      </c>
      <c r="D92" s="11" t="s">
        <v>145</v>
      </c>
      <c r="E92" s="11" t="s">
        <v>146</v>
      </c>
      <c r="F92" s="11" t="s">
        <v>147</v>
      </c>
      <c r="G92" s="11" t="s">
        <v>15</v>
      </c>
      <c r="H92" s="11" t="s">
        <v>148</v>
      </c>
      <c r="I92" s="11"/>
      <c r="J92" s="11"/>
      <c r="K92" s="12" t="s">
        <v>120</v>
      </c>
      <c r="L92" s="12" t="s">
        <v>139</v>
      </c>
      <c r="M92" s="12" t="s">
        <v>140</v>
      </c>
      <c r="N92" s="13" t="s">
        <v>141</v>
      </c>
      <c r="O92" s="13"/>
      <c r="P92" s="13"/>
      <c r="S92" s="74" t="s">
        <v>472</v>
      </c>
      <c r="W92" s="74" t="str">
        <f t="shared" si="9"/>
        <v>BOSD</v>
      </c>
      <c r="X92" t="str">
        <f t="shared" si="10"/>
        <v>黑龙江移动</v>
      </c>
      <c r="Y92" s="63" t="s">
        <v>448</v>
      </c>
      <c r="Z92" s="63" t="s">
        <v>448</v>
      </c>
      <c r="AA92" s="76">
        <f t="shared" si="18"/>
        <v>0</v>
      </c>
      <c r="AB92" s="76">
        <f t="shared" si="19"/>
        <v>0</v>
      </c>
      <c r="AC92" s="67">
        <f t="shared" si="20"/>
        <v>0</v>
      </c>
      <c r="AE92" s="48" t="s">
        <v>12</v>
      </c>
      <c r="AF92" s="48" t="s">
        <v>4</v>
      </c>
      <c r="AG92" s="13">
        <f t="shared" si="11"/>
        <v>0</v>
      </c>
      <c r="AH92" s="13">
        <f t="shared" si="12"/>
        <v>0</v>
      </c>
      <c r="AI92" s="13">
        <f t="shared" si="13"/>
        <v>0</v>
      </c>
      <c r="AJ92" s="13">
        <v>0</v>
      </c>
      <c r="AK92" s="13">
        <v>0</v>
      </c>
      <c r="AL92" s="38" t="str">
        <f t="shared" si="14"/>
        <v>-</v>
      </c>
    </row>
    <row r="93" spans="1:38" ht="14.25">
      <c r="A93" s="11" t="s">
        <v>93</v>
      </c>
      <c r="B93" s="11" t="s">
        <v>12</v>
      </c>
      <c r="C93" s="11" t="s">
        <v>169</v>
      </c>
      <c r="D93" s="11" t="s">
        <v>145</v>
      </c>
      <c r="E93" s="11" t="s">
        <v>170</v>
      </c>
      <c r="F93" s="11" t="s">
        <v>171</v>
      </c>
      <c r="G93" s="11" t="s">
        <v>15</v>
      </c>
      <c r="H93" s="11" t="s">
        <v>137</v>
      </c>
      <c r="I93" s="11"/>
      <c r="J93" s="11"/>
      <c r="K93" s="12" t="s">
        <v>120</v>
      </c>
      <c r="L93" s="12" t="s">
        <v>139</v>
      </c>
      <c r="M93" s="12" t="s">
        <v>140</v>
      </c>
      <c r="N93" s="13" t="s">
        <v>141</v>
      </c>
      <c r="O93" s="13"/>
      <c r="P93" s="13"/>
      <c r="S93" s="74" t="s">
        <v>472</v>
      </c>
      <c r="W93" s="74" t="str">
        <f t="shared" si="9"/>
        <v>BOSD</v>
      </c>
      <c r="X93" t="str">
        <f t="shared" si="10"/>
        <v>黑龙江移动</v>
      </c>
      <c r="Y93" s="63" t="s">
        <v>449</v>
      </c>
      <c r="Z93" s="63" t="s">
        <v>449</v>
      </c>
      <c r="AA93" s="76">
        <f t="shared" si="18"/>
        <v>0</v>
      </c>
      <c r="AB93" s="76">
        <f t="shared" si="19"/>
        <v>0</v>
      </c>
      <c r="AC93" s="67">
        <f t="shared" si="20"/>
        <v>0</v>
      </c>
      <c r="AE93" s="48" t="s">
        <v>12</v>
      </c>
      <c r="AF93" s="48" t="s">
        <v>0</v>
      </c>
      <c r="AG93" s="13">
        <f t="shared" si="11"/>
        <v>0</v>
      </c>
      <c r="AH93" s="13">
        <f t="shared" si="12"/>
        <v>0</v>
      </c>
      <c r="AI93" s="13">
        <f t="shared" si="13"/>
        <v>0</v>
      </c>
      <c r="AJ93" s="13">
        <v>0</v>
      </c>
      <c r="AK93" s="13">
        <v>0</v>
      </c>
      <c r="AL93" s="38" t="str">
        <f t="shared" si="14"/>
        <v>-</v>
      </c>
    </row>
    <row r="94" spans="1:38" ht="14.25">
      <c r="A94" s="11" t="s">
        <v>93</v>
      </c>
      <c r="B94" s="11" t="s">
        <v>12</v>
      </c>
      <c r="C94" s="11" t="s">
        <v>169</v>
      </c>
      <c r="D94" s="11" t="s">
        <v>145</v>
      </c>
      <c r="E94" s="11" t="s">
        <v>210</v>
      </c>
      <c r="F94" s="11" t="s">
        <v>211</v>
      </c>
      <c r="G94" s="11" t="s">
        <v>15</v>
      </c>
      <c r="H94" s="11" t="s">
        <v>98</v>
      </c>
      <c r="I94" s="11"/>
      <c r="J94" s="11"/>
      <c r="K94" s="12" t="s">
        <v>120</v>
      </c>
      <c r="L94" s="12" t="s">
        <v>139</v>
      </c>
      <c r="M94" s="12" t="s">
        <v>140</v>
      </c>
      <c r="N94" s="13" t="s">
        <v>141</v>
      </c>
      <c r="O94" s="13"/>
      <c r="P94" s="13"/>
      <c r="S94" s="74" t="s">
        <v>472</v>
      </c>
      <c r="W94" s="74" t="str">
        <f t="shared" si="9"/>
        <v>BOSD</v>
      </c>
      <c r="X94" t="str">
        <f t="shared" si="10"/>
        <v>黑龙江移动</v>
      </c>
      <c r="Y94" s="68" t="s">
        <v>460</v>
      </c>
      <c r="Z94" s="60"/>
      <c r="AA94" s="69">
        <f>SUM(AA81:AA93)</f>
        <v>15</v>
      </c>
      <c r="AB94" s="69">
        <f>SUM(AB81:AB93)</f>
        <v>37</v>
      </c>
      <c r="AC94" s="67">
        <f t="shared" ref="AC94" si="21">IF(AB94=0,0,5*AA94/AB94)</f>
        <v>2.0270270270270272</v>
      </c>
      <c r="AE94" s="48" t="s">
        <v>12</v>
      </c>
      <c r="AF94" s="48" t="s">
        <v>1</v>
      </c>
      <c r="AG94" s="13">
        <f t="shared" si="11"/>
        <v>0</v>
      </c>
      <c r="AH94" s="13">
        <f t="shared" si="12"/>
        <v>0</v>
      </c>
      <c r="AI94" s="13">
        <f t="shared" si="13"/>
        <v>0</v>
      </c>
      <c r="AJ94" s="13">
        <v>9</v>
      </c>
      <c r="AK94" s="13">
        <v>7</v>
      </c>
      <c r="AL94" s="38">
        <f t="shared" si="14"/>
        <v>0</v>
      </c>
    </row>
    <row r="95" spans="1:38">
      <c r="A95" s="11" t="s">
        <v>93</v>
      </c>
      <c r="B95" s="11" t="s">
        <v>12</v>
      </c>
      <c r="C95" s="11" t="s">
        <v>169</v>
      </c>
      <c r="D95" s="11" t="s">
        <v>145</v>
      </c>
      <c r="E95" s="11" t="s">
        <v>184</v>
      </c>
      <c r="F95" s="11" t="s">
        <v>185</v>
      </c>
      <c r="G95" s="11" t="s">
        <v>15</v>
      </c>
      <c r="H95" s="11" t="s">
        <v>137</v>
      </c>
      <c r="I95" s="11"/>
      <c r="J95" s="11"/>
      <c r="K95" s="12" t="s">
        <v>120</v>
      </c>
      <c r="L95" s="12" t="s">
        <v>139</v>
      </c>
      <c r="M95" s="12" t="s">
        <v>140</v>
      </c>
      <c r="N95" s="13" t="s">
        <v>141</v>
      </c>
      <c r="O95" s="13"/>
      <c r="P95" s="13"/>
      <c r="S95" s="74" t="s">
        <v>472</v>
      </c>
      <c r="W95" s="74" t="str">
        <f t="shared" si="9"/>
        <v>BOSD</v>
      </c>
      <c r="X95" t="str">
        <f t="shared" si="10"/>
        <v>黑龙江移动</v>
      </c>
      <c r="AE95" s="48" t="s">
        <v>12</v>
      </c>
      <c r="AF95" s="48" t="s">
        <v>6</v>
      </c>
      <c r="AG95" s="13">
        <f t="shared" si="11"/>
        <v>83</v>
      </c>
      <c r="AH95" s="13">
        <f t="shared" si="12"/>
        <v>21</v>
      </c>
      <c r="AI95" s="13">
        <f t="shared" si="13"/>
        <v>20</v>
      </c>
      <c r="AJ95" s="13">
        <v>0</v>
      </c>
      <c r="AK95" s="13">
        <v>0</v>
      </c>
      <c r="AL95" s="38" t="str">
        <f t="shared" si="14"/>
        <v>-</v>
      </c>
    </row>
    <row r="96" spans="1:38">
      <c r="A96" s="11" t="s">
        <v>93</v>
      </c>
      <c r="B96" s="11" t="s">
        <v>12</v>
      </c>
      <c r="C96" s="11" t="s">
        <v>94</v>
      </c>
      <c r="D96" s="11" t="s">
        <v>95</v>
      </c>
      <c r="E96" s="11" t="s">
        <v>212</v>
      </c>
      <c r="F96" s="11" t="s">
        <v>153</v>
      </c>
      <c r="G96" s="11" t="s">
        <v>154</v>
      </c>
      <c r="H96" s="11" t="s">
        <v>209</v>
      </c>
      <c r="I96" s="11"/>
      <c r="J96" s="11"/>
      <c r="K96" s="12" t="s">
        <v>120</v>
      </c>
      <c r="L96" s="12" t="s">
        <v>139</v>
      </c>
      <c r="M96" s="12" t="s">
        <v>140</v>
      </c>
      <c r="N96" s="13" t="s">
        <v>141</v>
      </c>
      <c r="O96" s="13"/>
      <c r="P96" s="13"/>
      <c r="S96" s="74" t="s">
        <v>472</v>
      </c>
      <c r="W96" s="74" t="str">
        <f t="shared" si="9"/>
        <v>BOSD</v>
      </c>
      <c r="X96" t="str">
        <f t="shared" si="10"/>
        <v>黑龙江移动</v>
      </c>
      <c r="AE96" s="48" t="s">
        <v>429</v>
      </c>
      <c r="AF96" s="48" t="s">
        <v>4</v>
      </c>
      <c r="AG96" s="13">
        <f t="shared" si="11"/>
        <v>0</v>
      </c>
      <c r="AH96" s="13">
        <f t="shared" si="12"/>
        <v>0</v>
      </c>
      <c r="AI96" s="13">
        <f t="shared" si="13"/>
        <v>0</v>
      </c>
      <c r="AJ96" s="13">
        <v>0</v>
      </c>
      <c r="AK96" s="13">
        <v>0</v>
      </c>
      <c r="AL96" s="38" t="str">
        <f t="shared" si="14"/>
        <v>-</v>
      </c>
    </row>
    <row r="97" spans="1:38">
      <c r="A97" s="11" t="s">
        <v>213</v>
      </c>
      <c r="B97" s="11" t="s">
        <v>214</v>
      </c>
      <c r="C97" s="11" t="s">
        <v>188</v>
      </c>
      <c r="D97" s="11" t="s">
        <v>16</v>
      </c>
      <c r="E97" s="11" t="s">
        <v>135</v>
      </c>
      <c r="F97" s="11" t="s">
        <v>136</v>
      </c>
      <c r="G97" s="11" t="s">
        <v>10</v>
      </c>
      <c r="H97" s="11" t="s">
        <v>137</v>
      </c>
      <c r="I97" s="11"/>
      <c r="J97" s="11"/>
      <c r="K97" s="12" t="s">
        <v>120</v>
      </c>
      <c r="L97" s="12" t="s">
        <v>139</v>
      </c>
      <c r="M97" s="12" t="s">
        <v>140</v>
      </c>
      <c r="N97" s="13" t="s">
        <v>141</v>
      </c>
      <c r="O97" s="13"/>
      <c r="P97" s="13"/>
      <c r="S97" s="74" t="s">
        <v>472</v>
      </c>
      <c r="W97" s="74" t="str">
        <f t="shared" si="9"/>
        <v>BOSD</v>
      </c>
      <c r="X97" t="str">
        <f t="shared" si="10"/>
        <v>湖北电信</v>
      </c>
      <c r="AE97" s="48" t="s">
        <v>429</v>
      </c>
      <c r="AF97" s="48" t="s">
        <v>449</v>
      </c>
      <c r="AG97" s="13">
        <f t="shared" si="11"/>
        <v>0</v>
      </c>
      <c r="AH97" s="13">
        <f t="shared" si="12"/>
        <v>0</v>
      </c>
      <c r="AI97" s="13">
        <f t="shared" si="13"/>
        <v>0</v>
      </c>
      <c r="AJ97" s="13">
        <v>0</v>
      </c>
      <c r="AK97" s="13">
        <v>0</v>
      </c>
      <c r="AL97" s="38" t="str">
        <f t="shared" si="14"/>
        <v>-</v>
      </c>
    </row>
    <row r="98" spans="1:38">
      <c r="A98" s="11" t="s">
        <v>215</v>
      </c>
      <c r="B98" s="11" t="s">
        <v>214</v>
      </c>
      <c r="C98" s="11" t="s">
        <v>176</v>
      </c>
      <c r="D98" s="11" t="s">
        <v>183</v>
      </c>
      <c r="E98" s="11" t="s">
        <v>178</v>
      </c>
      <c r="F98" s="11" t="s">
        <v>177</v>
      </c>
      <c r="G98" s="11" t="s">
        <v>10</v>
      </c>
      <c r="H98" s="11" t="s">
        <v>41</v>
      </c>
      <c r="I98" s="11"/>
      <c r="J98" s="11"/>
      <c r="K98" s="12" t="s">
        <v>120</v>
      </c>
      <c r="L98" s="12" t="s">
        <v>139</v>
      </c>
      <c r="M98" s="12" t="s">
        <v>140</v>
      </c>
      <c r="N98" s="13" t="s">
        <v>141</v>
      </c>
      <c r="O98" s="13"/>
      <c r="P98" s="13"/>
      <c r="S98" s="74" t="s">
        <v>472</v>
      </c>
      <c r="W98" s="74" t="str">
        <f t="shared" si="9"/>
        <v>BOSD</v>
      </c>
      <c r="X98" t="str">
        <f t="shared" si="10"/>
        <v>湖北移动</v>
      </c>
      <c r="AE98" s="48" t="s">
        <v>429</v>
      </c>
      <c r="AF98" s="48" t="s">
        <v>494</v>
      </c>
      <c r="AG98" s="13">
        <f t="shared" si="11"/>
        <v>0</v>
      </c>
      <c r="AH98" s="13">
        <f t="shared" si="12"/>
        <v>0</v>
      </c>
      <c r="AI98" s="13">
        <f t="shared" si="13"/>
        <v>0</v>
      </c>
      <c r="AJ98" s="13">
        <v>0</v>
      </c>
      <c r="AK98" s="13">
        <v>0</v>
      </c>
      <c r="AL98" s="38" t="str">
        <f t="shared" si="14"/>
        <v>-</v>
      </c>
    </row>
    <row r="99" spans="1:38">
      <c r="A99" s="11" t="s">
        <v>216</v>
      </c>
      <c r="B99" s="11" t="s">
        <v>217</v>
      </c>
      <c r="C99" s="11" t="s">
        <v>63</v>
      </c>
      <c r="D99" s="11" t="s">
        <v>157</v>
      </c>
      <c r="E99" s="11" t="s">
        <v>162</v>
      </c>
      <c r="F99" s="11" t="s">
        <v>163</v>
      </c>
      <c r="G99" s="11" t="s">
        <v>164</v>
      </c>
      <c r="H99" s="11" t="s">
        <v>137</v>
      </c>
      <c r="I99" s="11"/>
      <c r="J99" s="11"/>
      <c r="K99" s="12" t="s">
        <v>120</v>
      </c>
      <c r="L99" s="12" t="s">
        <v>139</v>
      </c>
      <c r="M99" s="12" t="s">
        <v>140</v>
      </c>
      <c r="N99" s="13" t="s">
        <v>141</v>
      </c>
      <c r="O99" s="13"/>
      <c r="P99" s="13"/>
      <c r="S99" s="74" t="s">
        <v>472</v>
      </c>
      <c r="W99" s="74" t="str">
        <f t="shared" si="9"/>
        <v>BOSD</v>
      </c>
      <c r="X99" t="str">
        <f t="shared" si="10"/>
        <v>吉林移动</v>
      </c>
      <c r="AE99" s="48" t="s">
        <v>429</v>
      </c>
      <c r="AF99" s="48" t="s">
        <v>0</v>
      </c>
      <c r="AG99" s="13">
        <f t="shared" si="11"/>
        <v>0</v>
      </c>
      <c r="AH99" s="13">
        <f t="shared" si="12"/>
        <v>0</v>
      </c>
      <c r="AI99" s="13">
        <f t="shared" si="13"/>
        <v>0</v>
      </c>
      <c r="AJ99" s="13">
        <v>0</v>
      </c>
      <c r="AK99" s="13">
        <v>0</v>
      </c>
      <c r="AL99" s="38" t="str">
        <f t="shared" si="14"/>
        <v>-</v>
      </c>
    </row>
    <row r="100" spans="1:38">
      <c r="A100" s="11" t="s">
        <v>216</v>
      </c>
      <c r="B100" s="11" t="s">
        <v>217</v>
      </c>
      <c r="C100" s="11" t="s">
        <v>63</v>
      </c>
      <c r="D100" s="11" t="s">
        <v>157</v>
      </c>
      <c r="E100" s="11" t="s">
        <v>208</v>
      </c>
      <c r="F100" s="11" t="s">
        <v>150</v>
      </c>
      <c r="G100" s="11" t="s">
        <v>11</v>
      </c>
      <c r="H100" s="11" t="s">
        <v>209</v>
      </c>
      <c r="I100" s="11"/>
      <c r="J100" s="11"/>
      <c r="K100" s="12" t="s">
        <v>120</v>
      </c>
      <c r="L100" s="12" t="s">
        <v>139</v>
      </c>
      <c r="M100" s="12" t="s">
        <v>140</v>
      </c>
      <c r="N100" s="13" t="s">
        <v>141</v>
      </c>
      <c r="O100" s="13"/>
      <c r="P100" s="13"/>
      <c r="S100" s="74" t="s">
        <v>472</v>
      </c>
      <c r="W100" s="74" t="str">
        <f t="shared" si="9"/>
        <v>BOSD</v>
      </c>
      <c r="X100" t="str">
        <f t="shared" si="10"/>
        <v>吉林移动</v>
      </c>
      <c r="AE100" s="48" t="s">
        <v>437</v>
      </c>
      <c r="AF100" s="48" t="s">
        <v>3</v>
      </c>
      <c r="AG100" s="13">
        <f t="shared" si="11"/>
        <v>0</v>
      </c>
      <c r="AH100" s="13">
        <f t="shared" si="12"/>
        <v>0</v>
      </c>
      <c r="AI100" s="13">
        <f t="shared" si="13"/>
        <v>0</v>
      </c>
      <c r="AJ100" s="13">
        <v>0</v>
      </c>
      <c r="AK100" s="13">
        <v>0</v>
      </c>
      <c r="AL100" s="38" t="str">
        <f t="shared" si="14"/>
        <v>-</v>
      </c>
    </row>
    <row r="101" spans="1:38">
      <c r="A101" s="11" t="s">
        <v>216</v>
      </c>
      <c r="B101" s="11" t="s">
        <v>217</v>
      </c>
      <c r="C101" s="11" t="s">
        <v>63</v>
      </c>
      <c r="D101" s="11" t="s">
        <v>157</v>
      </c>
      <c r="E101" s="11" t="s">
        <v>135</v>
      </c>
      <c r="F101" s="11" t="s">
        <v>136</v>
      </c>
      <c r="G101" s="11" t="s">
        <v>10</v>
      </c>
      <c r="H101" s="11" t="s">
        <v>137</v>
      </c>
      <c r="I101" s="11"/>
      <c r="J101" s="11"/>
      <c r="K101" s="12" t="s">
        <v>120</v>
      </c>
      <c r="L101" s="12" t="s">
        <v>139</v>
      </c>
      <c r="M101" s="12" t="s">
        <v>140</v>
      </c>
      <c r="N101" s="13" t="s">
        <v>141</v>
      </c>
      <c r="O101" s="13"/>
      <c r="P101" s="13"/>
      <c r="S101" s="74" t="s">
        <v>472</v>
      </c>
      <c r="W101" s="74" t="str">
        <f t="shared" si="9"/>
        <v>BOSD</v>
      </c>
      <c r="X101" t="str">
        <f t="shared" si="10"/>
        <v>吉林移动</v>
      </c>
      <c r="AE101" s="48" t="s">
        <v>437</v>
      </c>
      <c r="AF101" s="48" t="s">
        <v>495</v>
      </c>
      <c r="AG101" s="13">
        <f t="shared" si="11"/>
        <v>0</v>
      </c>
      <c r="AH101" s="13">
        <f t="shared" si="12"/>
        <v>0</v>
      </c>
      <c r="AI101" s="13">
        <f t="shared" si="13"/>
        <v>0</v>
      </c>
      <c r="AJ101" s="13">
        <v>0</v>
      </c>
      <c r="AK101" s="13">
        <v>0</v>
      </c>
      <c r="AL101" s="38" t="str">
        <f t="shared" si="14"/>
        <v>-</v>
      </c>
    </row>
    <row r="102" spans="1:38">
      <c r="A102" s="11" t="s">
        <v>216</v>
      </c>
      <c r="B102" s="11" t="s">
        <v>217</v>
      </c>
      <c r="C102" s="11" t="s">
        <v>63</v>
      </c>
      <c r="D102" s="11" t="s">
        <v>157</v>
      </c>
      <c r="E102" s="11" t="s">
        <v>218</v>
      </c>
      <c r="F102" s="11" t="s">
        <v>163</v>
      </c>
      <c r="G102" s="11" t="s">
        <v>164</v>
      </c>
      <c r="H102" s="11" t="s">
        <v>219</v>
      </c>
      <c r="I102" s="11"/>
      <c r="J102" s="11"/>
      <c r="K102" s="12" t="s">
        <v>120</v>
      </c>
      <c r="L102" s="12" t="s">
        <v>139</v>
      </c>
      <c r="M102" s="12" t="s">
        <v>140</v>
      </c>
      <c r="N102" s="13" t="s">
        <v>141</v>
      </c>
      <c r="O102" s="13"/>
      <c r="P102" s="13"/>
      <c r="S102" s="74" t="s">
        <v>472</v>
      </c>
      <c r="W102" s="74" t="str">
        <f t="shared" si="9"/>
        <v>BOSD</v>
      </c>
      <c r="X102" t="str">
        <f t="shared" si="10"/>
        <v>吉林移动</v>
      </c>
      <c r="AE102" s="48" t="s">
        <v>437</v>
      </c>
      <c r="AF102" s="48" t="s">
        <v>449</v>
      </c>
      <c r="AG102" s="13">
        <f t="shared" si="11"/>
        <v>0</v>
      </c>
      <c r="AH102" s="13">
        <f t="shared" si="12"/>
        <v>0</v>
      </c>
      <c r="AI102" s="13">
        <f t="shared" si="13"/>
        <v>0</v>
      </c>
      <c r="AJ102" s="13">
        <v>0</v>
      </c>
      <c r="AK102" s="13">
        <v>0</v>
      </c>
      <c r="AL102" s="38" t="str">
        <f t="shared" si="14"/>
        <v>-</v>
      </c>
    </row>
    <row r="103" spans="1:38">
      <c r="A103" s="11" t="s">
        <v>216</v>
      </c>
      <c r="B103" s="11" t="s">
        <v>217</v>
      </c>
      <c r="C103" s="11" t="s">
        <v>63</v>
      </c>
      <c r="D103" s="11" t="s">
        <v>157</v>
      </c>
      <c r="E103" s="11" t="s">
        <v>160</v>
      </c>
      <c r="F103" s="11" t="s">
        <v>161</v>
      </c>
      <c r="G103" s="11" t="s">
        <v>11</v>
      </c>
      <c r="H103" s="11" t="s">
        <v>98</v>
      </c>
      <c r="I103" s="11"/>
      <c r="J103" s="11"/>
      <c r="K103" s="12" t="s">
        <v>120</v>
      </c>
      <c r="L103" s="12" t="s">
        <v>139</v>
      </c>
      <c r="M103" s="12" t="s">
        <v>140</v>
      </c>
      <c r="N103" s="13" t="s">
        <v>141</v>
      </c>
      <c r="O103" s="13"/>
      <c r="P103" s="13"/>
      <c r="S103" s="74" t="s">
        <v>472</v>
      </c>
      <c r="W103" s="74" t="str">
        <f t="shared" si="9"/>
        <v>BOSD</v>
      </c>
      <c r="X103" t="str">
        <f t="shared" si="10"/>
        <v>吉林移动</v>
      </c>
      <c r="AE103" s="48" t="s">
        <v>437</v>
      </c>
      <c r="AF103" s="48" t="s">
        <v>4</v>
      </c>
      <c r="AG103" s="13">
        <f t="shared" si="11"/>
        <v>0</v>
      </c>
      <c r="AH103" s="13">
        <f t="shared" si="12"/>
        <v>0</v>
      </c>
      <c r="AI103" s="13">
        <f t="shared" si="13"/>
        <v>0</v>
      </c>
      <c r="AJ103" s="13">
        <v>0</v>
      </c>
      <c r="AK103" s="13">
        <v>0</v>
      </c>
      <c r="AL103" s="38" t="str">
        <f t="shared" si="14"/>
        <v>-</v>
      </c>
    </row>
    <row r="104" spans="1:38">
      <c r="A104" s="11" t="s">
        <v>216</v>
      </c>
      <c r="B104" s="11" t="s">
        <v>217</v>
      </c>
      <c r="C104" s="11" t="s">
        <v>63</v>
      </c>
      <c r="D104" s="11" t="s">
        <v>157</v>
      </c>
      <c r="E104" s="11" t="s">
        <v>199</v>
      </c>
      <c r="F104" s="11" t="s">
        <v>163</v>
      </c>
      <c r="G104" s="11" t="s">
        <v>164</v>
      </c>
      <c r="H104" s="11" t="s">
        <v>137</v>
      </c>
      <c r="I104" s="11"/>
      <c r="J104" s="11"/>
      <c r="K104" s="12" t="s">
        <v>120</v>
      </c>
      <c r="L104" s="12" t="s">
        <v>139</v>
      </c>
      <c r="M104" s="12" t="s">
        <v>140</v>
      </c>
      <c r="N104" s="13" t="s">
        <v>141</v>
      </c>
      <c r="O104" s="13"/>
      <c r="P104" s="13"/>
      <c r="S104" s="74" t="s">
        <v>472</v>
      </c>
      <c r="W104" s="74" t="str">
        <f t="shared" si="9"/>
        <v>BOSD</v>
      </c>
      <c r="X104" t="str">
        <f t="shared" si="10"/>
        <v>吉林移动</v>
      </c>
      <c r="AE104" s="48" t="s">
        <v>437</v>
      </c>
      <c r="AF104" s="48" t="s">
        <v>2</v>
      </c>
      <c r="AG104" s="13">
        <f t="shared" si="11"/>
        <v>0</v>
      </c>
      <c r="AH104" s="13">
        <f t="shared" si="12"/>
        <v>0</v>
      </c>
      <c r="AI104" s="13">
        <f t="shared" si="13"/>
        <v>0</v>
      </c>
      <c r="AJ104" s="13">
        <v>0</v>
      </c>
      <c r="AK104" s="13">
        <v>0</v>
      </c>
      <c r="AL104" s="38" t="str">
        <f t="shared" si="14"/>
        <v>-</v>
      </c>
    </row>
    <row r="105" spans="1:38">
      <c r="A105" s="11" t="s">
        <v>216</v>
      </c>
      <c r="B105" s="11" t="s">
        <v>217</v>
      </c>
      <c r="C105" s="11" t="s">
        <v>176</v>
      </c>
      <c r="D105" s="11" t="s">
        <v>183</v>
      </c>
      <c r="E105" s="11" t="s">
        <v>178</v>
      </c>
      <c r="F105" s="11" t="s">
        <v>177</v>
      </c>
      <c r="G105" s="11" t="s">
        <v>10</v>
      </c>
      <c r="H105" s="11" t="s">
        <v>41</v>
      </c>
      <c r="I105" s="11"/>
      <c r="J105" s="11"/>
      <c r="K105" s="12" t="s">
        <v>120</v>
      </c>
      <c r="L105" s="12" t="s">
        <v>139</v>
      </c>
      <c r="M105" s="12" t="s">
        <v>140</v>
      </c>
      <c r="N105" s="13" t="s">
        <v>141</v>
      </c>
      <c r="O105" s="13"/>
      <c r="P105" s="13"/>
      <c r="S105" s="74" t="s">
        <v>472</v>
      </c>
      <c r="W105" s="74" t="str">
        <f t="shared" si="9"/>
        <v>BOSD</v>
      </c>
      <c r="X105" t="str">
        <f t="shared" si="10"/>
        <v>吉林移动</v>
      </c>
      <c r="AE105" s="48" t="s">
        <v>437</v>
      </c>
      <c r="AF105" s="48" t="s">
        <v>0</v>
      </c>
      <c r="AG105" s="13">
        <f t="shared" si="11"/>
        <v>0</v>
      </c>
      <c r="AH105" s="13">
        <f t="shared" si="12"/>
        <v>0</v>
      </c>
      <c r="AI105" s="13">
        <f t="shared" si="13"/>
        <v>0</v>
      </c>
      <c r="AJ105" s="13">
        <v>0</v>
      </c>
      <c r="AK105" s="13">
        <v>0</v>
      </c>
      <c r="AL105" s="38" t="str">
        <f t="shared" si="14"/>
        <v>-</v>
      </c>
    </row>
    <row r="106" spans="1:38">
      <c r="A106" s="11" t="s">
        <v>216</v>
      </c>
      <c r="B106" s="11" t="s">
        <v>217</v>
      </c>
      <c r="C106" s="11" t="s">
        <v>165</v>
      </c>
      <c r="D106" s="11" t="s">
        <v>166</v>
      </c>
      <c r="E106" s="11" t="s">
        <v>167</v>
      </c>
      <c r="F106" s="11" t="s">
        <v>168</v>
      </c>
      <c r="G106" s="11" t="s">
        <v>164</v>
      </c>
      <c r="H106" s="11" t="s">
        <v>41</v>
      </c>
      <c r="I106" s="11"/>
      <c r="J106" s="11"/>
      <c r="K106" s="12" t="s">
        <v>120</v>
      </c>
      <c r="L106" s="12" t="s">
        <v>139</v>
      </c>
      <c r="M106" s="12" t="s">
        <v>140</v>
      </c>
      <c r="N106" s="13" t="s">
        <v>141</v>
      </c>
      <c r="O106" s="13"/>
      <c r="P106" s="13"/>
      <c r="S106" s="74" t="s">
        <v>472</v>
      </c>
      <c r="W106" s="74" t="str">
        <f t="shared" si="9"/>
        <v>BOSD</v>
      </c>
      <c r="X106" t="str">
        <f t="shared" si="10"/>
        <v>吉林移动</v>
      </c>
      <c r="AE106" s="48" t="s">
        <v>437</v>
      </c>
      <c r="AF106" s="48" t="s">
        <v>494</v>
      </c>
      <c r="AG106" s="13">
        <f t="shared" si="11"/>
        <v>0</v>
      </c>
      <c r="AH106" s="13">
        <f t="shared" si="12"/>
        <v>0</v>
      </c>
      <c r="AI106" s="13">
        <f t="shared" si="13"/>
        <v>0</v>
      </c>
      <c r="AJ106" s="13">
        <v>0</v>
      </c>
      <c r="AK106" s="13">
        <v>0</v>
      </c>
      <c r="AL106" s="38" t="str">
        <f t="shared" si="14"/>
        <v>-</v>
      </c>
    </row>
    <row r="107" spans="1:38">
      <c r="A107" s="11" t="s">
        <v>216</v>
      </c>
      <c r="B107" s="11" t="s">
        <v>217</v>
      </c>
      <c r="C107" s="11" t="s">
        <v>169</v>
      </c>
      <c r="D107" s="11" t="s">
        <v>145</v>
      </c>
      <c r="E107" s="11" t="s">
        <v>200</v>
      </c>
      <c r="F107" s="11" t="s">
        <v>201</v>
      </c>
      <c r="G107" s="11" t="s">
        <v>15</v>
      </c>
      <c r="H107" s="11" t="s">
        <v>98</v>
      </c>
      <c r="I107" s="11"/>
      <c r="J107" s="11"/>
      <c r="K107" s="12" t="s">
        <v>120</v>
      </c>
      <c r="L107" s="12" t="s">
        <v>139</v>
      </c>
      <c r="M107" s="12" t="s">
        <v>140</v>
      </c>
      <c r="N107" s="13" t="s">
        <v>141</v>
      </c>
      <c r="O107" s="13"/>
      <c r="P107" s="13"/>
      <c r="S107" s="74" t="s">
        <v>472</v>
      </c>
      <c r="W107" s="74" t="str">
        <f t="shared" si="9"/>
        <v>BOSD</v>
      </c>
      <c r="X107" t="str">
        <f t="shared" si="10"/>
        <v>吉林移动</v>
      </c>
      <c r="AE107" s="48" t="s">
        <v>430</v>
      </c>
      <c r="AF107" s="48" t="s">
        <v>449</v>
      </c>
      <c r="AG107" s="13">
        <f t="shared" si="11"/>
        <v>0</v>
      </c>
      <c r="AH107" s="13">
        <f t="shared" si="12"/>
        <v>0</v>
      </c>
      <c r="AI107" s="13">
        <f t="shared" si="13"/>
        <v>0</v>
      </c>
      <c r="AJ107" s="13">
        <v>0</v>
      </c>
      <c r="AK107" s="13">
        <v>0</v>
      </c>
      <c r="AL107" s="38" t="str">
        <f t="shared" si="14"/>
        <v>-</v>
      </c>
    </row>
    <row r="108" spans="1:38">
      <c r="A108" s="11" t="s">
        <v>216</v>
      </c>
      <c r="B108" s="11" t="s">
        <v>217</v>
      </c>
      <c r="C108" s="11" t="s">
        <v>169</v>
      </c>
      <c r="D108" s="11" t="s">
        <v>145</v>
      </c>
      <c r="E108" s="11" t="s">
        <v>170</v>
      </c>
      <c r="F108" s="11" t="s">
        <v>171</v>
      </c>
      <c r="G108" s="11" t="s">
        <v>15</v>
      </c>
      <c r="H108" s="11" t="s">
        <v>137</v>
      </c>
      <c r="I108" s="11"/>
      <c r="J108" s="11"/>
      <c r="K108" s="12" t="s">
        <v>120</v>
      </c>
      <c r="L108" s="12" t="s">
        <v>139</v>
      </c>
      <c r="M108" s="12" t="s">
        <v>140</v>
      </c>
      <c r="N108" s="13" t="s">
        <v>141</v>
      </c>
      <c r="O108" s="13"/>
      <c r="P108" s="13"/>
      <c r="S108" s="74" t="s">
        <v>472</v>
      </c>
      <c r="W108" s="74" t="str">
        <f t="shared" si="9"/>
        <v>BOSD</v>
      </c>
      <c r="X108" t="str">
        <f t="shared" si="10"/>
        <v>吉林移动</v>
      </c>
      <c r="AE108" s="48" t="s">
        <v>430</v>
      </c>
      <c r="AF108" s="48" t="s">
        <v>5</v>
      </c>
      <c r="AG108" s="13">
        <f t="shared" si="11"/>
        <v>0</v>
      </c>
      <c r="AH108" s="13">
        <f t="shared" si="12"/>
        <v>0</v>
      </c>
      <c r="AI108" s="13">
        <f t="shared" si="13"/>
        <v>0</v>
      </c>
      <c r="AJ108" s="13">
        <v>0</v>
      </c>
      <c r="AK108" s="13">
        <v>0</v>
      </c>
      <c r="AL108" s="38" t="str">
        <f t="shared" si="14"/>
        <v>-</v>
      </c>
    </row>
    <row r="109" spans="1:38">
      <c r="A109" s="11" t="s">
        <v>216</v>
      </c>
      <c r="B109" s="11" t="s">
        <v>217</v>
      </c>
      <c r="C109" s="11" t="s">
        <v>169</v>
      </c>
      <c r="D109" s="11" t="s">
        <v>145</v>
      </c>
      <c r="E109" s="11" t="s">
        <v>146</v>
      </c>
      <c r="F109" s="11" t="s">
        <v>147</v>
      </c>
      <c r="G109" s="11" t="s">
        <v>15</v>
      </c>
      <c r="H109" s="11" t="s">
        <v>148</v>
      </c>
      <c r="I109" s="11"/>
      <c r="J109" s="11"/>
      <c r="K109" s="12" t="s">
        <v>120</v>
      </c>
      <c r="L109" s="12" t="s">
        <v>139</v>
      </c>
      <c r="M109" s="12" t="s">
        <v>140</v>
      </c>
      <c r="N109" s="13" t="s">
        <v>141</v>
      </c>
      <c r="O109" s="13"/>
      <c r="P109" s="13"/>
      <c r="S109" s="74" t="s">
        <v>472</v>
      </c>
      <c r="W109" s="74" t="str">
        <f t="shared" si="9"/>
        <v>BOSD</v>
      </c>
      <c r="X109" t="str">
        <f t="shared" si="10"/>
        <v>吉林移动</v>
      </c>
      <c r="AE109" s="48" t="s">
        <v>430</v>
      </c>
      <c r="AF109" s="48" t="s">
        <v>0</v>
      </c>
      <c r="AG109" s="13">
        <f t="shared" si="11"/>
        <v>0</v>
      </c>
      <c r="AH109" s="13">
        <f t="shared" si="12"/>
        <v>0</v>
      </c>
      <c r="AI109" s="13">
        <f t="shared" si="13"/>
        <v>0</v>
      </c>
      <c r="AJ109" s="13">
        <v>0</v>
      </c>
      <c r="AK109" s="13">
        <v>0</v>
      </c>
      <c r="AL109" s="38" t="str">
        <f t="shared" si="14"/>
        <v>-</v>
      </c>
    </row>
    <row r="110" spans="1:38">
      <c r="A110" s="11" t="s">
        <v>216</v>
      </c>
      <c r="B110" s="11" t="s">
        <v>217</v>
      </c>
      <c r="C110" s="11" t="s">
        <v>169</v>
      </c>
      <c r="D110" s="11" t="s">
        <v>145</v>
      </c>
      <c r="E110" s="11" t="s">
        <v>204</v>
      </c>
      <c r="F110" s="11" t="s">
        <v>205</v>
      </c>
      <c r="G110" s="11" t="s">
        <v>15</v>
      </c>
      <c r="H110" s="11" t="s">
        <v>98</v>
      </c>
      <c r="I110" s="11"/>
      <c r="J110" s="11"/>
      <c r="K110" s="12" t="s">
        <v>120</v>
      </c>
      <c r="L110" s="12" t="s">
        <v>139</v>
      </c>
      <c r="M110" s="12" t="s">
        <v>140</v>
      </c>
      <c r="N110" s="13" t="s">
        <v>141</v>
      </c>
      <c r="O110" s="13"/>
      <c r="P110" s="13"/>
      <c r="S110" s="74" t="s">
        <v>472</v>
      </c>
      <c r="W110" s="74" t="str">
        <f t="shared" si="9"/>
        <v>BOSD</v>
      </c>
      <c r="X110" t="str">
        <f t="shared" si="10"/>
        <v>吉林移动</v>
      </c>
      <c r="AE110" s="48" t="s">
        <v>438</v>
      </c>
      <c r="AF110" s="48" t="s">
        <v>3</v>
      </c>
      <c r="AG110" s="13">
        <f t="shared" si="11"/>
        <v>0</v>
      </c>
      <c r="AH110" s="13">
        <f t="shared" si="12"/>
        <v>0</v>
      </c>
      <c r="AI110" s="13">
        <f t="shared" si="13"/>
        <v>0</v>
      </c>
      <c r="AJ110" s="13">
        <v>0</v>
      </c>
      <c r="AK110" s="13">
        <v>0</v>
      </c>
      <c r="AL110" s="38" t="str">
        <f t="shared" si="14"/>
        <v>-</v>
      </c>
    </row>
    <row r="111" spans="1:38">
      <c r="A111" s="11" t="s">
        <v>216</v>
      </c>
      <c r="B111" s="11" t="s">
        <v>217</v>
      </c>
      <c r="C111" s="11" t="s">
        <v>169</v>
      </c>
      <c r="D111" s="11" t="s">
        <v>145</v>
      </c>
      <c r="E111" s="11" t="s">
        <v>206</v>
      </c>
      <c r="F111" s="11" t="s">
        <v>207</v>
      </c>
      <c r="G111" s="11" t="s">
        <v>15</v>
      </c>
      <c r="H111" s="11" t="s">
        <v>98</v>
      </c>
      <c r="I111" s="11"/>
      <c r="J111" s="11"/>
      <c r="K111" s="12" t="s">
        <v>120</v>
      </c>
      <c r="L111" s="12" t="s">
        <v>139</v>
      </c>
      <c r="M111" s="12" t="s">
        <v>140</v>
      </c>
      <c r="N111" s="13" t="s">
        <v>141</v>
      </c>
      <c r="O111" s="13"/>
      <c r="P111" s="13"/>
      <c r="S111" s="74" t="s">
        <v>472</v>
      </c>
      <c r="W111" s="74" t="str">
        <f t="shared" si="9"/>
        <v>BOSD</v>
      </c>
      <c r="X111" t="str">
        <f t="shared" si="10"/>
        <v>吉林移动</v>
      </c>
      <c r="AE111" s="48" t="s">
        <v>438</v>
      </c>
      <c r="AF111" s="48" t="s">
        <v>0</v>
      </c>
      <c r="AG111" s="13">
        <f t="shared" si="11"/>
        <v>0</v>
      </c>
      <c r="AH111" s="13">
        <f t="shared" si="12"/>
        <v>0</v>
      </c>
      <c r="AI111" s="13">
        <f t="shared" si="13"/>
        <v>0</v>
      </c>
      <c r="AJ111" s="13">
        <v>0</v>
      </c>
      <c r="AK111" s="13">
        <v>0</v>
      </c>
      <c r="AL111" s="38" t="str">
        <f t="shared" si="14"/>
        <v>-</v>
      </c>
    </row>
    <row r="112" spans="1:38">
      <c r="A112" s="11" t="s">
        <v>216</v>
      </c>
      <c r="B112" s="11" t="s">
        <v>217</v>
      </c>
      <c r="C112" s="11" t="s">
        <v>169</v>
      </c>
      <c r="D112" s="11" t="s">
        <v>145</v>
      </c>
      <c r="E112" s="11" t="s">
        <v>184</v>
      </c>
      <c r="F112" s="11" t="s">
        <v>185</v>
      </c>
      <c r="G112" s="11" t="s">
        <v>15</v>
      </c>
      <c r="H112" s="11" t="s">
        <v>137</v>
      </c>
      <c r="I112" s="11"/>
      <c r="J112" s="11"/>
      <c r="K112" s="12" t="s">
        <v>120</v>
      </c>
      <c r="L112" s="12" t="s">
        <v>139</v>
      </c>
      <c r="M112" s="12" t="s">
        <v>140</v>
      </c>
      <c r="N112" s="13" t="s">
        <v>141</v>
      </c>
      <c r="O112" s="13"/>
      <c r="P112" s="13"/>
      <c r="S112" s="74" t="s">
        <v>472</v>
      </c>
      <c r="W112" s="74" t="str">
        <f t="shared" si="9"/>
        <v>BOSD</v>
      </c>
      <c r="X112" t="str">
        <f t="shared" si="10"/>
        <v>吉林移动</v>
      </c>
      <c r="AE112" s="48" t="s">
        <v>309</v>
      </c>
      <c r="AF112" s="48" t="s">
        <v>449</v>
      </c>
      <c r="AG112" s="13">
        <f t="shared" si="11"/>
        <v>0</v>
      </c>
      <c r="AH112" s="13">
        <f t="shared" si="12"/>
        <v>0</v>
      </c>
      <c r="AI112" s="13">
        <f t="shared" si="13"/>
        <v>0</v>
      </c>
      <c r="AJ112" s="13">
        <v>0</v>
      </c>
      <c r="AK112" s="13">
        <v>0</v>
      </c>
      <c r="AL112" s="38" t="str">
        <f t="shared" si="14"/>
        <v>-</v>
      </c>
    </row>
    <row r="113" spans="1:38">
      <c r="A113" s="11" t="s">
        <v>216</v>
      </c>
      <c r="B113" s="11" t="s">
        <v>217</v>
      </c>
      <c r="C113" s="11" t="s">
        <v>169</v>
      </c>
      <c r="D113" s="11" t="s">
        <v>145</v>
      </c>
      <c r="E113" s="11" t="s">
        <v>202</v>
      </c>
      <c r="F113" s="11" t="s">
        <v>203</v>
      </c>
      <c r="G113" s="11" t="s">
        <v>15</v>
      </c>
      <c r="H113" s="11" t="s">
        <v>98</v>
      </c>
      <c r="I113" s="11"/>
      <c r="J113" s="11"/>
      <c r="K113" s="12" t="s">
        <v>120</v>
      </c>
      <c r="L113" s="12" t="s">
        <v>139</v>
      </c>
      <c r="M113" s="12" t="s">
        <v>140</v>
      </c>
      <c r="N113" s="13" t="s">
        <v>141</v>
      </c>
      <c r="O113" s="13"/>
      <c r="P113" s="13"/>
      <c r="S113" s="74" t="s">
        <v>472</v>
      </c>
      <c r="W113" s="74" t="str">
        <f t="shared" si="9"/>
        <v>BOSD</v>
      </c>
      <c r="X113" t="str">
        <f t="shared" si="10"/>
        <v>吉林移动</v>
      </c>
      <c r="AE113" s="48" t="s">
        <v>309</v>
      </c>
      <c r="AF113" s="48" t="s">
        <v>5</v>
      </c>
      <c r="AG113" s="13">
        <f t="shared" si="11"/>
        <v>0</v>
      </c>
      <c r="AH113" s="13">
        <f t="shared" si="12"/>
        <v>0</v>
      </c>
      <c r="AI113" s="13">
        <f t="shared" si="13"/>
        <v>0</v>
      </c>
      <c r="AJ113" s="13">
        <v>0</v>
      </c>
      <c r="AK113" s="13">
        <v>0</v>
      </c>
      <c r="AL113" s="38" t="str">
        <f t="shared" si="14"/>
        <v>-</v>
      </c>
    </row>
    <row r="114" spans="1:38">
      <c r="A114" s="11" t="s">
        <v>220</v>
      </c>
      <c r="B114" s="11" t="s">
        <v>221</v>
      </c>
      <c r="C114" s="11" t="s">
        <v>188</v>
      </c>
      <c r="D114" s="11" t="s">
        <v>16</v>
      </c>
      <c r="E114" s="11" t="s">
        <v>135</v>
      </c>
      <c r="F114" s="11" t="s">
        <v>136</v>
      </c>
      <c r="G114" s="11" t="s">
        <v>10</v>
      </c>
      <c r="H114" s="11" t="s">
        <v>137</v>
      </c>
      <c r="I114" s="11"/>
      <c r="J114" s="11"/>
      <c r="K114" s="12" t="s">
        <v>120</v>
      </c>
      <c r="L114" s="12" t="s">
        <v>139</v>
      </c>
      <c r="M114" s="12" t="s">
        <v>140</v>
      </c>
      <c r="N114" s="13" t="s">
        <v>141</v>
      </c>
      <c r="O114" s="13"/>
      <c r="P114" s="13"/>
      <c r="S114" s="74" t="s">
        <v>472</v>
      </c>
      <c r="W114" s="74" t="str">
        <f t="shared" si="9"/>
        <v>BOSD</v>
      </c>
      <c r="X114" t="str">
        <f t="shared" si="10"/>
        <v>江苏电信</v>
      </c>
      <c r="AE114" s="48" t="s">
        <v>309</v>
      </c>
      <c r="AF114" s="48" t="s">
        <v>3</v>
      </c>
      <c r="AG114" s="13">
        <f t="shared" si="11"/>
        <v>0</v>
      </c>
      <c r="AH114" s="13">
        <f t="shared" si="12"/>
        <v>0</v>
      </c>
      <c r="AI114" s="13">
        <f t="shared" si="13"/>
        <v>0</v>
      </c>
      <c r="AJ114" s="13">
        <v>0</v>
      </c>
      <c r="AK114" s="13">
        <v>0</v>
      </c>
      <c r="AL114" s="38" t="str">
        <f t="shared" si="14"/>
        <v>-</v>
      </c>
    </row>
    <row r="115" spans="1:38">
      <c r="A115" s="11" t="s">
        <v>220</v>
      </c>
      <c r="B115" s="11" t="s">
        <v>221</v>
      </c>
      <c r="C115" s="11" t="s">
        <v>63</v>
      </c>
      <c r="D115" s="11" t="s">
        <v>64</v>
      </c>
      <c r="E115" s="11" t="s">
        <v>135</v>
      </c>
      <c r="F115" s="11" t="s">
        <v>136</v>
      </c>
      <c r="G115" s="11" t="s">
        <v>10</v>
      </c>
      <c r="H115" s="11" t="s">
        <v>137</v>
      </c>
      <c r="I115" s="11"/>
      <c r="J115" s="11"/>
      <c r="K115" s="12" t="s">
        <v>120</v>
      </c>
      <c r="L115" s="12" t="s">
        <v>139</v>
      </c>
      <c r="M115" s="12" t="s">
        <v>140</v>
      </c>
      <c r="N115" s="13" t="s">
        <v>141</v>
      </c>
      <c r="O115" s="13"/>
      <c r="P115" s="13"/>
      <c r="S115" s="74" t="s">
        <v>472</v>
      </c>
      <c r="W115" s="74" t="str">
        <f t="shared" si="9"/>
        <v>BOSD</v>
      </c>
      <c r="X115" t="str">
        <f t="shared" si="10"/>
        <v>江苏电信</v>
      </c>
      <c r="AE115" s="48" t="s">
        <v>309</v>
      </c>
      <c r="AF115" s="48" t="s">
        <v>0</v>
      </c>
      <c r="AG115" s="13">
        <f t="shared" si="11"/>
        <v>0</v>
      </c>
      <c r="AH115" s="13">
        <f t="shared" si="12"/>
        <v>0</v>
      </c>
      <c r="AI115" s="13">
        <f t="shared" si="13"/>
        <v>0</v>
      </c>
      <c r="AJ115" s="13">
        <v>0</v>
      </c>
      <c r="AK115" s="13">
        <v>0</v>
      </c>
      <c r="AL115" s="38" t="str">
        <f t="shared" si="14"/>
        <v>-</v>
      </c>
    </row>
    <row r="116" spans="1:38">
      <c r="A116" s="11" t="s">
        <v>222</v>
      </c>
      <c r="B116" s="11" t="s">
        <v>223</v>
      </c>
      <c r="C116" s="11" t="s">
        <v>144</v>
      </c>
      <c r="D116" s="11" t="s">
        <v>145</v>
      </c>
      <c r="E116" s="11" t="s">
        <v>146</v>
      </c>
      <c r="F116" s="11" t="s">
        <v>147</v>
      </c>
      <c r="G116" s="11" t="s">
        <v>15</v>
      </c>
      <c r="H116" s="11" t="s">
        <v>148</v>
      </c>
      <c r="I116" s="11"/>
      <c r="J116" s="11"/>
      <c r="K116" s="12" t="s">
        <v>120</v>
      </c>
      <c r="L116" s="12" t="s">
        <v>139</v>
      </c>
      <c r="M116" s="12" t="s">
        <v>140</v>
      </c>
      <c r="N116" s="13" t="s">
        <v>141</v>
      </c>
      <c r="O116" s="13"/>
      <c r="P116" s="13"/>
      <c r="S116" s="74" t="s">
        <v>472</v>
      </c>
      <c r="W116" s="74" t="str">
        <f t="shared" si="9"/>
        <v>BOSD</v>
      </c>
      <c r="X116" t="str">
        <f t="shared" si="10"/>
        <v>江苏广电</v>
      </c>
      <c r="AE116" s="48" t="s">
        <v>309</v>
      </c>
      <c r="AF116" s="48" t="s">
        <v>2</v>
      </c>
      <c r="AG116" s="13">
        <f t="shared" si="11"/>
        <v>0</v>
      </c>
      <c r="AH116" s="13">
        <f t="shared" si="12"/>
        <v>0</v>
      </c>
      <c r="AI116" s="13">
        <f t="shared" si="13"/>
        <v>0</v>
      </c>
      <c r="AJ116" s="13">
        <v>0</v>
      </c>
      <c r="AK116" s="13">
        <v>0</v>
      </c>
      <c r="AL116" s="38" t="str">
        <f t="shared" si="14"/>
        <v>-</v>
      </c>
    </row>
    <row r="117" spans="1:38">
      <c r="A117" s="11" t="s">
        <v>224</v>
      </c>
      <c r="B117" s="11" t="s">
        <v>225</v>
      </c>
      <c r="C117" s="11" t="s">
        <v>195</v>
      </c>
      <c r="D117" s="11" t="s">
        <v>196</v>
      </c>
      <c r="E117" s="11" t="s">
        <v>184</v>
      </c>
      <c r="F117" s="11" t="s">
        <v>185</v>
      </c>
      <c r="G117" s="11" t="s">
        <v>15</v>
      </c>
      <c r="H117" s="11" t="s">
        <v>137</v>
      </c>
      <c r="I117" s="11"/>
      <c r="J117" s="11"/>
      <c r="K117" s="12" t="s">
        <v>120</v>
      </c>
      <c r="L117" s="12" t="s">
        <v>139</v>
      </c>
      <c r="M117" s="12" t="s">
        <v>140</v>
      </c>
      <c r="N117" s="13" t="s">
        <v>141</v>
      </c>
      <c r="O117" s="13"/>
      <c r="P117" s="13"/>
      <c r="S117" s="74" t="s">
        <v>472</v>
      </c>
      <c r="W117" s="74" t="str">
        <f t="shared" si="9"/>
        <v>BOSD</v>
      </c>
      <c r="X117" t="str">
        <f t="shared" si="10"/>
        <v>江西电信</v>
      </c>
      <c r="AE117" s="48" t="s">
        <v>309</v>
      </c>
      <c r="AF117" s="48" t="s">
        <v>265</v>
      </c>
      <c r="AG117" s="13">
        <f t="shared" si="11"/>
        <v>0</v>
      </c>
      <c r="AH117" s="13">
        <f t="shared" si="12"/>
        <v>0</v>
      </c>
      <c r="AI117" s="13">
        <f t="shared" si="13"/>
        <v>0</v>
      </c>
      <c r="AJ117" s="13">
        <v>0</v>
      </c>
      <c r="AK117" s="13">
        <v>0</v>
      </c>
      <c r="AL117" s="38" t="str">
        <f t="shared" si="14"/>
        <v>-</v>
      </c>
    </row>
    <row r="118" spans="1:38">
      <c r="A118" s="11" t="s">
        <v>224</v>
      </c>
      <c r="B118" s="11" t="s">
        <v>225</v>
      </c>
      <c r="C118" s="11" t="s">
        <v>195</v>
      </c>
      <c r="D118" s="11" t="s">
        <v>196</v>
      </c>
      <c r="E118" s="11" t="s">
        <v>146</v>
      </c>
      <c r="F118" s="11" t="s">
        <v>147</v>
      </c>
      <c r="G118" s="11" t="s">
        <v>15</v>
      </c>
      <c r="H118" s="11" t="s">
        <v>148</v>
      </c>
      <c r="I118" s="11"/>
      <c r="J118" s="11"/>
      <c r="K118" s="12" t="s">
        <v>120</v>
      </c>
      <c r="L118" s="12" t="s">
        <v>139</v>
      </c>
      <c r="M118" s="12" t="s">
        <v>140</v>
      </c>
      <c r="N118" s="13" t="s">
        <v>141</v>
      </c>
      <c r="O118" s="13"/>
      <c r="P118" s="13"/>
      <c r="S118" s="74" t="s">
        <v>472</v>
      </c>
      <c r="W118" s="74" t="str">
        <f t="shared" si="9"/>
        <v>BOSD</v>
      </c>
      <c r="X118" t="str">
        <f t="shared" si="10"/>
        <v>江西电信</v>
      </c>
      <c r="AE118" s="48" t="s">
        <v>309</v>
      </c>
      <c r="AF118" s="48" t="s">
        <v>494</v>
      </c>
      <c r="AG118" s="13">
        <f t="shared" si="11"/>
        <v>0</v>
      </c>
      <c r="AH118" s="13">
        <f t="shared" si="12"/>
        <v>0</v>
      </c>
      <c r="AI118" s="13">
        <f t="shared" si="13"/>
        <v>0</v>
      </c>
      <c r="AJ118" s="13">
        <v>0</v>
      </c>
      <c r="AK118" s="13">
        <v>0</v>
      </c>
      <c r="AL118" s="38" t="str">
        <f t="shared" si="14"/>
        <v>-</v>
      </c>
    </row>
    <row r="119" spans="1:38">
      <c r="A119" s="11" t="s">
        <v>224</v>
      </c>
      <c r="B119" s="11" t="s">
        <v>225</v>
      </c>
      <c r="C119" s="11" t="s">
        <v>195</v>
      </c>
      <c r="D119" s="11" t="s">
        <v>196</v>
      </c>
      <c r="E119" s="11" t="s">
        <v>170</v>
      </c>
      <c r="F119" s="11" t="s">
        <v>171</v>
      </c>
      <c r="G119" s="11" t="s">
        <v>15</v>
      </c>
      <c r="H119" s="11" t="s">
        <v>137</v>
      </c>
      <c r="I119" s="11"/>
      <c r="J119" s="11"/>
      <c r="K119" s="12" t="s">
        <v>120</v>
      </c>
      <c r="L119" s="12" t="s">
        <v>139</v>
      </c>
      <c r="M119" s="12" t="s">
        <v>140</v>
      </c>
      <c r="N119" s="13" t="s">
        <v>141</v>
      </c>
      <c r="O119" s="13"/>
      <c r="P119" s="13"/>
      <c r="S119" s="74" t="s">
        <v>472</v>
      </c>
      <c r="W119" s="74" t="str">
        <f t="shared" si="9"/>
        <v>BOSD</v>
      </c>
      <c r="X119" t="str">
        <f t="shared" si="10"/>
        <v>江西电信</v>
      </c>
      <c r="AE119" s="48" t="s">
        <v>407</v>
      </c>
      <c r="AF119" s="48" t="s">
        <v>0</v>
      </c>
      <c r="AG119" s="13">
        <f t="shared" si="11"/>
        <v>0</v>
      </c>
      <c r="AH119" s="13">
        <f t="shared" si="12"/>
        <v>0</v>
      </c>
      <c r="AI119" s="13">
        <f t="shared" si="13"/>
        <v>0</v>
      </c>
      <c r="AJ119" s="13">
        <v>0</v>
      </c>
      <c r="AK119" s="13">
        <v>0</v>
      </c>
      <c r="AL119" s="38" t="str">
        <f t="shared" si="14"/>
        <v>-</v>
      </c>
    </row>
    <row r="120" spans="1:38">
      <c r="A120" s="11" t="s">
        <v>224</v>
      </c>
      <c r="B120" s="11" t="s">
        <v>225</v>
      </c>
      <c r="C120" s="11" t="s">
        <v>63</v>
      </c>
      <c r="D120" s="11" t="s">
        <v>64</v>
      </c>
      <c r="E120" s="11" t="s">
        <v>135</v>
      </c>
      <c r="F120" s="11" t="s">
        <v>136</v>
      </c>
      <c r="G120" s="11" t="s">
        <v>10</v>
      </c>
      <c r="H120" s="11" t="s">
        <v>137</v>
      </c>
      <c r="I120" s="11"/>
      <c r="J120" s="11"/>
      <c r="K120" s="12" t="s">
        <v>120</v>
      </c>
      <c r="L120" s="12" t="s">
        <v>139</v>
      </c>
      <c r="M120" s="12" t="s">
        <v>140</v>
      </c>
      <c r="N120" s="13" t="s">
        <v>141</v>
      </c>
      <c r="O120" s="13"/>
      <c r="P120" s="13"/>
      <c r="S120" s="74" t="s">
        <v>472</v>
      </c>
      <c r="W120" s="74" t="str">
        <f t="shared" si="9"/>
        <v>BOSD</v>
      </c>
      <c r="X120" t="str">
        <f t="shared" si="10"/>
        <v>江西电信</v>
      </c>
      <c r="AE120" s="48" t="s">
        <v>407</v>
      </c>
      <c r="AF120" s="48" t="s">
        <v>1</v>
      </c>
      <c r="AG120" s="13">
        <f t="shared" si="11"/>
        <v>0</v>
      </c>
      <c r="AH120" s="13">
        <f t="shared" si="12"/>
        <v>0</v>
      </c>
      <c r="AI120" s="13">
        <f t="shared" si="13"/>
        <v>0</v>
      </c>
      <c r="AJ120" s="13">
        <v>1</v>
      </c>
      <c r="AK120" s="13">
        <v>1</v>
      </c>
      <c r="AL120" s="38">
        <f t="shared" si="14"/>
        <v>0</v>
      </c>
    </row>
    <row r="121" spans="1:38">
      <c r="A121" s="11" t="s">
        <v>226</v>
      </c>
      <c r="B121" s="11" t="s">
        <v>227</v>
      </c>
      <c r="C121" s="11" t="s">
        <v>63</v>
      </c>
      <c r="D121" s="11" t="s">
        <v>64</v>
      </c>
      <c r="E121" s="11" t="s">
        <v>167</v>
      </c>
      <c r="F121" s="11" t="s">
        <v>168</v>
      </c>
      <c r="G121" s="11" t="s">
        <v>164</v>
      </c>
      <c r="H121" s="11" t="s">
        <v>41</v>
      </c>
      <c r="I121" s="11"/>
      <c r="J121" s="11"/>
      <c r="K121" s="12" t="s">
        <v>120</v>
      </c>
      <c r="L121" s="12" t="s">
        <v>139</v>
      </c>
      <c r="M121" s="12" t="s">
        <v>140</v>
      </c>
      <c r="N121" s="13" t="s">
        <v>141</v>
      </c>
      <c r="O121" s="13"/>
      <c r="P121" s="13"/>
      <c r="S121" s="74" t="s">
        <v>472</v>
      </c>
      <c r="W121" s="74" t="str">
        <f t="shared" si="9"/>
        <v>BOSD</v>
      </c>
      <c r="X121" t="str">
        <f t="shared" si="10"/>
        <v>江西联通</v>
      </c>
      <c r="AE121" s="48" t="s">
        <v>407</v>
      </c>
      <c r="AF121" s="48" t="s">
        <v>449</v>
      </c>
      <c r="AG121" s="13">
        <f t="shared" si="11"/>
        <v>0</v>
      </c>
      <c r="AH121" s="13">
        <f t="shared" si="12"/>
        <v>0</v>
      </c>
      <c r="AI121" s="13">
        <f t="shared" si="13"/>
        <v>0</v>
      </c>
      <c r="AJ121" s="13">
        <v>0</v>
      </c>
      <c r="AK121" s="13">
        <v>0</v>
      </c>
      <c r="AL121" s="38" t="str">
        <f t="shared" si="14"/>
        <v>-</v>
      </c>
    </row>
    <row r="122" spans="1:38">
      <c r="A122" s="11" t="s">
        <v>226</v>
      </c>
      <c r="B122" s="11" t="s">
        <v>227</v>
      </c>
      <c r="C122" s="11" t="s">
        <v>63</v>
      </c>
      <c r="D122" s="11" t="s">
        <v>64</v>
      </c>
      <c r="E122" s="11" t="s">
        <v>162</v>
      </c>
      <c r="F122" s="11" t="s">
        <v>163</v>
      </c>
      <c r="G122" s="11" t="s">
        <v>164</v>
      </c>
      <c r="H122" s="11" t="s">
        <v>137</v>
      </c>
      <c r="I122" s="11"/>
      <c r="J122" s="11"/>
      <c r="K122" s="12" t="s">
        <v>120</v>
      </c>
      <c r="L122" s="12" t="s">
        <v>139</v>
      </c>
      <c r="M122" s="12" t="s">
        <v>140</v>
      </c>
      <c r="N122" s="13" t="s">
        <v>141</v>
      </c>
      <c r="O122" s="13"/>
      <c r="P122" s="13"/>
      <c r="S122" s="74" t="s">
        <v>472</v>
      </c>
      <c r="W122" s="74" t="str">
        <f t="shared" si="9"/>
        <v>BOSD</v>
      </c>
      <c r="X122" t="str">
        <f t="shared" si="10"/>
        <v>江西联通</v>
      </c>
      <c r="AE122" s="48" t="s">
        <v>217</v>
      </c>
      <c r="AF122" s="48" t="s">
        <v>5</v>
      </c>
      <c r="AG122" s="13">
        <f t="shared" si="11"/>
        <v>0</v>
      </c>
      <c r="AH122" s="13">
        <f t="shared" si="12"/>
        <v>0</v>
      </c>
      <c r="AI122" s="13">
        <f t="shared" si="13"/>
        <v>0</v>
      </c>
      <c r="AJ122" s="13">
        <v>1</v>
      </c>
      <c r="AK122" s="13">
        <v>1</v>
      </c>
      <c r="AL122" s="38">
        <f t="shared" si="14"/>
        <v>0</v>
      </c>
    </row>
    <row r="123" spans="1:38">
      <c r="A123" s="11" t="s">
        <v>101</v>
      </c>
      <c r="B123" s="11" t="s">
        <v>102</v>
      </c>
      <c r="C123" s="11" t="s">
        <v>63</v>
      </c>
      <c r="D123" s="11" t="s">
        <v>64</v>
      </c>
      <c r="E123" s="11" t="s">
        <v>149</v>
      </c>
      <c r="F123" s="11" t="s">
        <v>150</v>
      </c>
      <c r="G123" s="11" t="s">
        <v>11</v>
      </c>
      <c r="H123" s="11" t="s">
        <v>151</v>
      </c>
      <c r="I123" s="11"/>
      <c r="J123" s="11"/>
      <c r="K123" s="12" t="s">
        <v>120</v>
      </c>
      <c r="L123" s="12" t="s">
        <v>139</v>
      </c>
      <c r="M123" s="12" t="s">
        <v>140</v>
      </c>
      <c r="N123" s="13" t="s">
        <v>141</v>
      </c>
      <c r="O123" s="13"/>
      <c r="P123" s="13"/>
      <c r="S123" s="74" t="s">
        <v>472</v>
      </c>
      <c r="W123" s="74" t="str">
        <f t="shared" si="9"/>
        <v>BOSD</v>
      </c>
      <c r="X123" t="str">
        <f t="shared" si="10"/>
        <v>联通总部</v>
      </c>
      <c r="AE123" s="48" t="s">
        <v>217</v>
      </c>
      <c r="AF123" s="48" t="s">
        <v>494</v>
      </c>
      <c r="AG123" s="13">
        <f t="shared" si="11"/>
        <v>0</v>
      </c>
      <c r="AH123" s="13">
        <f t="shared" si="12"/>
        <v>0</v>
      </c>
      <c r="AI123" s="13">
        <f t="shared" si="13"/>
        <v>0</v>
      </c>
      <c r="AJ123" s="13">
        <v>5</v>
      </c>
      <c r="AK123" s="13">
        <v>4</v>
      </c>
      <c r="AL123" s="38">
        <f t="shared" si="14"/>
        <v>0</v>
      </c>
    </row>
    <row r="124" spans="1:38">
      <c r="A124" s="11" t="s">
        <v>228</v>
      </c>
      <c r="B124" s="11" t="s">
        <v>229</v>
      </c>
      <c r="C124" s="11" t="s">
        <v>195</v>
      </c>
      <c r="D124" s="11" t="s">
        <v>196</v>
      </c>
      <c r="E124" s="11" t="s">
        <v>170</v>
      </c>
      <c r="F124" s="11" t="s">
        <v>171</v>
      </c>
      <c r="G124" s="11" t="s">
        <v>15</v>
      </c>
      <c r="H124" s="11" t="s">
        <v>137</v>
      </c>
      <c r="K124" s="12" t="s">
        <v>120</v>
      </c>
      <c r="L124" s="12" t="s">
        <v>139</v>
      </c>
      <c r="M124" s="12" t="s">
        <v>140</v>
      </c>
      <c r="N124" s="13" t="s">
        <v>141</v>
      </c>
      <c r="S124" s="74" t="s">
        <v>472</v>
      </c>
      <c r="W124" s="74" t="str">
        <f t="shared" si="9"/>
        <v>BOSD</v>
      </c>
      <c r="X124" t="str">
        <f t="shared" si="10"/>
        <v>内蒙古电信</v>
      </c>
      <c r="AE124" s="48" t="s">
        <v>217</v>
      </c>
      <c r="AF124" s="48" t="s">
        <v>495</v>
      </c>
      <c r="AG124" s="13">
        <f t="shared" si="11"/>
        <v>0</v>
      </c>
      <c r="AH124" s="13">
        <f t="shared" si="12"/>
        <v>0</v>
      </c>
      <c r="AI124" s="13">
        <f t="shared" si="13"/>
        <v>0</v>
      </c>
      <c r="AJ124" s="13">
        <v>25</v>
      </c>
      <c r="AK124" s="13">
        <v>6</v>
      </c>
      <c r="AL124" s="38">
        <f t="shared" si="14"/>
        <v>0</v>
      </c>
    </row>
    <row r="125" spans="1:38">
      <c r="A125" s="11" t="s">
        <v>228</v>
      </c>
      <c r="B125" s="11" t="s">
        <v>229</v>
      </c>
      <c r="C125" s="11" t="s">
        <v>195</v>
      </c>
      <c r="D125" s="11" t="s">
        <v>196</v>
      </c>
      <c r="E125" s="11" t="s">
        <v>146</v>
      </c>
      <c r="F125" s="11" t="s">
        <v>147</v>
      </c>
      <c r="G125" s="11" t="s">
        <v>15</v>
      </c>
      <c r="H125" s="11" t="s">
        <v>148</v>
      </c>
      <c r="K125" s="12" t="s">
        <v>120</v>
      </c>
      <c r="L125" s="12" t="s">
        <v>139</v>
      </c>
      <c r="M125" s="12" t="s">
        <v>140</v>
      </c>
      <c r="N125" s="13" t="s">
        <v>141</v>
      </c>
      <c r="S125" s="74" t="s">
        <v>472</v>
      </c>
      <c r="W125" s="74" t="str">
        <f t="shared" si="9"/>
        <v>BOSD</v>
      </c>
      <c r="X125" t="str">
        <f t="shared" si="10"/>
        <v>内蒙古电信</v>
      </c>
      <c r="AE125" s="48" t="s">
        <v>217</v>
      </c>
      <c r="AF125" s="48" t="s">
        <v>3</v>
      </c>
      <c r="AG125" s="13">
        <f t="shared" si="11"/>
        <v>0</v>
      </c>
      <c r="AH125" s="13">
        <f t="shared" si="12"/>
        <v>0</v>
      </c>
      <c r="AI125" s="13">
        <f t="shared" si="13"/>
        <v>0</v>
      </c>
      <c r="AJ125" s="13">
        <v>0</v>
      </c>
      <c r="AK125" s="13">
        <v>0</v>
      </c>
      <c r="AL125" s="38" t="str">
        <f t="shared" si="14"/>
        <v>-</v>
      </c>
    </row>
    <row r="126" spans="1:38">
      <c r="A126" s="11" t="s">
        <v>228</v>
      </c>
      <c r="B126" s="11" t="s">
        <v>229</v>
      </c>
      <c r="C126" s="11" t="s">
        <v>195</v>
      </c>
      <c r="D126" s="11" t="s">
        <v>196</v>
      </c>
      <c r="E126" s="11" t="s">
        <v>184</v>
      </c>
      <c r="F126" s="11" t="s">
        <v>185</v>
      </c>
      <c r="G126" s="11" t="s">
        <v>15</v>
      </c>
      <c r="H126" s="11" t="s">
        <v>137</v>
      </c>
      <c r="K126" s="12" t="s">
        <v>120</v>
      </c>
      <c r="L126" s="12" t="s">
        <v>139</v>
      </c>
      <c r="M126" s="12" t="s">
        <v>140</v>
      </c>
      <c r="N126" s="13" t="s">
        <v>141</v>
      </c>
      <c r="S126" s="74" t="s">
        <v>472</v>
      </c>
      <c r="W126" s="74" t="str">
        <f t="shared" si="9"/>
        <v>BOSD</v>
      </c>
      <c r="X126" t="str">
        <f t="shared" si="10"/>
        <v>内蒙古电信</v>
      </c>
      <c r="AE126" s="48" t="s">
        <v>217</v>
      </c>
      <c r="AF126" s="48" t="s">
        <v>4</v>
      </c>
      <c r="AG126" s="13">
        <f t="shared" si="11"/>
        <v>0</v>
      </c>
      <c r="AH126" s="13">
        <f t="shared" si="12"/>
        <v>0</v>
      </c>
      <c r="AI126" s="13">
        <f t="shared" si="13"/>
        <v>0</v>
      </c>
      <c r="AJ126" s="13">
        <v>0</v>
      </c>
      <c r="AK126" s="13">
        <v>0</v>
      </c>
      <c r="AL126" s="38" t="str">
        <f t="shared" si="14"/>
        <v>-</v>
      </c>
    </row>
    <row r="127" spans="1:38">
      <c r="A127" s="11" t="s">
        <v>228</v>
      </c>
      <c r="B127" s="11" t="s">
        <v>229</v>
      </c>
      <c r="C127" s="11" t="s">
        <v>188</v>
      </c>
      <c r="D127" s="11" t="s">
        <v>16</v>
      </c>
      <c r="E127" s="11" t="s">
        <v>135</v>
      </c>
      <c r="F127" s="11" t="s">
        <v>136</v>
      </c>
      <c r="G127" s="11" t="s">
        <v>10</v>
      </c>
      <c r="H127" s="11" t="s">
        <v>137</v>
      </c>
      <c r="K127" s="12" t="s">
        <v>120</v>
      </c>
      <c r="L127" s="12" t="s">
        <v>139</v>
      </c>
      <c r="M127" s="12" t="s">
        <v>140</v>
      </c>
      <c r="N127" s="13" t="s">
        <v>141</v>
      </c>
      <c r="S127" s="74" t="s">
        <v>472</v>
      </c>
      <c r="W127" s="74" t="str">
        <f t="shared" si="9"/>
        <v>BOSD</v>
      </c>
      <c r="X127" t="str">
        <f t="shared" si="10"/>
        <v>内蒙古电信</v>
      </c>
      <c r="AE127" s="48" t="s">
        <v>217</v>
      </c>
      <c r="AF127" s="48" t="s">
        <v>449</v>
      </c>
      <c r="AG127" s="13">
        <f t="shared" si="11"/>
        <v>0</v>
      </c>
      <c r="AH127" s="13">
        <f t="shared" si="12"/>
        <v>0</v>
      </c>
      <c r="AI127" s="13">
        <f t="shared" si="13"/>
        <v>0</v>
      </c>
      <c r="AJ127" s="13">
        <v>0</v>
      </c>
      <c r="AK127" s="13">
        <v>0</v>
      </c>
      <c r="AL127" s="38" t="str">
        <f t="shared" si="14"/>
        <v>-</v>
      </c>
    </row>
    <row r="128" spans="1:38">
      <c r="A128" s="11" t="s">
        <v>230</v>
      </c>
      <c r="B128" s="11" t="s">
        <v>231</v>
      </c>
      <c r="C128" s="11" t="s">
        <v>188</v>
      </c>
      <c r="D128" s="11" t="s">
        <v>16</v>
      </c>
      <c r="E128" s="11" t="s">
        <v>135</v>
      </c>
      <c r="F128" s="11" t="s">
        <v>136</v>
      </c>
      <c r="G128" s="11" t="s">
        <v>10</v>
      </c>
      <c r="H128" s="11" t="s">
        <v>137</v>
      </c>
      <c r="K128" s="12" t="s">
        <v>120</v>
      </c>
      <c r="L128" s="12" t="s">
        <v>139</v>
      </c>
      <c r="M128" s="12" t="s">
        <v>140</v>
      </c>
      <c r="N128" s="13" t="s">
        <v>141</v>
      </c>
      <c r="S128" s="74" t="s">
        <v>472</v>
      </c>
      <c r="W128" s="74" t="str">
        <f t="shared" si="9"/>
        <v>BOSD</v>
      </c>
      <c r="X128" t="str">
        <f t="shared" si="10"/>
        <v>青海电信</v>
      </c>
      <c r="AE128" s="48" t="s">
        <v>217</v>
      </c>
      <c r="AF128" s="48" t="s">
        <v>496</v>
      </c>
      <c r="AG128" s="13">
        <f t="shared" si="11"/>
        <v>0</v>
      </c>
      <c r="AH128" s="13">
        <f t="shared" si="12"/>
        <v>0</v>
      </c>
      <c r="AI128" s="13">
        <f t="shared" si="13"/>
        <v>0</v>
      </c>
      <c r="AJ128" s="13">
        <v>0</v>
      </c>
      <c r="AK128" s="13">
        <v>0</v>
      </c>
      <c r="AL128" s="38" t="str">
        <f t="shared" si="14"/>
        <v>-</v>
      </c>
    </row>
    <row r="129" spans="1:38">
      <c r="A129" s="11" t="s">
        <v>232</v>
      </c>
      <c r="B129" s="11" t="s">
        <v>231</v>
      </c>
      <c r="C129" s="11" t="s">
        <v>112</v>
      </c>
      <c r="D129" s="11" t="s">
        <v>113</v>
      </c>
      <c r="E129" s="11" t="s">
        <v>179</v>
      </c>
      <c r="F129" s="11" t="s">
        <v>153</v>
      </c>
      <c r="G129" s="11" t="s">
        <v>154</v>
      </c>
      <c r="H129" s="11" t="s">
        <v>173</v>
      </c>
      <c r="K129" s="12" t="s">
        <v>120</v>
      </c>
      <c r="L129" s="12" t="s">
        <v>139</v>
      </c>
      <c r="M129" s="12" t="s">
        <v>140</v>
      </c>
      <c r="N129" s="13" t="s">
        <v>141</v>
      </c>
      <c r="S129" s="74" t="s">
        <v>472</v>
      </c>
      <c r="W129" s="74" t="str">
        <f t="shared" si="9"/>
        <v>BOSD</v>
      </c>
      <c r="X129" t="str">
        <f t="shared" si="10"/>
        <v>青海联通</v>
      </c>
      <c r="AE129" s="48" t="s">
        <v>217</v>
      </c>
      <c r="AF129" s="48" t="s">
        <v>0</v>
      </c>
      <c r="AG129" s="13">
        <f t="shared" si="11"/>
        <v>0</v>
      </c>
      <c r="AH129" s="13">
        <f t="shared" si="12"/>
        <v>0</v>
      </c>
      <c r="AI129" s="13">
        <f t="shared" si="13"/>
        <v>0</v>
      </c>
      <c r="AJ129" s="13">
        <v>0</v>
      </c>
      <c r="AK129" s="13">
        <v>0</v>
      </c>
      <c r="AL129" s="38" t="str">
        <f t="shared" si="14"/>
        <v>-</v>
      </c>
    </row>
    <row r="130" spans="1:38">
      <c r="A130" s="11" t="s">
        <v>233</v>
      </c>
      <c r="B130" s="11" t="s">
        <v>115</v>
      </c>
      <c r="C130" s="11" t="s">
        <v>188</v>
      </c>
      <c r="D130" s="11" t="s">
        <v>16</v>
      </c>
      <c r="E130" s="11" t="s">
        <v>135</v>
      </c>
      <c r="F130" s="11" t="s">
        <v>136</v>
      </c>
      <c r="G130" s="11" t="s">
        <v>10</v>
      </c>
      <c r="H130" s="11" t="s">
        <v>137</v>
      </c>
      <c r="K130" s="12" t="s">
        <v>120</v>
      </c>
      <c r="L130" s="12" t="s">
        <v>139</v>
      </c>
      <c r="M130" s="12" t="s">
        <v>140</v>
      </c>
      <c r="N130" s="13" t="s">
        <v>141</v>
      </c>
      <c r="S130" s="74" t="s">
        <v>472</v>
      </c>
      <c r="W130" s="74" t="str">
        <f t="shared" si="9"/>
        <v>BOSD</v>
      </c>
      <c r="X130" t="str">
        <f t="shared" si="10"/>
        <v>山东电信</v>
      </c>
      <c r="AE130" s="48" t="s">
        <v>217</v>
      </c>
      <c r="AF130" s="48" t="s">
        <v>1</v>
      </c>
      <c r="AG130" s="13">
        <f t="shared" si="11"/>
        <v>0</v>
      </c>
      <c r="AH130" s="13">
        <f t="shared" si="12"/>
        <v>0</v>
      </c>
      <c r="AI130" s="13">
        <f t="shared" si="13"/>
        <v>0</v>
      </c>
      <c r="AJ130" s="13">
        <v>4</v>
      </c>
      <c r="AK130" s="13">
        <v>3</v>
      </c>
      <c r="AL130" s="38">
        <f t="shared" si="14"/>
        <v>0</v>
      </c>
    </row>
    <row r="131" spans="1:38">
      <c r="A131" s="11" t="s">
        <v>114</v>
      </c>
      <c r="B131" s="11" t="s">
        <v>115</v>
      </c>
      <c r="C131" s="11" t="s">
        <v>176</v>
      </c>
      <c r="D131" s="11" t="s">
        <v>177</v>
      </c>
      <c r="E131" s="11" t="s">
        <v>178</v>
      </c>
      <c r="F131" s="11" t="s">
        <v>177</v>
      </c>
      <c r="G131" s="11" t="s">
        <v>10</v>
      </c>
      <c r="H131" s="11" t="s">
        <v>41</v>
      </c>
      <c r="K131" s="12" t="s">
        <v>120</v>
      </c>
      <c r="L131" s="12" t="s">
        <v>139</v>
      </c>
      <c r="M131" s="12" t="s">
        <v>140</v>
      </c>
      <c r="N131" s="13" t="s">
        <v>141</v>
      </c>
      <c r="S131" s="74" t="s">
        <v>472</v>
      </c>
      <c r="W131" s="74" t="str">
        <f t="shared" ref="W131:W194" si="22">IFERROR(IF(G131="CRM_CUI",G131,(IF(G131="CRM_CMI",G131,MID(G131,1,FIND("_",G131)-1)))),G131)</f>
        <v>BOSD</v>
      </c>
      <c r="X131" t="str">
        <f t="shared" ref="X131:X194" si="23">MID(A131,5,LEN(A131)-4)</f>
        <v>山东联通</v>
      </c>
      <c r="AE131" s="48" t="s">
        <v>221</v>
      </c>
      <c r="AF131" s="48" t="s">
        <v>4</v>
      </c>
      <c r="AG131" s="13">
        <f t="shared" si="11"/>
        <v>0</v>
      </c>
      <c r="AH131" s="13">
        <f t="shared" si="12"/>
        <v>0</v>
      </c>
      <c r="AI131" s="13">
        <f t="shared" si="13"/>
        <v>0</v>
      </c>
      <c r="AJ131" s="13">
        <v>0</v>
      </c>
      <c r="AK131" s="13">
        <v>0</v>
      </c>
      <c r="AL131" s="38" t="str">
        <f t="shared" si="14"/>
        <v>-</v>
      </c>
    </row>
    <row r="132" spans="1:38">
      <c r="A132" s="11" t="s">
        <v>114</v>
      </c>
      <c r="B132" s="11" t="s">
        <v>115</v>
      </c>
      <c r="C132" s="11" t="s">
        <v>112</v>
      </c>
      <c r="D132" s="11" t="s">
        <v>113</v>
      </c>
      <c r="E132" s="11" t="s">
        <v>179</v>
      </c>
      <c r="F132" s="11" t="s">
        <v>153</v>
      </c>
      <c r="G132" s="11" t="s">
        <v>154</v>
      </c>
      <c r="H132" s="11" t="s">
        <v>173</v>
      </c>
      <c r="K132" s="12" t="s">
        <v>120</v>
      </c>
      <c r="L132" s="12" t="s">
        <v>139</v>
      </c>
      <c r="M132" s="12" t="s">
        <v>140</v>
      </c>
      <c r="N132" s="13" t="s">
        <v>141</v>
      </c>
      <c r="S132" s="74" t="s">
        <v>472</v>
      </c>
      <c r="W132" s="74" t="str">
        <f t="shared" si="22"/>
        <v>BOSD</v>
      </c>
      <c r="X132" t="str">
        <f t="shared" si="23"/>
        <v>山东联通</v>
      </c>
      <c r="AE132" s="48" t="s">
        <v>221</v>
      </c>
      <c r="AF132" s="48" t="s">
        <v>449</v>
      </c>
      <c r="AG132" s="13">
        <f t="shared" ref="AG132:AG195" si="24">SUMIFS(T:T,X:X,AE132&amp;"*",W:W,AF132)</f>
        <v>0</v>
      </c>
      <c r="AH132" s="13">
        <f t="shared" ref="AH132:AH195" si="25">SUMIFS(U:U,X:X,AE132&amp;"*",W:W,AF132)</f>
        <v>0</v>
      </c>
      <c r="AI132" s="13">
        <f t="shared" ref="AI132:AI195" si="26">SUMIFS(V:V,X:X,AE132&amp;"*",W:W,AF132)</f>
        <v>0</v>
      </c>
      <c r="AJ132" s="13">
        <v>0</v>
      </c>
      <c r="AK132" s="13">
        <v>0</v>
      </c>
      <c r="AL132" s="38" t="str">
        <f t="shared" si="14"/>
        <v>-</v>
      </c>
    </row>
    <row r="133" spans="1:38">
      <c r="A133" s="11" t="s">
        <v>234</v>
      </c>
      <c r="B133" s="11" t="s">
        <v>235</v>
      </c>
      <c r="C133" s="11" t="s">
        <v>195</v>
      </c>
      <c r="D133" s="11" t="s">
        <v>196</v>
      </c>
      <c r="E133" s="11" t="s">
        <v>146</v>
      </c>
      <c r="F133" s="11" t="s">
        <v>147</v>
      </c>
      <c r="G133" s="11" t="s">
        <v>15</v>
      </c>
      <c r="H133" s="11" t="s">
        <v>148</v>
      </c>
      <c r="K133" s="12" t="s">
        <v>120</v>
      </c>
      <c r="L133" s="12" t="s">
        <v>139</v>
      </c>
      <c r="M133" s="12" t="s">
        <v>140</v>
      </c>
      <c r="N133" s="13" t="s">
        <v>141</v>
      </c>
      <c r="S133" s="74" t="s">
        <v>472</v>
      </c>
      <c r="W133" s="74" t="str">
        <f t="shared" si="22"/>
        <v>BOSD</v>
      </c>
      <c r="X133" t="str">
        <f t="shared" si="23"/>
        <v>山西电信</v>
      </c>
      <c r="AE133" s="48" t="s">
        <v>221</v>
      </c>
      <c r="AF133" s="48" t="s">
        <v>0</v>
      </c>
      <c r="AG133" s="13">
        <f t="shared" si="24"/>
        <v>0</v>
      </c>
      <c r="AH133" s="13">
        <f t="shared" si="25"/>
        <v>0</v>
      </c>
      <c r="AI133" s="13">
        <f t="shared" si="26"/>
        <v>0</v>
      </c>
      <c r="AJ133" s="13">
        <v>0</v>
      </c>
      <c r="AK133" s="13">
        <v>0</v>
      </c>
      <c r="AL133" s="38" t="str">
        <f t="shared" ref="AL133:AL196" si="27">IF(AJ133=0,"-",IF(AI133=0,0,IF(AI133&lt;AK133,0,IF(AH133/AJ133&lt;0.5,0,IF(AG133/AJ133&lt;0.5,0,5)))))</f>
        <v>-</v>
      </c>
    </row>
    <row r="134" spans="1:38">
      <c r="A134" s="11" t="s">
        <v>234</v>
      </c>
      <c r="B134" s="11" t="s">
        <v>235</v>
      </c>
      <c r="C134" s="11" t="s">
        <v>195</v>
      </c>
      <c r="D134" s="11" t="s">
        <v>196</v>
      </c>
      <c r="E134" s="11" t="s">
        <v>170</v>
      </c>
      <c r="F134" s="11" t="s">
        <v>171</v>
      </c>
      <c r="G134" s="11" t="s">
        <v>15</v>
      </c>
      <c r="H134" s="11" t="s">
        <v>137</v>
      </c>
      <c r="K134" s="12" t="s">
        <v>120</v>
      </c>
      <c r="L134" s="12" t="s">
        <v>139</v>
      </c>
      <c r="M134" s="12" t="s">
        <v>140</v>
      </c>
      <c r="N134" s="13" t="s">
        <v>141</v>
      </c>
      <c r="S134" s="74" t="s">
        <v>472</v>
      </c>
      <c r="W134" s="74" t="str">
        <f t="shared" si="22"/>
        <v>BOSD</v>
      </c>
      <c r="X134" t="str">
        <f t="shared" si="23"/>
        <v>山西电信</v>
      </c>
      <c r="AE134" s="48" t="s">
        <v>223</v>
      </c>
      <c r="AF134" s="48" t="s">
        <v>4</v>
      </c>
      <c r="AG134" s="13">
        <f t="shared" si="24"/>
        <v>0</v>
      </c>
      <c r="AH134" s="13">
        <f t="shared" si="25"/>
        <v>0</v>
      </c>
      <c r="AI134" s="13">
        <f t="shared" si="26"/>
        <v>0</v>
      </c>
      <c r="AJ134" s="13">
        <v>0</v>
      </c>
      <c r="AK134" s="13">
        <v>0</v>
      </c>
      <c r="AL134" s="38" t="str">
        <f t="shared" si="27"/>
        <v>-</v>
      </c>
    </row>
    <row r="135" spans="1:38">
      <c r="A135" s="11" t="s">
        <v>234</v>
      </c>
      <c r="B135" s="11" t="s">
        <v>235</v>
      </c>
      <c r="C135" s="11" t="s">
        <v>63</v>
      </c>
      <c r="D135" s="11" t="s">
        <v>64</v>
      </c>
      <c r="E135" s="11" t="s">
        <v>160</v>
      </c>
      <c r="F135" s="11" t="s">
        <v>161</v>
      </c>
      <c r="G135" s="11" t="s">
        <v>11</v>
      </c>
      <c r="H135" s="11" t="s">
        <v>98</v>
      </c>
      <c r="K135" s="12" t="s">
        <v>120</v>
      </c>
      <c r="L135" s="12" t="s">
        <v>139</v>
      </c>
      <c r="M135" s="12" t="s">
        <v>140</v>
      </c>
      <c r="N135" s="13" t="s">
        <v>141</v>
      </c>
      <c r="S135" s="74" t="s">
        <v>472</v>
      </c>
      <c r="W135" s="74" t="str">
        <f t="shared" si="22"/>
        <v>BOSD</v>
      </c>
      <c r="X135" t="str">
        <f t="shared" si="23"/>
        <v>山西电信</v>
      </c>
      <c r="AE135" s="48" t="s">
        <v>223</v>
      </c>
      <c r="AF135" s="48" t="s">
        <v>265</v>
      </c>
      <c r="AG135" s="13">
        <f t="shared" si="24"/>
        <v>0</v>
      </c>
      <c r="AH135" s="13">
        <f t="shared" si="25"/>
        <v>0</v>
      </c>
      <c r="AI135" s="13">
        <f t="shared" si="26"/>
        <v>0</v>
      </c>
      <c r="AJ135" s="13">
        <v>0</v>
      </c>
      <c r="AK135" s="13">
        <v>0</v>
      </c>
      <c r="AL135" s="38" t="str">
        <f t="shared" si="27"/>
        <v>-</v>
      </c>
    </row>
    <row r="136" spans="1:38">
      <c r="A136" s="11" t="s">
        <v>234</v>
      </c>
      <c r="B136" s="11" t="s">
        <v>235</v>
      </c>
      <c r="C136" s="11" t="s">
        <v>63</v>
      </c>
      <c r="D136" s="11" t="s">
        <v>64</v>
      </c>
      <c r="E136" s="11" t="s">
        <v>135</v>
      </c>
      <c r="F136" s="11" t="s">
        <v>136</v>
      </c>
      <c r="G136" s="11" t="s">
        <v>10</v>
      </c>
      <c r="H136" s="11" t="s">
        <v>137</v>
      </c>
      <c r="K136" s="12" t="s">
        <v>120</v>
      </c>
      <c r="L136" s="12" t="s">
        <v>139</v>
      </c>
      <c r="M136" s="12" t="s">
        <v>140</v>
      </c>
      <c r="N136" s="13" t="s">
        <v>141</v>
      </c>
      <c r="S136" s="74" t="s">
        <v>472</v>
      </c>
      <c r="W136" s="74" t="str">
        <f t="shared" si="22"/>
        <v>BOSD</v>
      </c>
      <c r="X136" t="str">
        <f t="shared" si="23"/>
        <v>山西电信</v>
      </c>
      <c r="AE136" s="48" t="s">
        <v>444</v>
      </c>
      <c r="AF136" s="48" t="s">
        <v>0</v>
      </c>
      <c r="AG136" s="13">
        <f t="shared" si="24"/>
        <v>0</v>
      </c>
      <c r="AH136" s="13">
        <f t="shared" si="25"/>
        <v>0</v>
      </c>
      <c r="AI136" s="13">
        <f t="shared" si="26"/>
        <v>0</v>
      </c>
      <c r="AJ136" s="13">
        <v>0</v>
      </c>
      <c r="AK136" s="13">
        <v>0</v>
      </c>
      <c r="AL136" s="38" t="str">
        <f t="shared" si="27"/>
        <v>-</v>
      </c>
    </row>
    <row r="137" spans="1:38">
      <c r="A137" s="11" t="s">
        <v>234</v>
      </c>
      <c r="B137" s="11" t="s">
        <v>235</v>
      </c>
      <c r="C137" s="11" t="s">
        <v>63</v>
      </c>
      <c r="D137" s="11" t="s">
        <v>64</v>
      </c>
      <c r="E137" s="11" t="s">
        <v>158</v>
      </c>
      <c r="F137" s="11" t="s">
        <v>150</v>
      </c>
      <c r="G137" s="11" t="s">
        <v>11</v>
      </c>
      <c r="H137" s="11" t="s">
        <v>159</v>
      </c>
      <c r="K137" s="12" t="s">
        <v>120</v>
      </c>
      <c r="L137" s="12" t="s">
        <v>139</v>
      </c>
      <c r="M137" s="12" t="s">
        <v>140</v>
      </c>
      <c r="N137" s="13" t="s">
        <v>141</v>
      </c>
      <c r="S137" s="74" t="s">
        <v>472</v>
      </c>
      <c r="W137" s="74" t="str">
        <f t="shared" si="22"/>
        <v>BOSD</v>
      </c>
      <c r="X137" t="str">
        <f t="shared" si="23"/>
        <v>山西电信</v>
      </c>
      <c r="AE137" s="48" t="s">
        <v>444</v>
      </c>
      <c r="AF137" s="48" t="s">
        <v>449</v>
      </c>
      <c r="AG137" s="13">
        <f t="shared" si="24"/>
        <v>0</v>
      </c>
      <c r="AH137" s="13">
        <f t="shared" si="25"/>
        <v>0</v>
      </c>
      <c r="AI137" s="13">
        <f t="shared" si="26"/>
        <v>0</v>
      </c>
      <c r="AJ137" s="13">
        <v>0</v>
      </c>
      <c r="AK137" s="13">
        <v>0</v>
      </c>
      <c r="AL137" s="38" t="str">
        <f t="shared" si="27"/>
        <v>-</v>
      </c>
    </row>
    <row r="138" spans="1:38">
      <c r="A138" s="11" t="s">
        <v>234</v>
      </c>
      <c r="B138" s="11" t="s">
        <v>235</v>
      </c>
      <c r="C138" s="11" t="s">
        <v>63</v>
      </c>
      <c r="D138" s="11" t="s">
        <v>64</v>
      </c>
      <c r="E138" s="11" t="s">
        <v>167</v>
      </c>
      <c r="F138" s="11" t="s">
        <v>168</v>
      </c>
      <c r="G138" s="11" t="s">
        <v>164</v>
      </c>
      <c r="H138" s="11" t="s">
        <v>41</v>
      </c>
      <c r="K138" s="12" t="s">
        <v>120</v>
      </c>
      <c r="L138" s="12" t="s">
        <v>139</v>
      </c>
      <c r="M138" s="12" t="s">
        <v>140</v>
      </c>
      <c r="N138" s="13" t="s">
        <v>141</v>
      </c>
      <c r="S138" s="74" t="s">
        <v>472</v>
      </c>
      <c r="W138" s="74" t="str">
        <f t="shared" si="22"/>
        <v>BOSD</v>
      </c>
      <c r="X138" t="str">
        <f t="shared" si="23"/>
        <v>山西电信</v>
      </c>
      <c r="AE138" s="48" t="s">
        <v>225</v>
      </c>
      <c r="AF138" s="48" t="s">
        <v>4</v>
      </c>
      <c r="AG138" s="13">
        <f t="shared" si="24"/>
        <v>0</v>
      </c>
      <c r="AH138" s="13">
        <f t="shared" si="25"/>
        <v>0</v>
      </c>
      <c r="AI138" s="13">
        <f t="shared" si="26"/>
        <v>0</v>
      </c>
      <c r="AJ138" s="13">
        <v>1</v>
      </c>
      <c r="AK138" s="13">
        <v>1</v>
      </c>
      <c r="AL138" s="38">
        <f t="shared" si="27"/>
        <v>0</v>
      </c>
    </row>
    <row r="139" spans="1:38">
      <c r="A139" s="11" t="s">
        <v>236</v>
      </c>
      <c r="B139" s="11" t="s">
        <v>14</v>
      </c>
      <c r="C139" s="11" t="s">
        <v>63</v>
      </c>
      <c r="D139" s="11" t="s">
        <v>157</v>
      </c>
      <c r="E139" s="11" t="s">
        <v>158</v>
      </c>
      <c r="F139" s="11" t="s">
        <v>150</v>
      </c>
      <c r="G139" s="11" t="s">
        <v>11</v>
      </c>
      <c r="H139" s="11" t="s">
        <v>159</v>
      </c>
      <c r="K139" s="12" t="s">
        <v>120</v>
      </c>
      <c r="L139" s="12" t="s">
        <v>139</v>
      </c>
      <c r="M139" s="12" t="s">
        <v>140</v>
      </c>
      <c r="N139" s="13" t="s">
        <v>141</v>
      </c>
      <c r="S139" s="74" t="s">
        <v>472</v>
      </c>
      <c r="W139" s="74" t="str">
        <f t="shared" si="22"/>
        <v>BOSD</v>
      </c>
      <c r="X139" t="str">
        <f t="shared" si="23"/>
        <v>山西移动</v>
      </c>
      <c r="AE139" s="48" t="s">
        <v>225</v>
      </c>
      <c r="AF139" s="48" t="s">
        <v>5</v>
      </c>
      <c r="AG139" s="13">
        <f t="shared" si="24"/>
        <v>0</v>
      </c>
      <c r="AH139" s="13">
        <f t="shared" si="25"/>
        <v>0</v>
      </c>
      <c r="AI139" s="13">
        <f t="shared" si="26"/>
        <v>0</v>
      </c>
      <c r="AJ139" s="13">
        <v>0</v>
      </c>
      <c r="AK139" s="13">
        <v>0</v>
      </c>
      <c r="AL139" s="38" t="str">
        <f t="shared" si="27"/>
        <v>-</v>
      </c>
    </row>
    <row r="140" spans="1:38">
      <c r="A140" s="11" t="s">
        <v>236</v>
      </c>
      <c r="B140" s="11" t="s">
        <v>14</v>
      </c>
      <c r="C140" s="11" t="s">
        <v>63</v>
      </c>
      <c r="D140" s="11" t="s">
        <v>157</v>
      </c>
      <c r="E140" s="11" t="s">
        <v>218</v>
      </c>
      <c r="F140" s="11" t="s">
        <v>163</v>
      </c>
      <c r="G140" s="11" t="s">
        <v>164</v>
      </c>
      <c r="H140" s="11" t="s">
        <v>219</v>
      </c>
      <c r="K140" s="12" t="s">
        <v>120</v>
      </c>
      <c r="L140" s="12" t="s">
        <v>139</v>
      </c>
      <c r="M140" s="12" t="s">
        <v>140</v>
      </c>
      <c r="N140" s="13" t="s">
        <v>141</v>
      </c>
      <c r="S140" s="74" t="s">
        <v>472</v>
      </c>
      <c r="W140" s="74" t="str">
        <f t="shared" si="22"/>
        <v>BOSD</v>
      </c>
      <c r="X140" t="str">
        <f t="shared" si="23"/>
        <v>山西移动</v>
      </c>
      <c r="AE140" s="48" t="s">
        <v>225</v>
      </c>
      <c r="AF140" s="48" t="s">
        <v>449</v>
      </c>
      <c r="AG140" s="13">
        <f t="shared" si="24"/>
        <v>0</v>
      </c>
      <c r="AH140" s="13">
        <f t="shared" si="25"/>
        <v>0</v>
      </c>
      <c r="AI140" s="13">
        <f t="shared" si="26"/>
        <v>0</v>
      </c>
      <c r="AJ140" s="13">
        <v>0</v>
      </c>
      <c r="AK140" s="13">
        <v>0</v>
      </c>
      <c r="AL140" s="38" t="str">
        <f t="shared" si="27"/>
        <v>-</v>
      </c>
    </row>
    <row r="141" spans="1:38">
      <c r="A141" s="11" t="s">
        <v>236</v>
      </c>
      <c r="B141" s="11" t="s">
        <v>14</v>
      </c>
      <c r="C141" s="11" t="s">
        <v>63</v>
      </c>
      <c r="D141" s="11" t="s">
        <v>157</v>
      </c>
      <c r="E141" s="11" t="s">
        <v>160</v>
      </c>
      <c r="F141" s="11" t="s">
        <v>161</v>
      </c>
      <c r="G141" s="11" t="s">
        <v>11</v>
      </c>
      <c r="H141" s="11" t="s">
        <v>98</v>
      </c>
      <c r="K141" s="12" t="s">
        <v>120</v>
      </c>
      <c r="L141" s="12" t="s">
        <v>139</v>
      </c>
      <c r="M141" s="12" t="s">
        <v>140</v>
      </c>
      <c r="N141" s="13" t="s">
        <v>141</v>
      </c>
      <c r="S141" s="74" t="s">
        <v>472</v>
      </c>
      <c r="W141" s="74" t="str">
        <f t="shared" si="22"/>
        <v>BOSD</v>
      </c>
      <c r="X141" t="str">
        <f t="shared" si="23"/>
        <v>山西移动</v>
      </c>
      <c r="AE141" s="48" t="s">
        <v>225</v>
      </c>
      <c r="AF141" s="48" t="s">
        <v>0</v>
      </c>
      <c r="AG141" s="13">
        <f t="shared" si="24"/>
        <v>0</v>
      </c>
      <c r="AH141" s="13">
        <f t="shared" si="25"/>
        <v>0</v>
      </c>
      <c r="AI141" s="13">
        <f t="shared" si="26"/>
        <v>0</v>
      </c>
      <c r="AJ141" s="13">
        <v>0</v>
      </c>
      <c r="AK141" s="13">
        <v>0</v>
      </c>
      <c r="AL141" s="38" t="str">
        <f t="shared" si="27"/>
        <v>-</v>
      </c>
    </row>
    <row r="142" spans="1:38">
      <c r="A142" s="11" t="s">
        <v>236</v>
      </c>
      <c r="B142" s="11" t="s">
        <v>14</v>
      </c>
      <c r="C142" s="11" t="s">
        <v>63</v>
      </c>
      <c r="D142" s="11" t="s">
        <v>157</v>
      </c>
      <c r="E142" s="11" t="s">
        <v>162</v>
      </c>
      <c r="F142" s="11" t="s">
        <v>163</v>
      </c>
      <c r="G142" s="11" t="s">
        <v>164</v>
      </c>
      <c r="H142" s="11" t="s">
        <v>137</v>
      </c>
      <c r="K142" s="12" t="s">
        <v>120</v>
      </c>
      <c r="L142" s="12" t="s">
        <v>139</v>
      </c>
      <c r="M142" s="12" t="s">
        <v>140</v>
      </c>
      <c r="N142" s="13" t="s">
        <v>141</v>
      </c>
      <c r="S142" s="74" t="s">
        <v>472</v>
      </c>
      <c r="W142" s="74" t="str">
        <f t="shared" si="22"/>
        <v>BOSD</v>
      </c>
      <c r="X142" t="str">
        <f t="shared" si="23"/>
        <v>山西移动</v>
      </c>
      <c r="AE142" s="48" t="s">
        <v>227</v>
      </c>
      <c r="AF142" s="48" t="s">
        <v>5</v>
      </c>
      <c r="AG142" s="13">
        <f t="shared" si="24"/>
        <v>0</v>
      </c>
      <c r="AH142" s="13">
        <f t="shared" si="25"/>
        <v>0</v>
      </c>
      <c r="AI142" s="13">
        <f t="shared" si="26"/>
        <v>0</v>
      </c>
      <c r="AJ142" s="13">
        <v>0</v>
      </c>
      <c r="AK142" s="13">
        <v>0</v>
      </c>
      <c r="AL142" s="38" t="str">
        <f t="shared" si="27"/>
        <v>-</v>
      </c>
    </row>
    <row r="143" spans="1:38">
      <c r="A143" s="11" t="s">
        <v>236</v>
      </c>
      <c r="B143" s="11" t="s">
        <v>14</v>
      </c>
      <c r="C143" s="11" t="s">
        <v>165</v>
      </c>
      <c r="D143" s="11" t="s">
        <v>166</v>
      </c>
      <c r="E143" s="11" t="s">
        <v>167</v>
      </c>
      <c r="F143" s="11" t="s">
        <v>168</v>
      </c>
      <c r="G143" s="11" t="s">
        <v>164</v>
      </c>
      <c r="H143" s="11" t="s">
        <v>41</v>
      </c>
      <c r="K143" s="12" t="s">
        <v>120</v>
      </c>
      <c r="L143" s="12" t="s">
        <v>139</v>
      </c>
      <c r="M143" s="12" t="s">
        <v>140</v>
      </c>
      <c r="N143" s="13" t="s">
        <v>141</v>
      </c>
      <c r="S143" s="74" t="s">
        <v>472</v>
      </c>
      <c r="W143" s="74" t="str">
        <f t="shared" si="22"/>
        <v>BOSD</v>
      </c>
      <c r="X143" t="str">
        <f t="shared" si="23"/>
        <v>山西移动</v>
      </c>
      <c r="AE143" s="48" t="s">
        <v>227</v>
      </c>
      <c r="AF143" s="48" t="s">
        <v>4</v>
      </c>
      <c r="AG143" s="13">
        <f t="shared" si="24"/>
        <v>0</v>
      </c>
      <c r="AH143" s="13">
        <f t="shared" si="25"/>
        <v>0</v>
      </c>
      <c r="AI143" s="13">
        <f t="shared" si="26"/>
        <v>0</v>
      </c>
      <c r="AJ143" s="13">
        <v>0</v>
      </c>
      <c r="AK143" s="13">
        <v>0</v>
      </c>
      <c r="AL143" s="38" t="str">
        <f t="shared" si="27"/>
        <v>-</v>
      </c>
    </row>
    <row r="144" spans="1:38">
      <c r="A144" s="11" t="s">
        <v>236</v>
      </c>
      <c r="B144" s="11" t="s">
        <v>14</v>
      </c>
      <c r="C144" s="11" t="s">
        <v>169</v>
      </c>
      <c r="D144" s="11" t="s">
        <v>145</v>
      </c>
      <c r="E144" s="11" t="s">
        <v>170</v>
      </c>
      <c r="F144" s="11" t="s">
        <v>171</v>
      </c>
      <c r="G144" s="11" t="s">
        <v>15</v>
      </c>
      <c r="H144" s="11" t="s">
        <v>137</v>
      </c>
      <c r="K144" s="12" t="s">
        <v>120</v>
      </c>
      <c r="L144" s="12" t="s">
        <v>139</v>
      </c>
      <c r="M144" s="12" t="s">
        <v>140</v>
      </c>
      <c r="N144" s="13" t="s">
        <v>141</v>
      </c>
      <c r="S144" s="74" t="s">
        <v>472</v>
      </c>
      <c r="W144" s="74" t="str">
        <f t="shared" si="22"/>
        <v>BOSD</v>
      </c>
      <c r="X144" t="str">
        <f t="shared" si="23"/>
        <v>山西移动</v>
      </c>
      <c r="AE144" s="48" t="s">
        <v>227</v>
      </c>
      <c r="AF144" s="48" t="s">
        <v>449</v>
      </c>
      <c r="AG144" s="13">
        <f t="shared" si="24"/>
        <v>0</v>
      </c>
      <c r="AH144" s="13">
        <f t="shared" si="25"/>
        <v>0</v>
      </c>
      <c r="AI144" s="13">
        <f t="shared" si="26"/>
        <v>0</v>
      </c>
      <c r="AJ144" s="13">
        <v>0</v>
      </c>
      <c r="AK144" s="13">
        <v>0</v>
      </c>
      <c r="AL144" s="38" t="str">
        <f t="shared" si="27"/>
        <v>-</v>
      </c>
    </row>
    <row r="145" spans="1:38">
      <c r="A145" s="11" t="s">
        <v>236</v>
      </c>
      <c r="B145" s="11" t="s">
        <v>14</v>
      </c>
      <c r="C145" s="11" t="s">
        <v>169</v>
      </c>
      <c r="D145" s="11" t="s">
        <v>145</v>
      </c>
      <c r="E145" s="11" t="s">
        <v>204</v>
      </c>
      <c r="F145" s="11" t="s">
        <v>205</v>
      </c>
      <c r="G145" s="11" t="s">
        <v>15</v>
      </c>
      <c r="H145" s="11" t="s">
        <v>98</v>
      </c>
      <c r="K145" s="12" t="s">
        <v>120</v>
      </c>
      <c r="L145" s="12" t="s">
        <v>139</v>
      </c>
      <c r="M145" s="12" t="s">
        <v>140</v>
      </c>
      <c r="N145" s="13" t="s">
        <v>141</v>
      </c>
      <c r="S145" s="74" t="s">
        <v>472</v>
      </c>
      <c r="W145" s="74" t="str">
        <f t="shared" si="22"/>
        <v>BOSD</v>
      </c>
      <c r="X145" t="str">
        <f t="shared" si="23"/>
        <v>山西移动</v>
      </c>
      <c r="AE145" s="48" t="s">
        <v>227</v>
      </c>
      <c r="AF145" s="48" t="s">
        <v>3</v>
      </c>
      <c r="AG145" s="13">
        <f t="shared" si="24"/>
        <v>0</v>
      </c>
      <c r="AH145" s="13">
        <f t="shared" si="25"/>
        <v>0</v>
      </c>
      <c r="AI145" s="13">
        <f t="shared" si="26"/>
        <v>0</v>
      </c>
      <c r="AJ145" s="13">
        <v>0</v>
      </c>
      <c r="AK145" s="13">
        <v>0</v>
      </c>
      <c r="AL145" s="38" t="str">
        <f t="shared" si="27"/>
        <v>-</v>
      </c>
    </row>
    <row r="146" spans="1:38">
      <c r="A146" s="11" t="s">
        <v>236</v>
      </c>
      <c r="B146" s="11" t="s">
        <v>14</v>
      </c>
      <c r="C146" s="11" t="s">
        <v>169</v>
      </c>
      <c r="D146" s="11" t="s">
        <v>145</v>
      </c>
      <c r="E146" s="11" t="s">
        <v>202</v>
      </c>
      <c r="F146" s="11" t="s">
        <v>203</v>
      </c>
      <c r="G146" s="11" t="s">
        <v>15</v>
      </c>
      <c r="H146" s="11" t="s">
        <v>98</v>
      </c>
      <c r="K146" s="12" t="s">
        <v>120</v>
      </c>
      <c r="L146" s="12" t="s">
        <v>139</v>
      </c>
      <c r="M146" s="12" t="s">
        <v>140</v>
      </c>
      <c r="N146" s="13" t="s">
        <v>141</v>
      </c>
      <c r="S146" s="74" t="s">
        <v>472</v>
      </c>
      <c r="W146" s="74" t="str">
        <f t="shared" si="22"/>
        <v>BOSD</v>
      </c>
      <c r="X146" t="str">
        <f t="shared" si="23"/>
        <v>山西移动</v>
      </c>
      <c r="AE146" s="48" t="s">
        <v>227</v>
      </c>
      <c r="AF146" s="48" t="s">
        <v>2</v>
      </c>
      <c r="AG146" s="13">
        <f t="shared" si="24"/>
        <v>0</v>
      </c>
      <c r="AH146" s="13">
        <f t="shared" si="25"/>
        <v>0</v>
      </c>
      <c r="AI146" s="13">
        <f t="shared" si="26"/>
        <v>0</v>
      </c>
      <c r="AJ146" s="13">
        <v>0</v>
      </c>
      <c r="AK146" s="13">
        <v>0</v>
      </c>
      <c r="AL146" s="38" t="str">
        <f t="shared" si="27"/>
        <v>-</v>
      </c>
    </row>
    <row r="147" spans="1:38">
      <c r="A147" s="11" t="s">
        <v>236</v>
      </c>
      <c r="B147" s="11" t="s">
        <v>14</v>
      </c>
      <c r="C147" s="11" t="s">
        <v>169</v>
      </c>
      <c r="D147" s="11" t="s">
        <v>145</v>
      </c>
      <c r="E147" s="11" t="s">
        <v>184</v>
      </c>
      <c r="F147" s="11" t="s">
        <v>185</v>
      </c>
      <c r="G147" s="11" t="s">
        <v>15</v>
      </c>
      <c r="H147" s="11" t="s">
        <v>137</v>
      </c>
      <c r="K147" s="12" t="s">
        <v>120</v>
      </c>
      <c r="L147" s="12" t="s">
        <v>139</v>
      </c>
      <c r="M147" s="12" t="s">
        <v>140</v>
      </c>
      <c r="N147" s="13" t="s">
        <v>141</v>
      </c>
      <c r="S147" s="74" t="s">
        <v>472</v>
      </c>
      <c r="W147" s="74" t="str">
        <f t="shared" si="22"/>
        <v>BOSD</v>
      </c>
      <c r="X147" t="str">
        <f t="shared" si="23"/>
        <v>山西移动</v>
      </c>
      <c r="AE147" s="48" t="s">
        <v>227</v>
      </c>
      <c r="AF147" s="48" t="s">
        <v>0</v>
      </c>
      <c r="AG147" s="13">
        <f t="shared" si="24"/>
        <v>0</v>
      </c>
      <c r="AH147" s="13">
        <f t="shared" si="25"/>
        <v>0</v>
      </c>
      <c r="AI147" s="13">
        <f t="shared" si="26"/>
        <v>0</v>
      </c>
      <c r="AJ147" s="13">
        <v>0</v>
      </c>
      <c r="AK147" s="13">
        <v>0</v>
      </c>
      <c r="AL147" s="38" t="str">
        <f t="shared" si="27"/>
        <v>-</v>
      </c>
    </row>
    <row r="148" spans="1:38">
      <c r="A148" s="11" t="s">
        <v>236</v>
      </c>
      <c r="B148" s="11" t="s">
        <v>14</v>
      </c>
      <c r="C148" s="11" t="s">
        <v>169</v>
      </c>
      <c r="D148" s="11" t="s">
        <v>145</v>
      </c>
      <c r="E148" s="11" t="s">
        <v>206</v>
      </c>
      <c r="F148" s="11" t="s">
        <v>207</v>
      </c>
      <c r="G148" s="11" t="s">
        <v>15</v>
      </c>
      <c r="H148" s="11" t="s">
        <v>98</v>
      </c>
      <c r="K148" s="12" t="s">
        <v>120</v>
      </c>
      <c r="L148" s="12" t="s">
        <v>139</v>
      </c>
      <c r="M148" s="12" t="s">
        <v>140</v>
      </c>
      <c r="N148" s="13" t="s">
        <v>141</v>
      </c>
      <c r="S148" s="74" t="s">
        <v>472</v>
      </c>
      <c r="W148" s="74" t="str">
        <f t="shared" si="22"/>
        <v>BOSD</v>
      </c>
      <c r="X148" t="str">
        <f t="shared" si="23"/>
        <v>山西移动</v>
      </c>
      <c r="AE148" s="48" t="s">
        <v>227</v>
      </c>
      <c r="AF148" s="48" t="s">
        <v>1</v>
      </c>
      <c r="AG148" s="13">
        <f t="shared" si="24"/>
        <v>0</v>
      </c>
      <c r="AH148" s="13">
        <f t="shared" si="25"/>
        <v>0</v>
      </c>
      <c r="AI148" s="13">
        <f t="shared" si="26"/>
        <v>0</v>
      </c>
      <c r="AJ148" s="13">
        <v>0</v>
      </c>
      <c r="AK148" s="13">
        <v>0</v>
      </c>
      <c r="AL148" s="38" t="str">
        <f t="shared" si="27"/>
        <v>-</v>
      </c>
    </row>
    <row r="149" spans="1:38">
      <c r="A149" s="11" t="s">
        <v>236</v>
      </c>
      <c r="B149" s="11" t="s">
        <v>14</v>
      </c>
      <c r="C149" s="11" t="s">
        <v>169</v>
      </c>
      <c r="D149" s="11" t="s">
        <v>145</v>
      </c>
      <c r="E149" s="11" t="s">
        <v>200</v>
      </c>
      <c r="F149" s="11" t="s">
        <v>201</v>
      </c>
      <c r="G149" s="11" t="s">
        <v>15</v>
      </c>
      <c r="H149" s="11" t="s">
        <v>98</v>
      </c>
      <c r="K149" s="12" t="s">
        <v>120</v>
      </c>
      <c r="L149" s="12" t="s">
        <v>139</v>
      </c>
      <c r="M149" s="12" t="s">
        <v>140</v>
      </c>
      <c r="N149" s="13" t="s">
        <v>141</v>
      </c>
      <c r="S149" s="74" t="s">
        <v>472</v>
      </c>
      <c r="W149" s="74" t="str">
        <f t="shared" si="22"/>
        <v>BOSD</v>
      </c>
      <c r="X149" t="str">
        <f t="shared" si="23"/>
        <v>山西移动</v>
      </c>
      <c r="AE149" s="48" t="s">
        <v>102</v>
      </c>
      <c r="AF149" s="48" t="s">
        <v>0</v>
      </c>
      <c r="AG149" s="13">
        <f t="shared" si="24"/>
        <v>0</v>
      </c>
      <c r="AH149" s="13">
        <f t="shared" si="25"/>
        <v>0</v>
      </c>
      <c r="AI149" s="13">
        <f t="shared" si="26"/>
        <v>0</v>
      </c>
      <c r="AJ149" s="13">
        <v>0</v>
      </c>
      <c r="AK149" s="13">
        <v>0</v>
      </c>
      <c r="AL149" s="38" t="str">
        <f t="shared" si="27"/>
        <v>-</v>
      </c>
    </row>
    <row r="150" spans="1:38">
      <c r="A150" s="11" t="s">
        <v>236</v>
      </c>
      <c r="B150" s="11" t="s">
        <v>14</v>
      </c>
      <c r="C150" s="11" t="s">
        <v>169</v>
      </c>
      <c r="D150" s="11" t="s">
        <v>145</v>
      </c>
      <c r="E150" s="11" t="s">
        <v>146</v>
      </c>
      <c r="F150" s="11" t="s">
        <v>147</v>
      </c>
      <c r="G150" s="11" t="s">
        <v>15</v>
      </c>
      <c r="H150" s="11" t="s">
        <v>148</v>
      </c>
      <c r="K150" s="12" t="s">
        <v>120</v>
      </c>
      <c r="L150" s="12" t="s">
        <v>139</v>
      </c>
      <c r="M150" s="12" t="s">
        <v>140</v>
      </c>
      <c r="N150" s="13" t="s">
        <v>141</v>
      </c>
      <c r="S150" s="74" t="s">
        <v>472</v>
      </c>
      <c r="W150" s="74" t="str">
        <f t="shared" si="22"/>
        <v>BOSD</v>
      </c>
      <c r="X150" t="str">
        <f t="shared" si="23"/>
        <v>山西移动</v>
      </c>
      <c r="AE150" s="48" t="s">
        <v>102</v>
      </c>
      <c r="AF150" s="48" t="s">
        <v>16</v>
      </c>
      <c r="AG150" s="13">
        <f t="shared" si="24"/>
        <v>0</v>
      </c>
      <c r="AH150" s="13">
        <f t="shared" si="25"/>
        <v>0</v>
      </c>
      <c r="AI150" s="13">
        <f t="shared" si="26"/>
        <v>0</v>
      </c>
      <c r="AJ150" s="13">
        <v>1</v>
      </c>
      <c r="AK150" s="13">
        <v>1</v>
      </c>
      <c r="AL150" s="38">
        <f t="shared" si="27"/>
        <v>0</v>
      </c>
    </row>
    <row r="151" spans="1:38">
      <c r="A151" s="11" t="s">
        <v>236</v>
      </c>
      <c r="B151" s="11" t="s">
        <v>14</v>
      </c>
      <c r="C151" s="11" t="s">
        <v>94</v>
      </c>
      <c r="D151" s="11" t="s">
        <v>95</v>
      </c>
      <c r="E151" s="11" t="s">
        <v>179</v>
      </c>
      <c r="F151" s="11" t="s">
        <v>153</v>
      </c>
      <c r="G151" s="11" t="s">
        <v>154</v>
      </c>
      <c r="H151" s="11" t="s">
        <v>173</v>
      </c>
      <c r="K151" s="12" t="s">
        <v>120</v>
      </c>
      <c r="L151" s="12" t="s">
        <v>139</v>
      </c>
      <c r="M151" s="12" t="s">
        <v>140</v>
      </c>
      <c r="N151" s="13" t="s">
        <v>141</v>
      </c>
      <c r="S151" s="74" t="s">
        <v>472</v>
      </c>
      <c r="W151" s="74" t="str">
        <f t="shared" si="22"/>
        <v>BOSD</v>
      </c>
      <c r="X151" t="str">
        <f t="shared" si="23"/>
        <v>山西移动</v>
      </c>
      <c r="AE151" s="48" t="s">
        <v>102</v>
      </c>
      <c r="AF151" s="48" t="s">
        <v>6</v>
      </c>
      <c r="AG151" s="13">
        <f t="shared" si="24"/>
        <v>0</v>
      </c>
      <c r="AH151" s="13">
        <f t="shared" si="25"/>
        <v>0</v>
      </c>
      <c r="AI151" s="13">
        <f t="shared" si="26"/>
        <v>0</v>
      </c>
      <c r="AJ151" s="13">
        <v>1</v>
      </c>
      <c r="AK151" s="13">
        <v>1</v>
      </c>
      <c r="AL151" s="38">
        <f t="shared" si="27"/>
        <v>0</v>
      </c>
    </row>
    <row r="152" spans="1:38">
      <c r="A152" s="11" t="s">
        <v>237</v>
      </c>
      <c r="B152" s="11" t="s">
        <v>238</v>
      </c>
      <c r="C152" s="11" t="s">
        <v>195</v>
      </c>
      <c r="D152" s="11" t="s">
        <v>196</v>
      </c>
      <c r="E152" s="11" t="s">
        <v>206</v>
      </c>
      <c r="F152" s="11" t="s">
        <v>207</v>
      </c>
      <c r="G152" s="11" t="s">
        <v>15</v>
      </c>
      <c r="H152" s="11" t="s">
        <v>98</v>
      </c>
      <c r="K152" s="12" t="s">
        <v>120</v>
      </c>
      <c r="L152" s="12" t="s">
        <v>139</v>
      </c>
      <c r="M152" s="12" t="s">
        <v>140</v>
      </c>
      <c r="N152" s="13" t="s">
        <v>141</v>
      </c>
      <c r="S152" s="74" t="s">
        <v>472</v>
      </c>
      <c r="W152" s="74" t="str">
        <f t="shared" si="22"/>
        <v>BOSD</v>
      </c>
      <c r="X152" t="str">
        <f t="shared" si="23"/>
        <v>上海电信</v>
      </c>
      <c r="AE152" s="48" t="s">
        <v>102</v>
      </c>
      <c r="AF152" s="48" t="s">
        <v>494</v>
      </c>
      <c r="AG152" s="13">
        <f t="shared" si="24"/>
        <v>0</v>
      </c>
      <c r="AH152" s="13">
        <f t="shared" si="25"/>
        <v>0</v>
      </c>
      <c r="AI152" s="13">
        <f t="shared" si="26"/>
        <v>0</v>
      </c>
      <c r="AJ152" s="13">
        <v>0</v>
      </c>
      <c r="AK152" s="13">
        <v>0</v>
      </c>
      <c r="AL152" s="38" t="str">
        <f t="shared" si="27"/>
        <v>-</v>
      </c>
    </row>
    <row r="153" spans="1:38">
      <c r="A153" s="11" t="s">
        <v>237</v>
      </c>
      <c r="B153" s="11" t="s">
        <v>238</v>
      </c>
      <c r="C153" s="11" t="s">
        <v>195</v>
      </c>
      <c r="D153" s="11" t="s">
        <v>196</v>
      </c>
      <c r="E153" s="11" t="s">
        <v>146</v>
      </c>
      <c r="F153" s="11" t="s">
        <v>147</v>
      </c>
      <c r="G153" s="11" t="s">
        <v>15</v>
      </c>
      <c r="H153" s="11" t="s">
        <v>148</v>
      </c>
      <c r="K153" s="12" t="s">
        <v>120</v>
      </c>
      <c r="L153" s="12" t="s">
        <v>139</v>
      </c>
      <c r="M153" s="12" t="s">
        <v>140</v>
      </c>
      <c r="N153" s="13" t="s">
        <v>141</v>
      </c>
      <c r="S153" s="74" t="s">
        <v>472</v>
      </c>
      <c r="W153" s="74" t="str">
        <f t="shared" si="22"/>
        <v>BOSD</v>
      </c>
      <c r="X153" t="str">
        <f t="shared" si="23"/>
        <v>上海电信</v>
      </c>
      <c r="AE153" s="48" t="s">
        <v>102</v>
      </c>
      <c r="AF153" s="48" t="s">
        <v>449</v>
      </c>
      <c r="AG153" s="13">
        <f t="shared" si="24"/>
        <v>0</v>
      </c>
      <c r="AH153" s="13">
        <f t="shared" si="25"/>
        <v>0</v>
      </c>
      <c r="AI153" s="13">
        <f t="shared" si="26"/>
        <v>0</v>
      </c>
      <c r="AJ153" s="13">
        <v>0</v>
      </c>
      <c r="AK153" s="13">
        <v>0</v>
      </c>
      <c r="AL153" s="38" t="str">
        <f t="shared" si="27"/>
        <v>-</v>
      </c>
    </row>
    <row r="154" spans="1:38">
      <c r="A154" s="11" t="s">
        <v>237</v>
      </c>
      <c r="B154" s="11" t="s">
        <v>238</v>
      </c>
      <c r="C154" s="11" t="s">
        <v>195</v>
      </c>
      <c r="D154" s="11" t="s">
        <v>196</v>
      </c>
      <c r="E154" s="11" t="s">
        <v>184</v>
      </c>
      <c r="F154" s="11" t="s">
        <v>185</v>
      </c>
      <c r="G154" s="11" t="s">
        <v>15</v>
      </c>
      <c r="H154" s="11" t="s">
        <v>137</v>
      </c>
      <c r="K154" s="12" t="s">
        <v>120</v>
      </c>
      <c r="L154" s="12" t="s">
        <v>139</v>
      </c>
      <c r="M154" s="12" t="s">
        <v>140</v>
      </c>
      <c r="N154" s="13" t="s">
        <v>141</v>
      </c>
      <c r="S154" s="74" t="s">
        <v>472</v>
      </c>
      <c r="W154" s="74" t="str">
        <f t="shared" si="22"/>
        <v>BOSD</v>
      </c>
      <c r="X154" t="str">
        <f t="shared" si="23"/>
        <v>上海电信</v>
      </c>
      <c r="AE154" s="48" t="s">
        <v>102</v>
      </c>
      <c r="AF154" s="48" t="s">
        <v>2</v>
      </c>
      <c r="AG154" s="13">
        <f t="shared" si="24"/>
        <v>0</v>
      </c>
      <c r="AH154" s="13">
        <f t="shared" si="25"/>
        <v>0</v>
      </c>
      <c r="AI154" s="13">
        <f t="shared" si="26"/>
        <v>0</v>
      </c>
      <c r="AJ154" s="13">
        <v>0</v>
      </c>
      <c r="AK154" s="13">
        <v>0</v>
      </c>
      <c r="AL154" s="38" t="str">
        <f t="shared" si="27"/>
        <v>-</v>
      </c>
    </row>
    <row r="155" spans="1:38">
      <c r="A155" s="11" t="s">
        <v>237</v>
      </c>
      <c r="B155" s="11" t="s">
        <v>238</v>
      </c>
      <c r="C155" s="11" t="s">
        <v>195</v>
      </c>
      <c r="D155" s="11" t="s">
        <v>196</v>
      </c>
      <c r="E155" s="11" t="s">
        <v>170</v>
      </c>
      <c r="F155" s="11" t="s">
        <v>171</v>
      </c>
      <c r="G155" s="11" t="s">
        <v>15</v>
      </c>
      <c r="H155" s="11" t="s">
        <v>137</v>
      </c>
      <c r="K155" s="12" t="s">
        <v>120</v>
      </c>
      <c r="L155" s="12" t="s">
        <v>139</v>
      </c>
      <c r="M155" s="12" t="s">
        <v>140</v>
      </c>
      <c r="N155" s="13" t="s">
        <v>141</v>
      </c>
      <c r="S155" s="74" t="s">
        <v>472</v>
      </c>
      <c r="W155" s="74" t="str">
        <f t="shared" si="22"/>
        <v>BOSD</v>
      </c>
      <c r="X155" t="str">
        <f t="shared" si="23"/>
        <v>上海电信</v>
      </c>
      <c r="AE155" s="48" t="s">
        <v>102</v>
      </c>
      <c r="AF155" s="48" t="s">
        <v>4</v>
      </c>
      <c r="AG155" s="13">
        <f t="shared" si="24"/>
        <v>0</v>
      </c>
      <c r="AH155" s="13">
        <f t="shared" si="25"/>
        <v>0</v>
      </c>
      <c r="AI155" s="13">
        <f t="shared" si="26"/>
        <v>0</v>
      </c>
      <c r="AJ155" s="13">
        <v>0</v>
      </c>
      <c r="AK155" s="13">
        <v>0</v>
      </c>
      <c r="AL155" s="38" t="str">
        <f t="shared" si="27"/>
        <v>-</v>
      </c>
    </row>
    <row r="156" spans="1:38">
      <c r="A156" s="11" t="s">
        <v>237</v>
      </c>
      <c r="B156" s="11" t="s">
        <v>238</v>
      </c>
      <c r="C156" s="11" t="s">
        <v>195</v>
      </c>
      <c r="D156" s="11" t="s">
        <v>196</v>
      </c>
      <c r="E156" s="11" t="s">
        <v>200</v>
      </c>
      <c r="F156" s="11" t="s">
        <v>201</v>
      </c>
      <c r="G156" s="11" t="s">
        <v>15</v>
      </c>
      <c r="H156" s="11" t="s">
        <v>98</v>
      </c>
      <c r="K156" s="12" t="s">
        <v>120</v>
      </c>
      <c r="L156" s="12" t="s">
        <v>139</v>
      </c>
      <c r="M156" s="12" t="s">
        <v>140</v>
      </c>
      <c r="N156" s="13" t="s">
        <v>141</v>
      </c>
      <c r="S156" s="74" t="s">
        <v>472</v>
      </c>
      <c r="W156" s="74" t="str">
        <f t="shared" si="22"/>
        <v>BOSD</v>
      </c>
      <c r="X156" t="str">
        <f t="shared" si="23"/>
        <v>上海电信</v>
      </c>
      <c r="AE156" s="48" t="s">
        <v>102</v>
      </c>
      <c r="AF156" s="48" t="s">
        <v>3</v>
      </c>
      <c r="AG156" s="13">
        <f t="shared" si="24"/>
        <v>0</v>
      </c>
      <c r="AH156" s="13">
        <f t="shared" si="25"/>
        <v>0</v>
      </c>
      <c r="AI156" s="13">
        <f t="shared" si="26"/>
        <v>0</v>
      </c>
      <c r="AJ156" s="13">
        <v>0</v>
      </c>
      <c r="AK156" s="13">
        <v>0</v>
      </c>
      <c r="AL156" s="38" t="str">
        <f t="shared" si="27"/>
        <v>-</v>
      </c>
    </row>
    <row r="157" spans="1:38">
      <c r="A157" s="11" t="s">
        <v>118</v>
      </c>
      <c r="B157" s="11" t="s">
        <v>119</v>
      </c>
      <c r="C157" s="11" t="s">
        <v>63</v>
      </c>
      <c r="D157" s="11" t="s">
        <v>64</v>
      </c>
      <c r="E157" s="11" t="s">
        <v>149</v>
      </c>
      <c r="F157" s="11" t="s">
        <v>150</v>
      </c>
      <c r="G157" s="11" t="s">
        <v>11</v>
      </c>
      <c r="H157" s="11" t="s">
        <v>151</v>
      </c>
      <c r="K157" s="12" t="s">
        <v>120</v>
      </c>
      <c r="L157" s="12" t="s">
        <v>139</v>
      </c>
      <c r="M157" s="12" t="s">
        <v>140</v>
      </c>
      <c r="N157" s="13" t="s">
        <v>141</v>
      </c>
      <c r="S157" s="74" t="s">
        <v>472</v>
      </c>
      <c r="W157" s="74" t="str">
        <f t="shared" si="22"/>
        <v>BOSD</v>
      </c>
      <c r="X157" t="str">
        <f t="shared" si="23"/>
        <v>深港联通</v>
      </c>
      <c r="AE157" s="48" t="s">
        <v>102</v>
      </c>
      <c r="AF157" s="48" t="s">
        <v>1</v>
      </c>
      <c r="AG157" s="13">
        <f t="shared" si="24"/>
        <v>0</v>
      </c>
      <c r="AH157" s="13">
        <f t="shared" si="25"/>
        <v>0</v>
      </c>
      <c r="AI157" s="13">
        <f t="shared" si="26"/>
        <v>0</v>
      </c>
      <c r="AJ157" s="13">
        <v>0</v>
      </c>
      <c r="AK157" s="13">
        <v>0</v>
      </c>
      <c r="AL157" s="38" t="str">
        <f t="shared" si="27"/>
        <v>-</v>
      </c>
    </row>
    <row r="158" spans="1:38">
      <c r="A158" s="11" t="s">
        <v>239</v>
      </c>
      <c r="B158" s="11" t="s">
        <v>240</v>
      </c>
      <c r="C158" s="11" t="s">
        <v>63</v>
      </c>
      <c r="D158" s="11" t="s">
        <v>157</v>
      </c>
      <c r="E158" s="11" t="s">
        <v>160</v>
      </c>
      <c r="F158" s="11" t="s">
        <v>161</v>
      </c>
      <c r="G158" s="11" t="s">
        <v>11</v>
      </c>
      <c r="H158" s="11" t="s">
        <v>98</v>
      </c>
      <c r="K158" s="12" t="s">
        <v>120</v>
      </c>
      <c r="L158" s="12" t="s">
        <v>139</v>
      </c>
      <c r="M158" s="12" t="s">
        <v>140</v>
      </c>
      <c r="N158" s="13" t="s">
        <v>141</v>
      </c>
      <c r="S158" s="74" t="s">
        <v>472</v>
      </c>
      <c r="W158" s="74" t="str">
        <f t="shared" si="22"/>
        <v>BOSD</v>
      </c>
      <c r="X158" t="str">
        <f t="shared" si="23"/>
        <v>四川移动</v>
      </c>
      <c r="AE158" s="48" t="s">
        <v>432</v>
      </c>
      <c r="AF158" s="48" t="s">
        <v>3</v>
      </c>
      <c r="AG158" s="13">
        <f t="shared" si="24"/>
        <v>0</v>
      </c>
      <c r="AH158" s="13">
        <f t="shared" si="25"/>
        <v>0</v>
      </c>
      <c r="AI158" s="13">
        <f t="shared" si="26"/>
        <v>0</v>
      </c>
      <c r="AJ158" s="13">
        <v>0</v>
      </c>
      <c r="AK158" s="13">
        <v>0</v>
      </c>
      <c r="AL158" s="38" t="str">
        <f t="shared" si="27"/>
        <v>-</v>
      </c>
    </row>
    <row r="159" spans="1:38">
      <c r="A159" s="11" t="s">
        <v>239</v>
      </c>
      <c r="B159" s="11" t="s">
        <v>240</v>
      </c>
      <c r="C159" s="11" t="s">
        <v>63</v>
      </c>
      <c r="D159" s="11" t="s">
        <v>157</v>
      </c>
      <c r="E159" s="11" t="s">
        <v>162</v>
      </c>
      <c r="F159" s="11" t="s">
        <v>163</v>
      </c>
      <c r="G159" s="11" t="s">
        <v>164</v>
      </c>
      <c r="H159" s="11" t="s">
        <v>137</v>
      </c>
      <c r="K159" s="12" t="s">
        <v>120</v>
      </c>
      <c r="L159" s="12" t="s">
        <v>139</v>
      </c>
      <c r="M159" s="12" t="s">
        <v>140</v>
      </c>
      <c r="N159" s="13" t="s">
        <v>141</v>
      </c>
      <c r="S159" s="74" t="s">
        <v>472</v>
      </c>
      <c r="W159" s="74" t="str">
        <f t="shared" si="22"/>
        <v>BOSD</v>
      </c>
      <c r="X159" t="str">
        <f t="shared" si="23"/>
        <v>四川移动</v>
      </c>
      <c r="AE159" s="48" t="s">
        <v>432</v>
      </c>
      <c r="AF159" s="48" t="s">
        <v>0</v>
      </c>
      <c r="AG159" s="13">
        <f t="shared" si="24"/>
        <v>0</v>
      </c>
      <c r="AH159" s="13">
        <f t="shared" si="25"/>
        <v>0</v>
      </c>
      <c r="AI159" s="13">
        <f t="shared" si="26"/>
        <v>0</v>
      </c>
      <c r="AJ159" s="13">
        <v>0</v>
      </c>
      <c r="AK159" s="13">
        <v>0</v>
      </c>
      <c r="AL159" s="38" t="str">
        <f t="shared" si="27"/>
        <v>-</v>
      </c>
    </row>
    <row r="160" spans="1:38">
      <c r="A160" s="11" t="s">
        <v>239</v>
      </c>
      <c r="B160" s="11" t="s">
        <v>240</v>
      </c>
      <c r="C160" s="11" t="s">
        <v>63</v>
      </c>
      <c r="D160" s="11" t="s">
        <v>157</v>
      </c>
      <c r="E160" s="11" t="s">
        <v>158</v>
      </c>
      <c r="F160" s="11" t="s">
        <v>150</v>
      </c>
      <c r="G160" s="11" t="s">
        <v>11</v>
      </c>
      <c r="H160" s="11" t="s">
        <v>159</v>
      </c>
      <c r="K160" s="12" t="s">
        <v>120</v>
      </c>
      <c r="L160" s="12" t="s">
        <v>139</v>
      </c>
      <c r="M160" s="12" t="s">
        <v>140</v>
      </c>
      <c r="N160" s="13" t="s">
        <v>141</v>
      </c>
      <c r="S160" s="74" t="s">
        <v>472</v>
      </c>
      <c r="W160" s="74" t="str">
        <f t="shared" si="22"/>
        <v>BOSD</v>
      </c>
      <c r="X160" t="str">
        <f t="shared" si="23"/>
        <v>四川移动</v>
      </c>
      <c r="AE160" s="48" t="s">
        <v>432</v>
      </c>
      <c r="AF160" s="48" t="s">
        <v>1</v>
      </c>
      <c r="AG160" s="13">
        <f t="shared" si="24"/>
        <v>0</v>
      </c>
      <c r="AH160" s="13">
        <f t="shared" si="25"/>
        <v>0</v>
      </c>
      <c r="AI160" s="13">
        <f t="shared" si="26"/>
        <v>0</v>
      </c>
      <c r="AJ160" s="13">
        <v>0</v>
      </c>
      <c r="AK160" s="13">
        <v>0</v>
      </c>
      <c r="AL160" s="38" t="str">
        <f t="shared" si="27"/>
        <v>-</v>
      </c>
    </row>
    <row r="161" spans="1:38">
      <c r="A161" s="11" t="s">
        <v>239</v>
      </c>
      <c r="B161" s="11" t="s">
        <v>240</v>
      </c>
      <c r="C161" s="11" t="s">
        <v>176</v>
      </c>
      <c r="D161" s="11" t="s">
        <v>183</v>
      </c>
      <c r="E161" s="11" t="s">
        <v>178</v>
      </c>
      <c r="F161" s="11" t="s">
        <v>177</v>
      </c>
      <c r="G161" s="11" t="s">
        <v>10</v>
      </c>
      <c r="H161" s="11" t="s">
        <v>41</v>
      </c>
      <c r="K161" s="12" t="s">
        <v>120</v>
      </c>
      <c r="L161" s="12" t="s">
        <v>139</v>
      </c>
      <c r="M161" s="12" t="s">
        <v>140</v>
      </c>
      <c r="N161" s="13" t="s">
        <v>141</v>
      </c>
      <c r="S161" s="74" t="s">
        <v>472</v>
      </c>
      <c r="W161" s="74" t="str">
        <f t="shared" si="22"/>
        <v>BOSD</v>
      </c>
      <c r="X161" t="str">
        <f t="shared" si="23"/>
        <v>四川移动</v>
      </c>
      <c r="AE161" s="48" t="s">
        <v>432</v>
      </c>
      <c r="AF161" s="48" t="s">
        <v>449</v>
      </c>
      <c r="AG161" s="13">
        <f t="shared" si="24"/>
        <v>0</v>
      </c>
      <c r="AH161" s="13">
        <f t="shared" si="25"/>
        <v>0</v>
      </c>
      <c r="AI161" s="13">
        <f t="shared" si="26"/>
        <v>0</v>
      </c>
      <c r="AJ161" s="13">
        <v>0</v>
      </c>
      <c r="AK161" s="13">
        <v>0</v>
      </c>
      <c r="AL161" s="38" t="str">
        <f t="shared" si="27"/>
        <v>-</v>
      </c>
    </row>
    <row r="162" spans="1:38">
      <c r="A162" s="11" t="s">
        <v>239</v>
      </c>
      <c r="B162" s="11" t="s">
        <v>240</v>
      </c>
      <c r="C162" s="11" t="s">
        <v>165</v>
      </c>
      <c r="D162" s="11" t="s">
        <v>166</v>
      </c>
      <c r="E162" s="11" t="s">
        <v>167</v>
      </c>
      <c r="F162" s="11" t="s">
        <v>168</v>
      </c>
      <c r="G162" s="11" t="s">
        <v>164</v>
      </c>
      <c r="H162" s="11" t="s">
        <v>41</v>
      </c>
      <c r="K162" s="12" t="s">
        <v>120</v>
      </c>
      <c r="L162" s="12" t="s">
        <v>139</v>
      </c>
      <c r="M162" s="12" t="s">
        <v>140</v>
      </c>
      <c r="N162" s="13" t="s">
        <v>141</v>
      </c>
      <c r="S162" s="74" t="s">
        <v>472</v>
      </c>
      <c r="W162" s="74" t="str">
        <f t="shared" si="22"/>
        <v>BOSD</v>
      </c>
      <c r="X162" t="str">
        <f t="shared" si="23"/>
        <v>四川移动</v>
      </c>
      <c r="AE162" s="48" t="s">
        <v>439</v>
      </c>
      <c r="AF162" s="48" t="s">
        <v>4</v>
      </c>
      <c r="AG162" s="13">
        <f t="shared" si="24"/>
        <v>0</v>
      </c>
      <c r="AH162" s="13">
        <f t="shared" si="25"/>
        <v>0</v>
      </c>
      <c r="AI162" s="13">
        <f t="shared" si="26"/>
        <v>0</v>
      </c>
      <c r="AJ162" s="13">
        <v>0</v>
      </c>
      <c r="AK162" s="13">
        <v>0</v>
      </c>
      <c r="AL162" s="38" t="str">
        <f t="shared" si="27"/>
        <v>-</v>
      </c>
    </row>
    <row r="163" spans="1:38">
      <c r="A163" s="11" t="s">
        <v>239</v>
      </c>
      <c r="B163" s="11" t="s">
        <v>240</v>
      </c>
      <c r="C163" s="11" t="s">
        <v>169</v>
      </c>
      <c r="D163" s="11" t="s">
        <v>145</v>
      </c>
      <c r="E163" s="11" t="s">
        <v>170</v>
      </c>
      <c r="F163" s="11" t="s">
        <v>171</v>
      </c>
      <c r="G163" s="11" t="s">
        <v>15</v>
      </c>
      <c r="H163" s="11" t="s">
        <v>137</v>
      </c>
      <c r="K163" s="12" t="s">
        <v>120</v>
      </c>
      <c r="L163" s="12" t="s">
        <v>139</v>
      </c>
      <c r="M163" s="12" t="s">
        <v>140</v>
      </c>
      <c r="N163" s="13" t="s">
        <v>141</v>
      </c>
      <c r="S163" s="74" t="s">
        <v>472</v>
      </c>
      <c r="W163" s="74" t="str">
        <f t="shared" si="22"/>
        <v>BOSD</v>
      </c>
      <c r="X163" t="str">
        <f t="shared" si="23"/>
        <v>四川移动</v>
      </c>
      <c r="AE163" s="48" t="s">
        <v>439</v>
      </c>
      <c r="AF163" s="48" t="s">
        <v>0</v>
      </c>
      <c r="AG163" s="13">
        <f t="shared" si="24"/>
        <v>0</v>
      </c>
      <c r="AH163" s="13">
        <f t="shared" si="25"/>
        <v>0</v>
      </c>
      <c r="AI163" s="13">
        <f t="shared" si="26"/>
        <v>0</v>
      </c>
      <c r="AJ163" s="13">
        <v>0</v>
      </c>
      <c r="AK163" s="13">
        <v>0</v>
      </c>
      <c r="AL163" s="38" t="str">
        <f t="shared" si="27"/>
        <v>-</v>
      </c>
    </row>
    <row r="164" spans="1:38">
      <c r="A164" s="11" t="s">
        <v>239</v>
      </c>
      <c r="B164" s="11" t="s">
        <v>240</v>
      </c>
      <c r="C164" s="11" t="s">
        <v>169</v>
      </c>
      <c r="D164" s="11" t="s">
        <v>145</v>
      </c>
      <c r="E164" s="11" t="s">
        <v>184</v>
      </c>
      <c r="F164" s="11" t="s">
        <v>185</v>
      </c>
      <c r="G164" s="11" t="s">
        <v>15</v>
      </c>
      <c r="H164" s="11" t="s">
        <v>137</v>
      </c>
      <c r="K164" s="12" t="s">
        <v>120</v>
      </c>
      <c r="L164" s="12" t="s">
        <v>139</v>
      </c>
      <c r="M164" s="12" t="s">
        <v>140</v>
      </c>
      <c r="N164" s="13" t="s">
        <v>141</v>
      </c>
      <c r="S164" s="74" t="s">
        <v>472</v>
      </c>
      <c r="W164" s="74" t="str">
        <f t="shared" si="22"/>
        <v>BOSD</v>
      </c>
      <c r="X164" t="str">
        <f t="shared" si="23"/>
        <v>四川移动</v>
      </c>
      <c r="AE164" s="48" t="s">
        <v>419</v>
      </c>
      <c r="AF164" s="48" t="s">
        <v>5</v>
      </c>
      <c r="AG164" s="13">
        <f t="shared" si="24"/>
        <v>0</v>
      </c>
      <c r="AH164" s="13">
        <f t="shared" si="25"/>
        <v>0</v>
      </c>
      <c r="AI164" s="13">
        <f t="shared" si="26"/>
        <v>0</v>
      </c>
      <c r="AJ164" s="13">
        <v>0</v>
      </c>
      <c r="AK164" s="13">
        <v>0</v>
      </c>
      <c r="AL164" s="38" t="str">
        <f t="shared" si="27"/>
        <v>-</v>
      </c>
    </row>
    <row r="165" spans="1:38">
      <c r="A165" s="11" t="s">
        <v>239</v>
      </c>
      <c r="B165" s="11" t="s">
        <v>240</v>
      </c>
      <c r="C165" s="11" t="s">
        <v>169</v>
      </c>
      <c r="D165" s="11" t="s">
        <v>145</v>
      </c>
      <c r="E165" s="11" t="s">
        <v>146</v>
      </c>
      <c r="F165" s="11" t="s">
        <v>147</v>
      </c>
      <c r="G165" s="11" t="s">
        <v>15</v>
      </c>
      <c r="H165" s="11" t="s">
        <v>148</v>
      </c>
      <c r="K165" s="12" t="s">
        <v>120</v>
      </c>
      <c r="L165" s="12" t="s">
        <v>139</v>
      </c>
      <c r="M165" s="12" t="s">
        <v>140</v>
      </c>
      <c r="N165" s="13" t="s">
        <v>141</v>
      </c>
      <c r="S165" s="74" t="s">
        <v>472</v>
      </c>
      <c r="W165" s="74" t="str">
        <f t="shared" si="22"/>
        <v>BOSD</v>
      </c>
      <c r="X165" t="str">
        <f t="shared" si="23"/>
        <v>四川移动</v>
      </c>
      <c r="AE165" s="48" t="s">
        <v>419</v>
      </c>
      <c r="AF165" s="48" t="s">
        <v>265</v>
      </c>
      <c r="AG165" s="13">
        <f t="shared" si="24"/>
        <v>0</v>
      </c>
      <c r="AH165" s="13">
        <f t="shared" si="25"/>
        <v>0</v>
      </c>
      <c r="AI165" s="13">
        <f t="shared" si="26"/>
        <v>0</v>
      </c>
      <c r="AJ165" s="13">
        <v>0</v>
      </c>
      <c r="AK165" s="13">
        <v>0</v>
      </c>
      <c r="AL165" s="38" t="str">
        <f t="shared" si="27"/>
        <v>-</v>
      </c>
    </row>
    <row r="166" spans="1:38">
      <c r="A166" s="11" t="s">
        <v>239</v>
      </c>
      <c r="B166" s="11" t="s">
        <v>240</v>
      </c>
      <c r="C166" s="11" t="s">
        <v>169</v>
      </c>
      <c r="D166" s="11" t="s">
        <v>145</v>
      </c>
      <c r="E166" s="11" t="s">
        <v>200</v>
      </c>
      <c r="F166" s="11" t="s">
        <v>201</v>
      </c>
      <c r="G166" s="11" t="s">
        <v>15</v>
      </c>
      <c r="H166" s="11" t="s">
        <v>98</v>
      </c>
      <c r="K166" s="12" t="s">
        <v>120</v>
      </c>
      <c r="L166" s="12" t="s">
        <v>139</v>
      </c>
      <c r="M166" s="12" t="s">
        <v>140</v>
      </c>
      <c r="N166" s="13" t="s">
        <v>141</v>
      </c>
      <c r="S166" s="74" t="s">
        <v>472</v>
      </c>
      <c r="W166" s="74" t="str">
        <f t="shared" si="22"/>
        <v>BOSD</v>
      </c>
      <c r="X166" t="str">
        <f t="shared" si="23"/>
        <v>四川移动</v>
      </c>
      <c r="AE166" s="48" t="s">
        <v>419</v>
      </c>
      <c r="AF166" s="48" t="s">
        <v>2</v>
      </c>
      <c r="AG166" s="13">
        <f t="shared" si="24"/>
        <v>0</v>
      </c>
      <c r="AH166" s="13">
        <f t="shared" si="25"/>
        <v>0</v>
      </c>
      <c r="AI166" s="13">
        <f t="shared" si="26"/>
        <v>0</v>
      </c>
      <c r="AJ166" s="13">
        <v>0</v>
      </c>
      <c r="AK166" s="13">
        <v>0</v>
      </c>
      <c r="AL166" s="38" t="str">
        <f t="shared" si="27"/>
        <v>-</v>
      </c>
    </row>
    <row r="167" spans="1:38">
      <c r="A167" s="11" t="s">
        <v>239</v>
      </c>
      <c r="B167" s="11" t="s">
        <v>240</v>
      </c>
      <c r="C167" s="11" t="s">
        <v>94</v>
      </c>
      <c r="D167" s="11" t="s">
        <v>95</v>
      </c>
      <c r="E167" s="11" t="s">
        <v>212</v>
      </c>
      <c r="F167" s="11" t="s">
        <v>153</v>
      </c>
      <c r="G167" s="11" t="s">
        <v>154</v>
      </c>
      <c r="H167" s="11" t="s">
        <v>209</v>
      </c>
      <c r="K167" s="12" t="s">
        <v>120</v>
      </c>
      <c r="L167" s="12" t="s">
        <v>139</v>
      </c>
      <c r="M167" s="12" t="s">
        <v>140</v>
      </c>
      <c r="N167" s="13" t="s">
        <v>141</v>
      </c>
      <c r="S167" s="74" t="s">
        <v>472</v>
      </c>
      <c r="W167" s="74" t="str">
        <f t="shared" si="22"/>
        <v>BOSD</v>
      </c>
      <c r="X167" t="str">
        <f t="shared" si="23"/>
        <v>四川移动</v>
      </c>
      <c r="AE167" s="48" t="s">
        <v>419</v>
      </c>
      <c r="AF167" s="48" t="s">
        <v>494</v>
      </c>
      <c r="AG167" s="13">
        <f t="shared" si="24"/>
        <v>0</v>
      </c>
      <c r="AH167" s="13">
        <f t="shared" si="25"/>
        <v>0</v>
      </c>
      <c r="AI167" s="13">
        <f t="shared" si="26"/>
        <v>0</v>
      </c>
      <c r="AJ167" s="13">
        <v>0</v>
      </c>
      <c r="AK167" s="13">
        <v>0</v>
      </c>
      <c r="AL167" s="38" t="str">
        <f t="shared" si="27"/>
        <v>-</v>
      </c>
    </row>
    <row r="168" spans="1:38">
      <c r="A168" s="11" t="s">
        <v>241</v>
      </c>
      <c r="B168" s="11" t="s">
        <v>242</v>
      </c>
      <c r="C168" s="11" t="s">
        <v>195</v>
      </c>
      <c r="D168" s="11" t="s">
        <v>196</v>
      </c>
      <c r="E168" s="11" t="s">
        <v>146</v>
      </c>
      <c r="F168" s="11" t="s">
        <v>147</v>
      </c>
      <c r="G168" s="11" t="s">
        <v>15</v>
      </c>
      <c r="H168" s="11" t="s">
        <v>148</v>
      </c>
      <c r="K168" s="12" t="s">
        <v>120</v>
      </c>
      <c r="L168" s="12" t="s">
        <v>139</v>
      </c>
      <c r="M168" s="12" t="s">
        <v>140</v>
      </c>
      <c r="N168" s="13" t="s">
        <v>141</v>
      </c>
      <c r="S168" s="74" t="s">
        <v>472</v>
      </c>
      <c r="W168" s="74" t="str">
        <f t="shared" si="22"/>
        <v>BOSD</v>
      </c>
      <c r="X168" t="str">
        <f t="shared" si="23"/>
        <v>天津电信</v>
      </c>
      <c r="AE168" s="48" t="s">
        <v>419</v>
      </c>
      <c r="AF168" s="48" t="s">
        <v>0</v>
      </c>
      <c r="AG168" s="13">
        <f t="shared" si="24"/>
        <v>0</v>
      </c>
      <c r="AH168" s="13">
        <f t="shared" si="25"/>
        <v>0</v>
      </c>
      <c r="AI168" s="13">
        <f t="shared" si="26"/>
        <v>0</v>
      </c>
      <c r="AJ168" s="13">
        <v>0</v>
      </c>
      <c r="AK168" s="13">
        <v>0</v>
      </c>
      <c r="AL168" s="38" t="str">
        <f t="shared" si="27"/>
        <v>-</v>
      </c>
    </row>
    <row r="169" spans="1:38">
      <c r="A169" s="11" t="s">
        <v>241</v>
      </c>
      <c r="B169" s="11" t="s">
        <v>242</v>
      </c>
      <c r="C169" s="11" t="s">
        <v>195</v>
      </c>
      <c r="D169" s="11" t="s">
        <v>196</v>
      </c>
      <c r="E169" s="11" t="s">
        <v>204</v>
      </c>
      <c r="F169" s="11" t="s">
        <v>205</v>
      </c>
      <c r="G169" s="11" t="s">
        <v>15</v>
      </c>
      <c r="H169" s="11" t="s">
        <v>98</v>
      </c>
      <c r="K169" s="12" t="s">
        <v>120</v>
      </c>
      <c r="L169" s="12" t="s">
        <v>139</v>
      </c>
      <c r="M169" s="12" t="s">
        <v>140</v>
      </c>
      <c r="N169" s="13" t="s">
        <v>141</v>
      </c>
      <c r="S169" s="74" t="s">
        <v>472</v>
      </c>
      <c r="W169" s="74" t="str">
        <f t="shared" si="22"/>
        <v>BOSD</v>
      </c>
      <c r="X169" t="str">
        <f t="shared" si="23"/>
        <v>天津电信</v>
      </c>
      <c r="AE169" s="48" t="s">
        <v>500</v>
      </c>
      <c r="AF169" s="48" t="s">
        <v>3</v>
      </c>
      <c r="AG169" s="13">
        <f t="shared" si="24"/>
        <v>0</v>
      </c>
      <c r="AH169" s="13">
        <f t="shared" si="25"/>
        <v>0</v>
      </c>
      <c r="AI169" s="13">
        <f t="shared" si="26"/>
        <v>0</v>
      </c>
      <c r="AJ169" s="13">
        <v>0</v>
      </c>
      <c r="AK169" s="13">
        <v>0</v>
      </c>
      <c r="AL169" s="38" t="str">
        <f t="shared" si="27"/>
        <v>-</v>
      </c>
    </row>
    <row r="170" spans="1:38">
      <c r="A170" s="11" t="s">
        <v>241</v>
      </c>
      <c r="B170" s="11" t="s">
        <v>242</v>
      </c>
      <c r="C170" s="11" t="s">
        <v>195</v>
      </c>
      <c r="D170" s="11" t="s">
        <v>196</v>
      </c>
      <c r="E170" s="11" t="s">
        <v>170</v>
      </c>
      <c r="F170" s="11" t="s">
        <v>171</v>
      </c>
      <c r="G170" s="11" t="s">
        <v>15</v>
      </c>
      <c r="H170" s="11" t="s">
        <v>137</v>
      </c>
      <c r="K170" s="12" t="s">
        <v>120</v>
      </c>
      <c r="L170" s="12" t="s">
        <v>139</v>
      </c>
      <c r="M170" s="12" t="s">
        <v>140</v>
      </c>
      <c r="N170" s="13" t="s">
        <v>141</v>
      </c>
      <c r="S170" s="74" t="s">
        <v>472</v>
      </c>
      <c r="W170" s="74" t="str">
        <f t="shared" si="22"/>
        <v>BOSD</v>
      </c>
      <c r="X170" t="str">
        <f t="shared" si="23"/>
        <v>天津电信</v>
      </c>
      <c r="AE170" s="48" t="s">
        <v>440</v>
      </c>
      <c r="AF170" s="48" t="s">
        <v>4</v>
      </c>
      <c r="AG170" s="13">
        <f t="shared" si="24"/>
        <v>0</v>
      </c>
      <c r="AH170" s="13">
        <f t="shared" si="25"/>
        <v>0</v>
      </c>
      <c r="AI170" s="13">
        <f t="shared" si="26"/>
        <v>0</v>
      </c>
      <c r="AJ170" s="13">
        <v>0</v>
      </c>
      <c r="AK170" s="13">
        <v>0</v>
      </c>
      <c r="AL170" s="38" t="str">
        <f t="shared" si="27"/>
        <v>-</v>
      </c>
    </row>
    <row r="171" spans="1:38">
      <c r="A171" s="11" t="s">
        <v>241</v>
      </c>
      <c r="B171" s="11" t="s">
        <v>242</v>
      </c>
      <c r="C171" s="11" t="s">
        <v>195</v>
      </c>
      <c r="D171" s="11" t="s">
        <v>196</v>
      </c>
      <c r="E171" s="11" t="s">
        <v>184</v>
      </c>
      <c r="F171" s="11" t="s">
        <v>185</v>
      </c>
      <c r="G171" s="11" t="s">
        <v>15</v>
      </c>
      <c r="H171" s="11" t="s">
        <v>137</v>
      </c>
      <c r="K171" s="12" t="s">
        <v>120</v>
      </c>
      <c r="L171" s="12" t="s">
        <v>139</v>
      </c>
      <c r="M171" s="12" t="s">
        <v>140</v>
      </c>
      <c r="N171" s="13" t="s">
        <v>141</v>
      </c>
      <c r="S171" s="74" t="s">
        <v>472</v>
      </c>
      <c r="W171" s="74" t="str">
        <f t="shared" si="22"/>
        <v>BOSD</v>
      </c>
      <c r="X171" t="str">
        <f t="shared" si="23"/>
        <v>天津电信</v>
      </c>
      <c r="AE171" s="48" t="s">
        <v>440</v>
      </c>
      <c r="AF171" s="48" t="s">
        <v>0</v>
      </c>
      <c r="AG171" s="13">
        <f t="shared" si="24"/>
        <v>0</v>
      </c>
      <c r="AH171" s="13">
        <f t="shared" si="25"/>
        <v>0</v>
      </c>
      <c r="AI171" s="13">
        <f t="shared" si="26"/>
        <v>0</v>
      </c>
      <c r="AJ171" s="13">
        <v>0</v>
      </c>
      <c r="AK171" s="13">
        <v>0</v>
      </c>
      <c r="AL171" s="38" t="str">
        <f t="shared" si="27"/>
        <v>-</v>
      </c>
    </row>
    <row r="172" spans="1:38">
      <c r="A172" s="11" t="s">
        <v>241</v>
      </c>
      <c r="B172" s="11" t="s">
        <v>242</v>
      </c>
      <c r="C172" s="11" t="s">
        <v>63</v>
      </c>
      <c r="D172" s="11" t="s">
        <v>64</v>
      </c>
      <c r="E172" s="11" t="s">
        <v>135</v>
      </c>
      <c r="F172" s="11" t="s">
        <v>136</v>
      </c>
      <c r="G172" s="11" t="s">
        <v>10</v>
      </c>
      <c r="H172" s="11" t="s">
        <v>137</v>
      </c>
      <c r="K172" s="12" t="s">
        <v>120</v>
      </c>
      <c r="L172" s="12" t="s">
        <v>139</v>
      </c>
      <c r="M172" s="12" t="s">
        <v>140</v>
      </c>
      <c r="N172" s="13" t="s">
        <v>141</v>
      </c>
      <c r="S172" s="74" t="s">
        <v>472</v>
      </c>
      <c r="W172" s="74" t="str">
        <f t="shared" si="22"/>
        <v>BOSD</v>
      </c>
      <c r="X172" t="str">
        <f t="shared" si="23"/>
        <v>天津电信</v>
      </c>
      <c r="AE172" s="48" t="s">
        <v>441</v>
      </c>
      <c r="AF172" s="48" t="s">
        <v>0</v>
      </c>
      <c r="AG172" s="13">
        <f t="shared" si="24"/>
        <v>0</v>
      </c>
      <c r="AH172" s="13">
        <f t="shared" si="25"/>
        <v>0</v>
      </c>
      <c r="AI172" s="13">
        <f t="shared" si="26"/>
        <v>0</v>
      </c>
      <c r="AJ172" s="13">
        <v>0</v>
      </c>
      <c r="AK172" s="13">
        <v>0</v>
      </c>
      <c r="AL172" s="38" t="str">
        <f t="shared" si="27"/>
        <v>-</v>
      </c>
    </row>
    <row r="173" spans="1:38">
      <c r="A173" s="11" t="s">
        <v>127</v>
      </c>
      <c r="B173" s="11" t="s">
        <v>128</v>
      </c>
      <c r="C173" s="11" t="s">
        <v>63</v>
      </c>
      <c r="D173" s="11" t="s">
        <v>64</v>
      </c>
      <c r="E173" s="11" t="s">
        <v>149</v>
      </c>
      <c r="F173" s="11" t="s">
        <v>150</v>
      </c>
      <c r="G173" s="11" t="s">
        <v>11</v>
      </c>
      <c r="H173" s="11" t="s">
        <v>151</v>
      </c>
      <c r="K173" s="12" t="s">
        <v>120</v>
      </c>
      <c r="L173" s="12" t="s">
        <v>139</v>
      </c>
      <c r="M173" s="12" t="s">
        <v>140</v>
      </c>
      <c r="N173" s="13" t="s">
        <v>141</v>
      </c>
      <c r="S173" s="74" t="s">
        <v>472</v>
      </c>
      <c r="W173" s="74" t="str">
        <f t="shared" si="22"/>
        <v>BOSD</v>
      </c>
      <c r="X173" t="str">
        <f t="shared" si="23"/>
        <v>新疆联通</v>
      </c>
      <c r="AE173" s="48" t="s">
        <v>441</v>
      </c>
      <c r="AF173" s="48" t="s">
        <v>4</v>
      </c>
      <c r="AG173" s="13">
        <f t="shared" si="24"/>
        <v>0</v>
      </c>
      <c r="AH173" s="13">
        <f t="shared" si="25"/>
        <v>0</v>
      </c>
      <c r="AI173" s="13">
        <f t="shared" si="26"/>
        <v>0</v>
      </c>
      <c r="AJ173" s="13">
        <v>0</v>
      </c>
      <c r="AK173" s="13">
        <v>0</v>
      </c>
      <c r="AL173" s="38" t="str">
        <f t="shared" si="27"/>
        <v>-</v>
      </c>
    </row>
    <row r="174" spans="1:38">
      <c r="A174" s="11" t="s">
        <v>243</v>
      </c>
      <c r="B174" s="11" t="s">
        <v>244</v>
      </c>
      <c r="C174" s="11" t="s">
        <v>245</v>
      </c>
      <c r="D174" s="11" t="s">
        <v>246</v>
      </c>
      <c r="E174" s="11" t="s">
        <v>160</v>
      </c>
      <c r="F174" s="11" t="s">
        <v>161</v>
      </c>
      <c r="G174" s="11" t="s">
        <v>11</v>
      </c>
      <c r="H174" s="11" t="s">
        <v>98</v>
      </c>
      <c r="K174" s="12" t="s">
        <v>120</v>
      </c>
      <c r="L174" s="12" t="s">
        <v>139</v>
      </c>
      <c r="M174" s="12" t="s">
        <v>140</v>
      </c>
      <c r="N174" s="13" t="s">
        <v>141</v>
      </c>
      <c r="S174" s="74" t="s">
        <v>472</v>
      </c>
      <c r="W174" s="74" t="str">
        <f t="shared" si="22"/>
        <v>BOSD</v>
      </c>
      <c r="X174" t="str">
        <f t="shared" si="23"/>
        <v>虚拟运营商爱施德</v>
      </c>
      <c r="AE174" s="48" t="s">
        <v>445</v>
      </c>
      <c r="AF174" s="48" t="s">
        <v>5</v>
      </c>
      <c r="AG174" s="13">
        <f t="shared" si="24"/>
        <v>0</v>
      </c>
      <c r="AH174" s="13">
        <f t="shared" si="25"/>
        <v>0</v>
      </c>
      <c r="AI174" s="13">
        <f t="shared" si="26"/>
        <v>0</v>
      </c>
      <c r="AJ174" s="13">
        <v>0</v>
      </c>
      <c r="AK174" s="13">
        <v>0</v>
      </c>
      <c r="AL174" s="38" t="str">
        <f t="shared" si="27"/>
        <v>-</v>
      </c>
    </row>
    <row r="175" spans="1:38">
      <c r="A175" s="11" t="s">
        <v>243</v>
      </c>
      <c r="B175" s="11" t="s">
        <v>244</v>
      </c>
      <c r="C175" s="11" t="s">
        <v>245</v>
      </c>
      <c r="D175" s="11" t="s">
        <v>246</v>
      </c>
      <c r="E175" s="11" t="s">
        <v>162</v>
      </c>
      <c r="F175" s="11" t="s">
        <v>163</v>
      </c>
      <c r="G175" s="11" t="s">
        <v>164</v>
      </c>
      <c r="H175" s="11" t="s">
        <v>137</v>
      </c>
      <c r="K175" s="12" t="s">
        <v>120</v>
      </c>
      <c r="L175" s="12" t="s">
        <v>139</v>
      </c>
      <c r="M175" s="12" t="s">
        <v>140</v>
      </c>
      <c r="N175" s="13" t="s">
        <v>141</v>
      </c>
      <c r="S175" s="74" t="s">
        <v>472</v>
      </c>
      <c r="W175" s="74" t="str">
        <f t="shared" si="22"/>
        <v>BOSD</v>
      </c>
      <c r="X175" t="str">
        <f t="shared" si="23"/>
        <v>虚拟运营商爱施德</v>
      </c>
      <c r="AE175" s="48" t="s">
        <v>445</v>
      </c>
      <c r="AF175" s="48" t="s">
        <v>0</v>
      </c>
      <c r="AG175" s="13">
        <f t="shared" si="24"/>
        <v>0</v>
      </c>
      <c r="AH175" s="13">
        <f t="shared" si="25"/>
        <v>0</v>
      </c>
      <c r="AI175" s="13">
        <f t="shared" si="26"/>
        <v>0</v>
      </c>
      <c r="AJ175" s="13">
        <v>0</v>
      </c>
      <c r="AK175" s="13">
        <v>0</v>
      </c>
      <c r="AL175" s="38" t="str">
        <f t="shared" si="27"/>
        <v>-</v>
      </c>
    </row>
    <row r="176" spans="1:38">
      <c r="A176" s="11" t="s">
        <v>243</v>
      </c>
      <c r="B176" s="11" t="s">
        <v>244</v>
      </c>
      <c r="C176" s="11" t="s">
        <v>245</v>
      </c>
      <c r="D176" s="11" t="s">
        <v>246</v>
      </c>
      <c r="E176" s="11" t="s">
        <v>202</v>
      </c>
      <c r="F176" s="11" t="s">
        <v>203</v>
      </c>
      <c r="G176" s="11" t="s">
        <v>15</v>
      </c>
      <c r="H176" s="11" t="s">
        <v>98</v>
      </c>
      <c r="K176" s="12" t="s">
        <v>120</v>
      </c>
      <c r="L176" s="12" t="s">
        <v>139</v>
      </c>
      <c r="M176" s="12" t="s">
        <v>140</v>
      </c>
      <c r="N176" s="13" t="s">
        <v>141</v>
      </c>
      <c r="S176" s="74" t="s">
        <v>472</v>
      </c>
      <c r="W176" s="74" t="str">
        <f t="shared" si="22"/>
        <v>BOSD</v>
      </c>
      <c r="X176" t="str">
        <f t="shared" si="23"/>
        <v>虚拟运营商爱施德</v>
      </c>
      <c r="AE176" s="48" t="s">
        <v>422</v>
      </c>
      <c r="AF176" s="48" t="s">
        <v>4</v>
      </c>
      <c r="AG176" s="13">
        <f t="shared" si="24"/>
        <v>0</v>
      </c>
      <c r="AH176" s="13">
        <f t="shared" si="25"/>
        <v>0</v>
      </c>
      <c r="AI176" s="13">
        <f t="shared" si="26"/>
        <v>0</v>
      </c>
      <c r="AJ176" s="13">
        <v>0</v>
      </c>
      <c r="AK176" s="13">
        <v>0</v>
      </c>
      <c r="AL176" s="38" t="str">
        <f t="shared" si="27"/>
        <v>-</v>
      </c>
    </row>
    <row r="177" spans="1:38">
      <c r="A177" s="11" t="s">
        <v>243</v>
      </c>
      <c r="B177" s="11" t="s">
        <v>244</v>
      </c>
      <c r="C177" s="11" t="s">
        <v>245</v>
      </c>
      <c r="D177" s="11" t="s">
        <v>246</v>
      </c>
      <c r="E177" s="11" t="s">
        <v>158</v>
      </c>
      <c r="F177" s="11" t="s">
        <v>150</v>
      </c>
      <c r="G177" s="11" t="s">
        <v>11</v>
      </c>
      <c r="H177" s="11" t="s">
        <v>159</v>
      </c>
      <c r="K177" s="12" t="s">
        <v>120</v>
      </c>
      <c r="L177" s="12" t="s">
        <v>139</v>
      </c>
      <c r="M177" s="12" t="s">
        <v>140</v>
      </c>
      <c r="N177" s="13" t="s">
        <v>141</v>
      </c>
      <c r="S177" s="74" t="s">
        <v>472</v>
      </c>
      <c r="W177" s="74" t="str">
        <f t="shared" si="22"/>
        <v>BOSD</v>
      </c>
      <c r="X177" t="str">
        <f t="shared" si="23"/>
        <v>虚拟运营商爱施德</v>
      </c>
      <c r="AE177" s="48" t="s">
        <v>422</v>
      </c>
      <c r="AF177" s="48" t="s">
        <v>0</v>
      </c>
      <c r="AG177" s="13">
        <f t="shared" si="24"/>
        <v>0</v>
      </c>
      <c r="AH177" s="13">
        <f t="shared" si="25"/>
        <v>0</v>
      </c>
      <c r="AI177" s="13">
        <f t="shared" si="26"/>
        <v>0</v>
      </c>
      <c r="AJ177" s="13">
        <v>0</v>
      </c>
      <c r="AK177" s="13">
        <v>0</v>
      </c>
      <c r="AL177" s="38" t="str">
        <f t="shared" si="27"/>
        <v>-</v>
      </c>
    </row>
    <row r="178" spans="1:38">
      <c r="A178" s="11" t="s">
        <v>243</v>
      </c>
      <c r="B178" s="11" t="s">
        <v>244</v>
      </c>
      <c r="C178" s="11" t="s">
        <v>245</v>
      </c>
      <c r="D178" s="11" t="s">
        <v>246</v>
      </c>
      <c r="E178" s="11" t="s">
        <v>170</v>
      </c>
      <c r="F178" s="11" t="s">
        <v>171</v>
      </c>
      <c r="G178" s="11" t="s">
        <v>15</v>
      </c>
      <c r="H178" s="11" t="s">
        <v>137</v>
      </c>
      <c r="K178" s="12" t="s">
        <v>120</v>
      </c>
      <c r="L178" s="12" t="s">
        <v>139</v>
      </c>
      <c r="M178" s="12" t="s">
        <v>140</v>
      </c>
      <c r="N178" s="13" t="s">
        <v>141</v>
      </c>
      <c r="S178" s="74" t="s">
        <v>472</v>
      </c>
      <c r="W178" s="74" t="str">
        <f t="shared" si="22"/>
        <v>BOSD</v>
      </c>
      <c r="X178" t="str">
        <f t="shared" si="23"/>
        <v>虚拟运营商爱施德</v>
      </c>
      <c r="AE178" s="48" t="s">
        <v>421</v>
      </c>
      <c r="AF178" s="48" t="s">
        <v>265</v>
      </c>
      <c r="AG178" s="13">
        <f t="shared" si="24"/>
        <v>0</v>
      </c>
      <c r="AH178" s="13">
        <f t="shared" si="25"/>
        <v>0</v>
      </c>
      <c r="AI178" s="13">
        <f t="shared" si="26"/>
        <v>0</v>
      </c>
      <c r="AJ178" s="13">
        <v>0</v>
      </c>
      <c r="AK178" s="13">
        <v>0</v>
      </c>
      <c r="AL178" s="38" t="str">
        <f t="shared" si="27"/>
        <v>-</v>
      </c>
    </row>
    <row r="179" spans="1:38">
      <c r="A179" s="11" t="s">
        <v>243</v>
      </c>
      <c r="B179" s="11" t="s">
        <v>244</v>
      </c>
      <c r="C179" s="11" t="s">
        <v>245</v>
      </c>
      <c r="D179" s="11" t="s">
        <v>246</v>
      </c>
      <c r="E179" s="11" t="s">
        <v>167</v>
      </c>
      <c r="F179" s="11" t="s">
        <v>168</v>
      </c>
      <c r="G179" s="11" t="s">
        <v>164</v>
      </c>
      <c r="H179" s="11" t="s">
        <v>41</v>
      </c>
      <c r="K179" s="12" t="s">
        <v>120</v>
      </c>
      <c r="L179" s="12" t="s">
        <v>139</v>
      </c>
      <c r="M179" s="12" t="s">
        <v>140</v>
      </c>
      <c r="N179" s="13" t="s">
        <v>141</v>
      </c>
      <c r="S179" s="74" t="s">
        <v>472</v>
      </c>
      <c r="W179" s="74" t="str">
        <f t="shared" si="22"/>
        <v>BOSD</v>
      </c>
      <c r="X179" t="str">
        <f t="shared" si="23"/>
        <v>虚拟运营商爱施德</v>
      </c>
      <c r="AE179" s="48" t="s">
        <v>421</v>
      </c>
      <c r="AF179" s="48" t="s">
        <v>494</v>
      </c>
      <c r="AG179" s="13">
        <f t="shared" si="24"/>
        <v>0</v>
      </c>
      <c r="AH179" s="13">
        <f t="shared" si="25"/>
        <v>0</v>
      </c>
      <c r="AI179" s="13">
        <f t="shared" si="26"/>
        <v>0</v>
      </c>
      <c r="AJ179" s="13">
        <v>0</v>
      </c>
      <c r="AK179" s="13">
        <v>0</v>
      </c>
      <c r="AL179" s="38" t="str">
        <f t="shared" si="27"/>
        <v>-</v>
      </c>
    </row>
    <row r="180" spans="1:38">
      <c r="A180" s="11" t="s">
        <v>243</v>
      </c>
      <c r="B180" s="11" t="s">
        <v>244</v>
      </c>
      <c r="C180" s="11" t="s">
        <v>245</v>
      </c>
      <c r="D180" s="11" t="s">
        <v>246</v>
      </c>
      <c r="E180" s="11" t="s">
        <v>146</v>
      </c>
      <c r="F180" s="11" t="s">
        <v>147</v>
      </c>
      <c r="G180" s="11" t="s">
        <v>15</v>
      </c>
      <c r="H180" s="11" t="s">
        <v>148</v>
      </c>
      <c r="K180" s="12" t="s">
        <v>120</v>
      </c>
      <c r="L180" s="12" t="s">
        <v>139</v>
      </c>
      <c r="M180" s="12" t="s">
        <v>140</v>
      </c>
      <c r="N180" s="13" t="s">
        <v>141</v>
      </c>
      <c r="S180" s="74" t="s">
        <v>472</v>
      </c>
      <c r="W180" s="74" t="str">
        <f t="shared" si="22"/>
        <v>BOSD</v>
      </c>
      <c r="X180" t="str">
        <f t="shared" si="23"/>
        <v>虚拟运营商爱施德</v>
      </c>
      <c r="AE180" s="48" t="s">
        <v>421</v>
      </c>
      <c r="AF180" s="48" t="s">
        <v>0</v>
      </c>
      <c r="AG180" s="13">
        <f t="shared" si="24"/>
        <v>0</v>
      </c>
      <c r="AH180" s="13">
        <f t="shared" si="25"/>
        <v>0</v>
      </c>
      <c r="AI180" s="13">
        <f t="shared" si="26"/>
        <v>0</v>
      </c>
      <c r="AJ180" s="13">
        <v>0</v>
      </c>
      <c r="AK180" s="13">
        <v>0</v>
      </c>
      <c r="AL180" s="38" t="str">
        <f t="shared" si="27"/>
        <v>-</v>
      </c>
    </row>
    <row r="181" spans="1:38">
      <c r="A181" s="11" t="s">
        <v>243</v>
      </c>
      <c r="B181" s="11" t="s">
        <v>244</v>
      </c>
      <c r="C181" s="11" t="s">
        <v>245</v>
      </c>
      <c r="D181" s="11" t="s">
        <v>246</v>
      </c>
      <c r="E181" s="11" t="s">
        <v>204</v>
      </c>
      <c r="F181" s="11" t="s">
        <v>205</v>
      </c>
      <c r="G181" s="11" t="s">
        <v>15</v>
      </c>
      <c r="H181" s="11" t="s">
        <v>98</v>
      </c>
      <c r="K181" s="12" t="s">
        <v>120</v>
      </c>
      <c r="L181" s="12" t="s">
        <v>139</v>
      </c>
      <c r="M181" s="12" t="s">
        <v>140</v>
      </c>
      <c r="N181" s="13" t="s">
        <v>141</v>
      </c>
      <c r="S181" s="74" t="s">
        <v>472</v>
      </c>
      <c r="W181" s="74" t="str">
        <f t="shared" si="22"/>
        <v>BOSD</v>
      </c>
      <c r="X181" t="str">
        <f t="shared" si="23"/>
        <v>虚拟运营商爱施德</v>
      </c>
      <c r="AE181" s="48" t="s">
        <v>420</v>
      </c>
      <c r="AF181" s="48" t="s">
        <v>494</v>
      </c>
      <c r="AG181" s="13">
        <f t="shared" si="24"/>
        <v>0</v>
      </c>
      <c r="AH181" s="13">
        <f t="shared" si="25"/>
        <v>0</v>
      </c>
      <c r="AI181" s="13">
        <f t="shared" si="26"/>
        <v>0</v>
      </c>
      <c r="AJ181" s="13">
        <v>0</v>
      </c>
      <c r="AK181" s="13">
        <v>0</v>
      </c>
      <c r="AL181" s="38" t="str">
        <f t="shared" si="27"/>
        <v>-</v>
      </c>
    </row>
    <row r="182" spans="1:38">
      <c r="A182" s="11" t="s">
        <v>247</v>
      </c>
      <c r="B182" s="11" t="s">
        <v>248</v>
      </c>
      <c r="C182" s="11" t="s">
        <v>245</v>
      </c>
      <c r="D182" s="11" t="s">
        <v>246</v>
      </c>
      <c r="E182" s="11" t="s">
        <v>160</v>
      </c>
      <c r="F182" s="11" t="s">
        <v>161</v>
      </c>
      <c r="G182" s="11" t="s">
        <v>11</v>
      </c>
      <c r="H182" s="11" t="s">
        <v>98</v>
      </c>
      <c r="K182" s="12" t="s">
        <v>120</v>
      </c>
      <c r="L182" s="12" t="s">
        <v>139</v>
      </c>
      <c r="M182" s="12" t="s">
        <v>140</v>
      </c>
      <c r="N182" s="13" t="s">
        <v>141</v>
      </c>
      <c r="S182" s="74" t="s">
        <v>472</v>
      </c>
      <c r="W182" s="74" t="str">
        <f t="shared" si="22"/>
        <v>BOSD</v>
      </c>
      <c r="X182" t="str">
        <f t="shared" si="23"/>
        <v>虚拟运营商天音</v>
      </c>
      <c r="AE182" s="48" t="s">
        <v>420</v>
      </c>
      <c r="AF182" s="48" t="s">
        <v>6</v>
      </c>
      <c r="AG182" s="13">
        <f t="shared" si="24"/>
        <v>0</v>
      </c>
      <c r="AH182" s="13">
        <f t="shared" si="25"/>
        <v>0</v>
      </c>
      <c r="AI182" s="13">
        <f t="shared" si="26"/>
        <v>0</v>
      </c>
      <c r="AJ182" s="13">
        <v>0</v>
      </c>
      <c r="AK182" s="13">
        <v>0</v>
      </c>
      <c r="AL182" s="38" t="str">
        <f t="shared" si="27"/>
        <v>-</v>
      </c>
    </row>
    <row r="183" spans="1:38">
      <c r="A183" s="11" t="s">
        <v>247</v>
      </c>
      <c r="B183" s="11" t="s">
        <v>248</v>
      </c>
      <c r="C183" s="11" t="s">
        <v>245</v>
      </c>
      <c r="D183" s="11" t="s">
        <v>246</v>
      </c>
      <c r="E183" s="11" t="s">
        <v>162</v>
      </c>
      <c r="F183" s="11" t="s">
        <v>163</v>
      </c>
      <c r="G183" s="11" t="s">
        <v>164</v>
      </c>
      <c r="H183" s="11" t="s">
        <v>137</v>
      </c>
      <c r="K183" s="12" t="s">
        <v>120</v>
      </c>
      <c r="L183" s="12" t="s">
        <v>139</v>
      </c>
      <c r="M183" s="12" t="s">
        <v>140</v>
      </c>
      <c r="N183" s="13" t="s">
        <v>141</v>
      </c>
      <c r="S183" s="74" t="s">
        <v>472</v>
      </c>
      <c r="W183" s="74" t="str">
        <f t="shared" si="22"/>
        <v>BOSD</v>
      </c>
      <c r="X183" t="str">
        <f t="shared" si="23"/>
        <v>虚拟运营商天音</v>
      </c>
      <c r="AE183" s="48" t="s">
        <v>420</v>
      </c>
      <c r="AF183" s="48" t="s">
        <v>2</v>
      </c>
      <c r="AG183" s="13">
        <f t="shared" si="24"/>
        <v>0</v>
      </c>
      <c r="AH183" s="13">
        <f t="shared" si="25"/>
        <v>0</v>
      </c>
      <c r="AI183" s="13">
        <f t="shared" si="26"/>
        <v>0</v>
      </c>
      <c r="AJ183" s="13">
        <v>0</v>
      </c>
      <c r="AK183" s="13">
        <v>0</v>
      </c>
      <c r="AL183" s="38" t="str">
        <f t="shared" si="27"/>
        <v>-</v>
      </c>
    </row>
    <row r="184" spans="1:38">
      <c r="A184" s="11" t="s">
        <v>247</v>
      </c>
      <c r="B184" s="11" t="s">
        <v>248</v>
      </c>
      <c r="C184" s="11" t="s">
        <v>245</v>
      </c>
      <c r="D184" s="11" t="s">
        <v>246</v>
      </c>
      <c r="E184" s="11" t="s">
        <v>202</v>
      </c>
      <c r="F184" s="11" t="s">
        <v>203</v>
      </c>
      <c r="G184" s="11" t="s">
        <v>15</v>
      </c>
      <c r="H184" s="11" t="s">
        <v>98</v>
      </c>
      <c r="K184" s="12" t="s">
        <v>120</v>
      </c>
      <c r="L184" s="12" t="s">
        <v>139</v>
      </c>
      <c r="M184" s="12" t="s">
        <v>140</v>
      </c>
      <c r="N184" s="13" t="s">
        <v>141</v>
      </c>
      <c r="S184" s="74" t="s">
        <v>472</v>
      </c>
      <c r="W184" s="74" t="str">
        <f t="shared" si="22"/>
        <v>BOSD</v>
      </c>
      <c r="X184" t="str">
        <f t="shared" si="23"/>
        <v>虚拟运营商天音</v>
      </c>
      <c r="AE184" s="48" t="s">
        <v>420</v>
      </c>
      <c r="AF184" s="48" t="s">
        <v>449</v>
      </c>
      <c r="AG184" s="13">
        <f t="shared" si="24"/>
        <v>0</v>
      </c>
      <c r="AH184" s="13">
        <f t="shared" si="25"/>
        <v>0</v>
      </c>
      <c r="AI184" s="13">
        <f t="shared" si="26"/>
        <v>0</v>
      </c>
      <c r="AJ184" s="13">
        <v>0</v>
      </c>
      <c r="AK184" s="13">
        <v>0</v>
      </c>
      <c r="AL184" s="38" t="str">
        <f t="shared" si="27"/>
        <v>-</v>
      </c>
    </row>
    <row r="185" spans="1:38">
      <c r="A185" s="11" t="s">
        <v>247</v>
      </c>
      <c r="B185" s="11" t="s">
        <v>248</v>
      </c>
      <c r="C185" s="11" t="s">
        <v>245</v>
      </c>
      <c r="D185" s="11" t="s">
        <v>246</v>
      </c>
      <c r="E185" s="11" t="s">
        <v>158</v>
      </c>
      <c r="F185" s="11" t="s">
        <v>150</v>
      </c>
      <c r="G185" s="11" t="s">
        <v>11</v>
      </c>
      <c r="H185" s="11" t="s">
        <v>159</v>
      </c>
      <c r="K185" s="12" t="s">
        <v>120</v>
      </c>
      <c r="L185" s="12" t="s">
        <v>139</v>
      </c>
      <c r="M185" s="12" t="s">
        <v>140</v>
      </c>
      <c r="N185" s="13" t="s">
        <v>141</v>
      </c>
      <c r="S185" s="74" t="s">
        <v>472</v>
      </c>
      <c r="W185" s="74" t="str">
        <f t="shared" si="22"/>
        <v>BOSD</v>
      </c>
      <c r="X185" t="str">
        <f t="shared" si="23"/>
        <v>虚拟运营商天音</v>
      </c>
      <c r="AE185" s="48" t="s">
        <v>420</v>
      </c>
      <c r="AF185" s="48" t="s">
        <v>3</v>
      </c>
      <c r="AG185" s="13">
        <f t="shared" si="24"/>
        <v>0</v>
      </c>
      <c r="AH185" s="13">
        <f t="shared" si="25"/>
        <v>0</v>
      </c>
      <c r="AI185" s="13">
        <f t="shared" si="26"/>
        <v>0</v>
      </c>
      <c r="AJ185" s="13">
        <v>0</v>
      </c>
      <c r="AK185" s="13">
        <v>0</v>
      </c>
      <c r="AL185" s="38" t="str">
        <f t="shared" si="27"/>
        <v>-</v>
      </c>
    </row>
    <row r="186" spans="1:38">
      <c r="A186" s="11" t="s">
        <v>247</v>
      </c>
      <c r="B186" s="11" t="s">
        <v>248</v>
      </c>
      <c r="C186" s="11" t="s">
        <v>245</v>
      </c>
      <c r="D186" s="11" t="s">
        <v>246</v>
      </c>
      <c r="E186" s="11" t="s">
        <v>170</v>
      </c>
      <c r="F186" s="11" t="s">
        <v>171</v>
      </c>
      <c r="G186" s="11" t="s">
        <v>15</v>
      </c>
      <c r="H186" s="11" t="s">
        <v>137</v>
      </c>
      <c r="K186" s="12" t="s">
        <v>120</v>
      </c>
      <c r="L186" s="12" t="s">
        <v>139</v>
      </c>
      <c r="M186" s="12" t="s">
        <v>140</v>
      </c>
      <c r="N186" s="13" t="s">
        <v>141</v>
      </c>
      <c r="S186" s="74" t="s">
        <v>472</v>
      </c>
      <c r="W186" s="74" t="str">
        <f t="shared" si="22"/>
        <v>BOSD</v>
      </c>
      <c r="X186" t="str">
        <f t="shared" si="23"/>
        <v>虚拟运营商天音</v>
      </c>
      <c r="AE186" s="48" t="s">
        <v>420</v>
      </c>
      <c r="AF186" s="48" t="s">
        <v>4</v>
      </c>
      <c r="AG186" s="13">
        <f t="shared" si="24"/>
        <v>0</v>
      </c>
      <c r="AH186" s="13">
        <f t="shared" si="25"/>
        <v>0</v>
      </c>
      <c r="AI186" s="13">
        <f t="shared" si="26"/>
        <v>0</v>
      </c>
      <c r="AJ186" s="13">
        <v>0</v>
      </c>
      <c r="AK186" s="13">
        <v>0</v>
      </c>
      <c r="AL186" s="38" t="str">
        <f t="shared" si="27"/>
        <v>-</v>
      </c>
    </row>
    <row r="187" spans="1:38">
      <c r="A187" s="11" t="s">
        <v>247</v>
      </c>
      <c r="B187" s="11" t="s">
        <v>248</v>
      </c>
      <c r="C187" s="11" t="s">
        <v>245</v>
      </c>
      <c r="D187" s="11" t="s">
        <v>246</v>
      </c>
      <c r="E187" s="11" t="s">
        <v>167</v>
      </c>
      <c r="F187" s="11" t="s">
        <v>168</v>
      </c>
      <c r="G187" s="11" t="s">
        <v>164</v>
      </c>
      <c r="H187" s="11" t="s">
        <v>41</v>
      </c>
      <c r="K187" s="12" t="s">
        <v>120</v>
      </c>
      <c r="L187" s="12" t="s">
        <v>139</v>
      </c>
      <c r="M187" s="12" t="s">
        <v>140</v>
      </c>
      <c r="N187" s="13" t="s">
        <v>141</v>
      </c>
      <c r="S187" s="74" t="s">
        <v>472</v>
      </c>
      <c r="W187" s="74" t="str">
        <f t="shared" si="22"/>
        <v>BOSD</v>
      </c>
      <c r="X187" t="str">
        <f t="shared" si="23"/>
        <v>虚拟运营商天音</v>
      </c>
      <c r="AE187" s="48" t="s">
        <v>420</v>
      </c>
      <c r="AF187" s="48" t="s">
        <v>0</v>
      </c>
      <c r="AG187" s="13">
        <f t="shared" si="24"/>
        <v>0</v>
      </c>
      <c r="AH187" s="13">
        <f t="shared" si="25"/>
        <v>0</v>
      </c>
      <c r="AI187" s="13">
        <f t="shared" si="26"/>
        <v>0</v>
      </c>
      <c r="AJ187" s="13">
        <v>0</v>
      </c>
      <c r="AK187" s="13">
        <v>0</v>
      </c>
      <c r="AL187" s="38" t="str">
        <f t="shared" si="27"/>
        <v>-</v>
      </c>
    </row>
    <row r="188" spans="1:38">
      <c r="A188" s="11" t="s">
        <v>247</v>
      </c>
      <c r="B188" s="11" t="s">
        <v>248</v>
      </c>
      <c r="C188" s="11" t="s">
        <v>245</v>
      </c>
      <c r="D188" s="11" t="s">
        <v>246</v>
      </c>
      <c r="E188" s="11" t="s">
        <v>146</v>
      </c>
      <c r="F188" s="11" t="s">
        <v>147</v>
      </c>
      <c r="G188" s="11" t="s">
        <v>15</v>
      </c>
      <c r="H188" s="11" t="s">
        <v>148</v>
      </c>
      <c r="K188" s="12" t="s">
        <v>120</v>
      </c>
      <c r="L188" s="12" t="s">
        <v>139</v>
      </c>
      <c r="M188" s="12" t="s">
        <v>140</v>
      </c>
      <c r="N188" s="13" t="s">
        <v>141</v>
      </c>
      <c r="S188" s="74" t="s">
        <v>472</v>
      </c>
      <c r="W188" s="74" t="str">
        <f t="shared" si="22"/>
        <v>BOSD</v>
      </c>
      <c r="X188" t="str">
        <f t="shared" si="23"/>
        <v>虚拟运营商天音</v>
      </c>
      <c r="AE188" s="48" t="s">
        <v>420</v>
      </c>
      <c r="AF188" s="48" t="s">
        <v>1</v>
      </c>
      <c r="AG188" s="13">
        <f t="shared" si="24"/>
        <v>0</v>
      </c>
      <c r="AH188" s="13">
        <f t="shared" si="25"/>
        <v>0</v>
      </c>
      <c r="AI188" s="13">
        <f t="shared" si="26"/>
        <v>0</v>
      </c>
      <c r="AJ188" s="13">
        <v>0</v>
      </c>
      <c r="AK188" s="13">
        <v>0</v>
      </c>
      <c r="AL188" s="38" t="str">
        <f t="shared" si="27"/>
        <v>-</v>
      </c>
    </row>
    <row r="189" spans="1:38">
      <c r="A189" s="11" t="s">
        <v>247</v>
      </c>
      <c r="B189" s="11" t="s">
        <v>248</v>
      </c>
      <c r="C189" s="11" t="s">
        <v>245</v>
      </c>
      <c r="D189" s="11" t="s">
        <v>246</v>
      </c>
      <c r="E189" s="11" t="s">
        <v>204</v>
      </c>
      <c r="F189" s="11" t="s">
        <v>205</v>
      </c>
      <c r="G189" s="11" t="s">
        <v>15</v>
      </c>
      <c r="H189" s="11" t="s">
        <v>98</v>
      </c>
      <c r="K189" s="12" t="s">
        <v>120</v>
      </c>
      <c r="L189" s="12" t="s">
        <v>139</v>
      </c>
      <c r="M189" s="12" t="s">
        <v>140</v>
      </c>
      <c r="N189" s="13" t="s">
        <v>141</v>
      </c>
      <c r="S189" s="74" t="s">
        <v>472</v>
      </c>
      <c r="W189" s="74" t="str">
        <f t="shared" si="22"/>
        <v>BOSD</v>
      </c>
      <c r="X189" t="str">
        <f t="shared" si="23"/>
        <v>虚拟运营商天音</v>
      </c>
      <c r="AE189" s="48" t="s">
        <v>235</v>
      </c>
      <c r="AF189" s="48" t="s">
        <v>4</v>
      </c>
      <c r="AG189" s="13">
        <f t="shared" si="24"/>
        <v>0</v>
      </c>
      <c r="AH189" s="13">
        <f t="shared" si="25"/>
        <v>0</v>
      </c>
      <c r="AI189" s="13">
        <f t="shared" si="26"/>
        <v>0</v>
      </c>
      <c r="AJ189" s="13">
        <v>0</v>
      </c>
      <c r="AK189" s="13">
        <v>0</v>
      </c>
      <c r="AL189" s="38" t="str">
        <f t="shared" si="27"/>
        <v>-</v>
      </c>
    </row>
    <row r="190" spans="1:38">
      <c r="A190" s="11" t="s">
        <v>249</v>
      </c>
      <c r="B190" s="11" t="s">
        <v>250</v>
      </c>
      <c r="C190" s="11" t="s">
        <v>63</v>
      </c>
      <c r="D190" s="11" t="s">
        <v>157</v>
      </c>
      <c r="E190" s="11" t="s">
        <v>218</v>
      </c>
      <c r="F190" s="11" t="s">
        <v>163</v>
      </c>
      <c r="G190" s="11" t="s">
        <v>164</v>
      </c>
      <c r="H190" s="11" t="s">
        <v>219</v>
      </c>
      <c r="K190" s="12" t="s">
        <v>120</v>
      </c>
      <c r="L190" s="12" t="s">
        <v>139</v>
      </c>
      <c r="M190" s="12" t="s">
        <v>140</v>
      </c>
      <c r="N190" s="13" t="s">
        <v>141</v>
      </c>
      <c r="S190" s="74" t="s">
        <v>472</v>
      </c>
      <c r="W190" s="74" t="str">
        <f t="shared" si="22"/>
        <v>BOSD</v>
      </c>
      <c r="X190" t="str">
        <f t="shared" si="23"/>
        <v>云南移动</v>
      </c>
      <c r="AE190" s="48" t="s">
        <v>235</v>
      </c>
      <c r="AF190" s="48" t="s">
        <v>0</v>
      </c>
      <c r="AG190" s="13">
        <f t="shared" si="24"/>
        <v>0</v>
      </c>
      <c r="AH190" s="13">
        <f t="shared" si="25"/>
        <v>0</v>
      </c>
      <c r="AI190" s="13">
        <f t="shared" si="26"/>
        <v>0</v>
      </c>
      <c r="AJ190" s="13">
        <v>0</v>
      </c>
      <c r="AK190" s="13">
        <v>0</v>
      </c>
      <c r="AL190" s="38" t="str">
        <f t="shared" si="27"/>
        <v>-</v>
      </c>
    </row>
    <row r="191" spans="1:38">
      <c r="A191" s="11" t="s">
        <v>249</v>
      </c>
      <c r="B191" s="11" t="s">
        <v>250</v>
      </c>
      <c r="C191" s="11" t="s">
        <v>63</v>
      </c>
      <c r="D191" s="11" t="s">
        <v>157</v>
      </c>
      <c r="E191" s="11" t="s">
        <v>162</v>
      </c>
      <c r="F191" s="11" t="s">
        <v>163</v>
      </c>
      <c r="G191" s="11" t="s">
        <v>164</v>
      </c>
      <c r="H191" s="11" t="s">
        <v>137</v>
      </c>
      <c r="K191" s="12" t="s">
        <v>120</v>
      </c>
      <c r="L191" s="12" t="s">
        <v>139</v>
      </c>
      <c r="M191" s="12" t="s">
        <v>140</v>
      </c>
      <c r="N191" s="13" t="s">
        <v>141</v>
      </c>
      <c r="S191" s="74" t="s">
        <v>472</v>
      </c>
      <c r="W191" s="74" t="str">
        <f t="shared" si="22"/>
        <v>BOSD</v>
      </c>
      <c r="X191" t="str">
        <f t="shared" si="23"/>
        <v>云南移动</v>
      </c>
      <c r="AE191" s="48" t="s">
        <v>235</v>
      </c>
      <c r="AF191" s="48" t="s">
        <v>265</v>
      </c>
      <c r="AG191" s="13">
        <f t="shared" si="24"/>
        <v>41</v>
      </c>
      <c r="AH191" s="13">
        <f t="shared" si="25"/>
        <v>42</v>
      </c>
      <c r="AI191" s="13">
        <f t="shared" si="26"/>
        <v>36</v>
      </c>
      <c r="AJ191" s="13">
        <v>1</v>
      </c>
      <c r="AK191" s="13">
        <v>1</v>
      </c>
      <c r="AL191" s="38">
        <f t="shared" si="27"/>
        <v>5</v>
      </c>
    </row>
    <row r="192" spans="1:38">
      <c r="A192" s="11" t="s">
        <v>249</v>
      </c>
      <c r="B192" s="11" t="s">
        <v>250</v>
      </c>
      <c r="C192" s="11" t="s">
        <v>165</v>
      </c>
      <c r="D192" s="11" t="s">
        <v>166</v>
      </c>
      <c r="E192" s="11" t="s">
        <v>167</v>
      </c>
      <c r="F192" s="11" t="s">
        <v>168</v>
      </c>
      <c r="G192" s="11" t="s">
        <v>164</v>
      </c>
      <c r="H192" s="11" t="s">
        <v>41</v>
      </c>
      <c r="K192" s="12" t="s">
        <v>120</v>
      </c>
      <c r="L192" s="12" t="s">
        <v>139</v>
      </c>
      <c r="M192" s="12" t="s">
        <v>140</v>
      </c>
      <c r="N192" s="13" t="s">
        <v>141</v>
      </c>
      <c r="S192" s="74" t="s">
        <v>472</v>
      </c>
      <c r="W192" s="74" t="str">
        <f t="shared" si="22"/>
        <v>BOSD</v>
      </c>
      <c r="X192" t="str">
        <f t="shared" si="23"/>
        <v>云南移动</v>
      </c>
      <c r="AE192" s="48" t="s">
        <v>235</v>
      </c>
      <c r="AF192" s="48" t="s">
        <v>5</v>
      </c>
      <c r="AG192" s="13">
        <f t="shared" si="24"/>
        <v>0</v>
      </c>
      <c r="AH192" s="13">
        <f t="shared" si="25"/>
        <v>0</v>
      </c>
      <c r="AI192" s="13">
        <f t="shared" si="26"/>
        <v>0</v>
      </c>
      <c r="AJ192" s="13">
        <v>0</v>
      </c>
      <c r="AK192" s="13">
        <v>0</v>
      </c>
      <c r="AL192" s="38" t="str">
        <f t="shared" si="27"/>
        <v>-</v>
      </c>
    </row>
    <row r="193" spans="1:38">
      <c r="A193" s="11" t="s">
        <v>251</v>
      </c>
      <c r="B193" s="11" t="s">
        <v>252</v>
      </c>
      <c r="C193" s="11" t="s">
        <v>63</v>
      </c>
      <c r="D193" s="11" t="s">
        <v>64</v>
      </c>
      <c r="E193" s="11" t="s">
        <v>135</v>
      </c>
      <c r="F193" s="11" t="s">
        <v>136</v>
      </c>
      <c r="G193" s="11" t="s">
        <v>10</v>
      </c>
      <c r="H193" s="11" t="s">
        <v>137</v>
      </c>
      <c r="K193" s="12" t="s">
        <v>120</v>
      </c>
      <c r="L193" s="12" t="s">
        <v>139</v>
      </c>
      <c r="M193" s="12" t="s">
        <v>140</v>
      </c>
      <c r="N193" s="13" t="s">
        <v>141</v>
      </c>
      <c r="S193" s="74" t="s">
        <v>472</v>
      </c>
      <c r="W193" s="74" t="str">
        <f t="shared" si="22"/>
        <v>BOSD</v>
      </c>
      <c r="X193" t="str">
        <f t="shared" si="23"/>
        <v>浙江电信</v>
      </c>
      <c r="AE193" s="48" t="s">
        <v>235</v>
      </c>
      <c r="AF193" s="48" t="s">
        <v>449</v>
      </c>
      <c r="AG193" s="13">
        <f t="shared" si="24"/>
        <v>0</v>
      </c>
      <c r="AH193" s="13">
        <f t="shared" si="25"/>
        <v>0</v>
      </c>
      <c r="AI193" s="13">
        <f t="shared" si="26"/>
        <v>0</v>
      </c>
      <c r="AJ193" s="13">
        <v>0</v>
      </c>
      <c r="AK193" s="13">
        <v>0</v>
      </c>
      <c r="AL193" s="38" t="str">
        <f t="shared" si="27"/>
        <v>-</v>
      </c>
    </row>
    <row r="194" spans="1:38">
      <c r="A194" s="11" t="s">
        <v>253</v>
      </c>
      <c r="B194" s="11" t="s">
        <v>254</v>
      </c>
      <c r="C194" s="11" t="s">
        <v>169</v>
      </c>
      <c r="D194" s="11" t="s">
        <v>145</v>
      </c>
      <c r="E194" s="11" t="s">
        <v>255</v>
      </c>
      <c r="F194" s="11" t="s">
        <v>256</v>
      </c>
      <c r="G194" s="11" t="s">
        <v>15</v>
      </c>
      <c r="H194" s="11" t="s">
        <v>41</v>
      </c>
      <c r="K194" s="12" t="s">
        <v>120</v>
      </c>
      <c r="L194" s="12" t="s">
        <v>139</v>
      </c>
      <c r="M194" s="12" t="s">
        <v>140</v>
      </c>
      <c r="N194" s="13" t="s">
        <v>141</v>
      </c>
      <c r="S194" s="74" t="s">
        <v>472</v>
      </c>
      <c r="W194" s="74" t="str">
        <f t="shared" si="22"/>
        <v>BOSD</v>
      </c>
      <c r="X194" t="str">
        <f t="shared" si="23"/>
        <v>浙江移动</v>
      </c>
      <c r="AE194" s="48" t="s">
        <v>235</v>
      </c>
      <c r="AF194" s="48" t="s">
        <v>2</v>
      </c>
      <c r="AG194" s="13">
        <f t="shared" si="24"/>
        <v>0</v>
      </c>
      <c r="AH194" s="13">
        <f t="shared" si="25"/>
        <v>0</v>
      </c>
      <c r="AI194" s="13">
        <f t="shared" si="26"/>
        <v>0</v>
      </c>
      <c r="AJ194" s="13">
        <v>0</v>
      </c>
      <c r="AK194" s="13">
        <v>0</v>
      </c>
      <c r="AL194" s="38" t="str">
        <f t="shared" si="27"/>
        <v>-</v>
      </c>
    </row>
    <row r="195" spans="1:38">
      <c r="A195" s="11" t="s">
        <v>257</v>
      </c>
      <c r="B195" s="11" t="s">
        <v>8</v>
      </c>
      <c r="C195" s="11" t="s">
        <v>195</v>
      </c>
      <c r="D195" s="11" t="s">
        <v>196</v>
      </c>
      <c r="E195" s="11" t="s">
        <v>146</v>
      </c>
      <c r="F195" s="11" t="s">
        <v>147</v>
      </c>
      <c r="G195" s="11" t="s">
        <v>15</v>
      </c>
      <c r="H195" s="11" t="s">
        <v>148</v>
      </c>
      <c r="K195" s="12" t="s">
        <v>120</v>
      </c>
      <c r="L195" s="12" t="s">
        <v>139</v>
      </c>
      <c r="M195" s="12" t="s">
        <v>140</v>
      </c>
      <c r="N195" s="13" t="s">
        <v>141</v>
      </c>
      <c r="S195" s="74" t="s">
        <v>472</v>
      </c>
      <c r="W195" s="74" t="str">
        <f t="shared" ref="W195:W258" si="28">IFERROR(IF(G195="CRM_CUI",G195,(IF(G195="CRM_CMI",G195,MID(G195,1,FIND("_",G195)-1)))),G195)</f>
        <v>BOSD</v>
      </c>
      <c r="X195" t="str">
        <f t="shared" ref="X195:X258" si="29">MID(A195,5,LEN(A195)-4)</f>
        <v>重庆电信</v>
      </c>
      <c r="AE195" s="48" t="s">
        <v>235</v>
      </c>
      <c r="AF195" s="48" t="s">
        <v>494</v>
      </c>
      <c r="AG195" s="13">
        <f t="shared" si="24"/>
        <v>0</v>
      </c>
      <c r="AH195" s="13">
        <f t="shared" si="25"/>
        <v>0</v>
      </c>
      <c r="AI195" s="13">
        <f t="shared" si="26"/>
        <v>0</v>
      </c>
      <c r="AJ195" s="13">
        <v>0</v>
      </c>
      <c r="AK195" s="13">
        <v>0</v>
      </c>
      <c r="AL195" s="38" t="str">
        <f t="shared" si="27"/>
        <v>-</v>
      </c>
    </row>
    <row r="196" spans="1:38">
      <c r="A196" s="11" t="s">
        <v>257</v>
      </c>
      <c r="B196" s="11" t="s">
        <v>8</v>
      </c>
      <c r="C196" s="11" t="s">
        <v>195</v>
      </c>
      <c r="D196" s="11" t="s">
        <v>196</v>
      </c>
      <c r="E196" s="11" t="s">
        <v>170</v>
      </c>
      <c r="F196" s="11" t="s">
        <v>171</v>
      </c>
      <c r="G196" s="11" t="s">
        <v>15</v>
      </c>
      <c r="H196" s="11" t="s">
        <v>137</v>
      </c>
      <c r="K196" s="12" t="s">
        <v>120</v>
      </c>
      <c r="L196" s="12" t="s">
        <v>139</v>
      </c>
      <c r="M196" s="12" t="s">
        <v>140</v>
      </c>
      <c r="N196" s="13" t="s">
        <v>141</v>
      </c>
      <c r="S196" s="74" t="s">
        <v>472</v>
      </c>
      <c r="W196" s="74" t="str">
        <f t="shared" si="28"/>
        <v>BOSD</v>
      </c>
      <c r="X196" t="str">
        <f t="shared" si="29"/>
        <v>重庆电信</v>
      </c>
      <c r="AE196" s="48" t="s">
        <v>235</v>
      </c>
      <c r="AF196" s="48" t="s">
        <v>3</v>
      </c>
      <c r="AG196" s="13">
        <f t="shared" ref="AG196:AG259" si="30">SUMIFS(T:T,X:X,AE196&amp;"*",W:W,AF196)</f>
        <v>0</v>
      </c>
      <c r="AH196" s="13">
        <f t="shared" ref="AH196:AH259" si="31">SUMIFS(U:U,X:X,AE196&amp;"*",W:W,AF196)</f>
        <v>0</v>
      </c>
      <c r="AI196" s="13">
        <f t="shared" ref="AI196:AI259" si="32">SUMIFS(V:V,X:X,AE196&amp;"*",W:W,AF196)</f>
        <v>0</v>
      </c>
      <c r="AJ196" s="13">
        <v>0</v>
      </c>
      <c r="AK196" s="13">
        <v>0</v>
      </c>
      <c r="AL196" s="38" t="str">
        <f t="shared" si="27"/>
        <v>-</v>
      </c>
    </row>
    <row r="197" spans="1:38">
      <c r="A197" s="11" t="s">
        <v>258</v>
      </c>
      <c r="B197" s="11" t="s">
        <v>259</v>
      </c>
      <c r="C197" s="11" t="s">
        <v>63</v>
      </c>
      <c r="D197" s="11" t="s">
        <v>64</v>
      </c>
      <c r="E197" s="11" t="s">
        <v>167</v>
      </c>
      <c r="F197" s="11" t="s">
        <v>168</v>
      </c>
      <c r="G197" s="11" t="s">
        <v>164</v>
      </c>
      <c r="H197" s="11" t="s">
        <v>41</v>
      </c>
      <c r="K197" s="12" t="s">
        <v>120</v>
      </c>
      <c r="L197" s="12" t="s">
        <v>139</v>
      </c>
      <c r="M197" s="12" t="s">
        <v>140</v>
      </c>
      <c r="N197" s="13" t="s">
        <v>141</v>
      </c>
      <c r="S197" s="74" t="s">
        <v>472</v>
      </c>
      <c r="W197" s="74" t="str">
        <f t="shared" si="28"/>
        <v>BOSD</v>
      </c>
      <c r="X197" t="str">
        <f t="shared" si="29"/>
        <v>重庆联通</v>
      </c>
      <c r="AE197" s="48" t="s">
        <v>235</v>
      </c>
      <c r="AF197" s="48" t="s">
        <v>1</v>
      </c>
      <c r="AG197" s="13">
        <f t="shared" si="30"/>
        <v>0</v>
      </c>
      <c r="AH197" s="13">
        <f t="shared" si="31"/>
        <v>0</v>
      </c>
      <c r="AI197" s="13">
        <f t="shared" si="32"/>
        <v>0</v>
      </c>
      <c r="AJ197" s="13">
        <v>1</v>
      </c>
      <c r="AK197" s="13">
        <v>1</v>
      </c>
      <c r="AL197" s="38">
        <f t="shared" ref="AL197:AL260" si="33">IF(AJ197=0,"-",IF(AI197=0,0,IF(AI197&lt;AK197,0,IF(AH197/AJ197&lt;0.5,0,IF(AG197/AJ197&lt;0.5,0,5)))))</f>
        <v>0</v>
      </c>
    </row>
    <row r="198" spans="1:38">
      <c r="A198" s="11" t="s">
        <v>260</v>
      </c>
      <c r="B198" s="11" t="s">
        <v>261</v>
      </c>
      <c r="C198" s="11" t="s">
        <v>169</v>
      </c>
      <c r="D198" s="11" t="s">
        <v>145</v>
      </c>
      <c r="E198" s="11" t="s">
        <v>146</v>
      </c>
      <c r="F198" s="11" t="s">
        <v>147</v>
      </c>
      <c r="G198" s="11" t="s">
        <v>15</v>
      </c>
      <c r="H198" s="11" t="s">
        <v>148</v>
      </c>
      <c r="K198" s="12" t="s">
        <v>120</v>
      </c>
      <c r="L198" s="12" t="s">
        <v>139</v>
      </c>
      <c r="M198" s="12" t="s">
        <v>140</v>
      </c>
      <c r="N198" s="13" t="s">
        <v>141</v>
      </c>
      <c r="S198" s="74" t="s">
        <v>472</v>
      </c>
      <c r="W198" s="74" t="str">
        <f t="shared" si="28"/>
        <v>BOSD</v>
      </c>
      <c r="X198" t="str">
        <f t="shared" si="29"/>
        <v>重庆移动</v>
      </c>
      <c r="AE198" s="48" t="s">
        <v>326</v>
      </c>
      <c r="AF198" s="48" t="s">
        <v>265</v>
      </c>
      <c r="AG198" s="13">
        <f t="shared" si="30"/>
        <v>0</v>
      </c>
      <c r="AH198" s="13">
        <f t="shared" si="31"/>
        <v>0</v>
      </c>
      <c r="AI198" s="13">
        <f t="shared" si="32"/>
        <v>0</v>
      </c>
      <c r="AJ198" s="13">
        <v>0</v>
      </c>
      <c r="AK198" s="13">
        <v>0</v>
      </c>
      <c r="AL198" s="38" t="str">
        <f t="shared" si="33"/>
        <v>-</v>
      </c>
    </row>
    <row r="199" spans="1:38">
      <c r="A199" s="11" t="s">
        <v>260</v>
      </c>
      <c r="B199" s="11" t="s">
        <v>261</v>
      </c>
      <c r="C199" s="11" t="s">
        <v>169</v>
      </c>
      <c r="D199" s="11" t="s">
        <v>145</v>
      </c>
      <c r="E199" s="11" t="s">
        <v>170</v>
      </c>
      <c r="F199" s="11" t="s">
        <v>171</v>
      </c>
      <c r="G199" s="11" t="s">
        <v>15</v>
      </c>
      <c r="H199" s="11" t="s">
        <v>137</v>
      </c>
      <c r="K199" s="12" t="s">
        <v>120</v>
      </c>
      <c r="L199" s="12" t="s">
        <v>139</v>
      </c>
      <c r="M199" s="12" t="s">
        <v>140</v>
      </c>
      <c r="N199" s="13" t="s">
        <v>141</v>
      </c>
      <c r="S199" s="74" t="s">
        <v>472</v>
      </c>
      <c r="W199" s="74" t="str">
        <f t="shared" si="28"/>
        <v>BOSD</v>
      </c>
      <c r="X199" t="str">
        <f t="shared" si="29"/>
        <v>重庆移动</v>
      </c>
      <c r="AE199" s="48" t="s">
        <v>326</v>
      </c>
      <c r="AF199" s="48" t="s">
        <v>449</v>
      </c>
      <c r="AG199" s="13">
        <f t="shared" si="30"/>
        <v>0</v>
      </c>
      <c r="AH199" s="13">
        <f t="shared" si="31"/>
        <v>0</v>
      </c>
      <c r="AI199" s="13">
        <f t="shared" si="32"/>
        <v>0</v>
      </c>
      <c r="AJ199" s="13">
        <v>0</v>
      </c>
      <c r="AK199" s="13">
        <v>0</v>
      </c>
      <c r="AL199" s="38" t="str">
        <f t="shared" si="33"/>
        <v>-</v>
      </c>
    </row>
    <row r="200" spans="1:38">
      <c r="A200" s="11" t="s">
        <v>260</v>
      </c>
      <c r="B200" s="11" t="s">
        <v>261</v>
      </c>
      <c r="C200" s="11" t="s">
        <v>169</v>
      </c>
      <c r="D200" s="11" t="s">
        <v>145</v>
      </c>
      <c r="E200" s="11" t="s">
        <v>200</v>
      </c>
      <c r="F200" s="11" t="s">
        <v>201</v>
      </c>
      <c r="G200" s="11" t="s">
        <v>15</v>
      </c>
      <c r="H200" s="11" t="s">
        <v>98</v>
      </c>
      <c r="K200" s="12" t="s">
        <v>120</v>
      </c>
      <c r="L200" s="12" t="s">
        <v>139</v>
      </c>
      <c r="M200" s="12" t="s">
        <v>140</v>
      </c>
      <c r="N200" s="13" t="s">
        <v>141</v>
      </c>
      <c r="S200" s="74" t="s">
        <v>472</v>
      </c>
      <c r="W200" s="74" t="str">
        <f t="shared" si="28"/>
        <v>BOSD</v>
      </c>
      <c r="X200" t="str">
        <f t="shared" si="29"/>
        <v>重庆移动</v>
      </c>
      <c r="AE200" s="48" t="s">
        <v>326</v>
      </c>
      <c r="AF200" s="48" t="s">
        <v>2</v>
      </c>
      <c r="AG200" s="13">
        <f t="shared" si="30"/>
        <v>0</v>
      </c>
      <c r="AH200" s="13">
        <f t="shared" si="31"/>
        <v>0</v>
      </c>
      <c r="AI200" s="13">
        <f t="shared" si="32"/>
        <v>0</v>
      </c>
      <c r="AJ200" s="13">
        <v>0</v>
      </c>
      <c r="AK200" s="13">
        <v>0</v>
      </c>
      <c r="AL200" s="38" t="str">
        <f t="shared" si="33"/>
        <v>-</v>
      </c>
    </row>
    <row r="201" spans="1:38">
      <c r="A201" s="11" t="s">
        <v>260</v>
      </c>
      <c r="B201" s="11" t="s">
        <v>261</v>
      </c>
      <c r="C201" s="11" t="s">
        <v>169</v>
      </c>
      <c r="D201" s="11" t="s">
        <v>145</v>
      </c>
      <c r="E201" s="11" t="s">
        <v>184</v>
      </c>
      <c r="F201" s="11" t="s">
        <v>185</v>
      </c>
      <c r="G201" s="11" t="s">
        <v>15</v>
      </c>
      <c r="H201" s="11" t="s">
        <v>137</v>
      </c>
      <c r="K201" s="12" t="s">
        <v>120</v>
      </c>
      <c r="L201" s="12" t="s">
        <v>139</v>
      </c>
      <c r="M201" s="12" t="s">
        <v>140</v>
      </c>
      <c r="N201" s="13" t="s">
        <v>141</v>
      </c>
      <c r="S201" s="74" t="s">
        <v>472</v>
      </c>
      <c r="W201" s="74" t="str">
        <f t="shared" si="28"/>
        <v>BOSD</v>
      </c>
      <c r="X201" t="str">
        <f t="shared" si="29"/>
        <v>重庆移动</v>
      </c>
      <c r="AE201" s="48" t="s">
        <v>326</v>
      </c>
      <c r="AF201" s="48" t="s">
        <v>0</v>
      </c>
      <c r="AG201" s="13">
        <f t="shared" si="30"/>
        <v>0</v>
      </c>
      <c r="AH201" s="13">
        <f t="shared" si="31"/>
        <v>0</v>
      </c>
      <c r="AI201" s="13">
        <f t="shared" si="32"/>
        <v>0</v>
      </c>
      <c r="AJ201" s="13">
        <v>0</v>
      </c>
      <c r="AK201" s="13">
        <v>0</v>
      </c>
      <c r="AL201" s="38" t="str">
        <f t="shared" si="33"/>
        <v>-</v>
      </c>
    </row>
    <row r="202" spans="1:38">
      <c r="A202" s="11" t="s">
        <v>262</v>
      </c>
      <c r="B202" s="11" t="s">
        <v>263</v>
      </c>
      <c r="C202" s="11" t="s">
        <v>63</v>
      </c>
      <c r="D202" s="11" t="s">
        <v>64</v>
      </c>
      <c r="E202" s="11" t="s">
        <v>358</v>
      </c>
      <c r="F202" s="11" t="s">
        <v>264</v>
      </c>
      <c r="G202" s="11" t="s">
        <v>265</v>
      </c>
      <c r="H202" s="11" t="s">
        <v>388</v>
      </c>
      <c r="I202" s="45" t="s">
        <v>48</v>
      </c>
      <c r="J202" s="11" t="s">
        <v>48</v>
      </c>
      <c r="K202" s="12" t="s">
        <v>120</v>
      </c>
      <c r="L202" s="12" t="s">
        <v>389</v>
      </c>
      <c r="M202" s="12" t="s">
        <v>56</v>
      </c>
      <c r="N202" s="30" t="s">
        <v>267</v>
      </c>
      <c r="O202" s="31" t="s">
        <v>268</v>
      </c>
      <c r="P202" s="30" t="s">
        <v>267</v>
      </c>
      <c r="Q202" s="32" t="s">
        <v>268</v>
      </c>
      <c r="R202" t="s">
        <v>269</v>
      </c>
      <c r="S202" s="74" t="s">
        <v>472</v>
      </c>
      <c r="W202" s="74" t="str">
        <f t="shared" si="28"/>
        <v>TRTD</v>
      </c>
      <c r="X202" t="str">
        <f t="shared" si="29"/>
        <v>CMMB广电</v>
      </c>
      <c r="AE202" s="48" t="s">
        <v>14</v>
      </c>
      <c r="AF202" s="48" t="s">
        <v>5</v>
      </c>
      <c r="AG202" s="13">
        <f t="shared" si="30"/>
        <v>0</v>
      </c>
      <c r="AH202" s="13">
        <f t="shared" si="31"/>
        <v>0</v>
      </c>
      <c r="AI202" s="13">
        <f t="shared" si="32"/>
        <v>0</v>
      </c>
      <c r="AJ202" s="13">
        <v>1</v>
      </c>
      <c r="AK202" s="13">
        <v>1</v>
      </c>
      <c r="AL202" s="38">
        <f t="shared" si="33"/>
        <v>0</v>
      </c>
    </row>
    <row r="203" spans="1:38">
      <c r="A203" s="11" t="s">
        <v>133</v>
      </c>
      <c r="B203" s="11" t="s">
        <v>134</v>
      </c>
      <c r="C203" s="11" t="s">
        <v>63</v>
      </c>
      <c r="D203" s="11" t="s">
        <v>64</v>
      </c>
      <c r="E203" s="11" t="s">
        <v>359</v>
      </c>
      <c r="F203" s="11" t="s">
        <v>266</v>
      </c>
      <c r="G203" s="11" t="s">
        <v>265</v>
      </c>
      <c r="H203" s="11" t="s">
        <v>98</v>
      </c>
      <c r="I203" s="11" t="s">
        <v>48</v>
      </c>
      <c r="J203" s="38" t="s">
        <v>18</v>
      </c>
      <c r="K203" s="12" t="s">
        <v>120</v>
      </c>
      <c r="L203" s="11" t="s">
        <v>390</v>
      </c>
      <c r="M203" s="12"/>
      <c r="N203" s="13" t="s">
        <v>270</v>
      </c>
      <c r="O203" s="13" t="s">
        <v>268</v>
      </c>
      <c r="P203" s="33" t="s">
        <v>268</v>
      </c>
      <c r="Q203" s="32" t="s">
        <v>268</v>
      </c>
      <c r="R203" t="s">
        <v>271</v>
      </c>
      <c r="S203" s="74" t="s">
        <v>472</v>
      </c>
      <c r="W203" s="74" t="str">
        <f t="shared" si="28"/>
        <v>TRTD</v>
      </c>
      <c r="X203" t="str">
        <f t="shared" si="29"/>
        <v>安徽电信</v>
      </c>
      <c r="AE203" s="48" t="s">
        <v>14</v>
      </c>
      <c r="AF203" s="48" t="s">
        <v>449</v>
      </c>
      <c r="AG203" s="13">
        <f t="shared" si="30"/>
        <v>0</v>
      </c>
      <c r="AH203" s="13">
        <f t="shared" si="31"/>
        <v>0</v>
      </c>
      <c r="AI203" s="13">
        <f t="shared" si="32"/>
        <v>0</v>
      </c>
      <c r="AJ203" s="13">
        <v>0</v>
      </c>
      <c r="AK203" s="13">
        <v>0</v>
      </c>
      <c r="AL203" s="38" t="str">
        <f t="shared" si="33"/>
        <v>-</v>
      </c>
    </row>
    <row r="204" spans="1:38">
      <c r="A204" s="11" t="s">
        <v>133</v>
      </c>
      <c r="B204" s="11" t="s">
        <v>134</v>
      </c>
      <c r="C204" s="11" t="s">
        <v>360</v>
      </c>
      <c r="D204" s="11" t="s">
        <v>16</v>
      </c>
      <c r="E204" s="11" t="s">
        <v>361</v>
      </c>
      <c r="F204" s="11" t="s">
        <v>272</v>
      </c>
      <c r="G204" s="11" t="s">
        <v>265</v>
      </c>
      <c r="H204" s="11" t="s">
        <v>391</v>
      </c>
      <c r="I204" s="11" t="s">
        <v>48</v>
      </c>
      <c r="J204" s="46" t="s">
        <v>86</v>
      </c>
      <c r="K204" s="12" t="s">
        <v>120</v>
      </c>
      <c r="L204" s="12" t="s">
        <v>268</v>
      </c>
      <c r="M204" s="12"/>
      <c r="N204" s="34" t="s">
        <v>273</v>
      </c>
      <c r="O204" s="13"/>
      <c r="P204" s="33"/>
      <c r="Q204" s="32" t="s">
        <v>268</v>
      </c>
      <c r="S204" s="74" t="s">
        <v>472</v>
      </c>
      <c r="W204" s="74" t="str">
        <f t="shared" si="28"/>
        <v>TRTD</v>
      </c>
      <c r="X204" t="str">
        <f t="shared" si="29"/>
        <v>安徽电信</v>
      </c>
      <c r="AE204" s="48" t="s">
        <v>14</v>
      </c>
      <c r="AF204" s="48" t="s">
        <v>494</v>
      </c>
      <c r="AG204" s="13">
        <f t="shared" si="30"/>
        <v>0</v>
      </c>
      <c r="AH204" s="13">
        <f t="shared" si="31"/>
        <v>0</v>
      </c>
      <c r="AI204" s="13">
        <f t="shared" si="32"/>
        <v>0</v>
      </c>
      <c r="AJ204" s="13">
        <v>10</v>
      </c>
      <c r="AK204" s="13">
        <v>4</v>
      </c>
      <c r="AL204" s="38">
        <f t="shared" si="33"/>
        <v>0</v>
      </c>
    </row>
    <row r="205" spans="1:38">
      <c r="A205" s="11" t="s">
        <v>142</v>
      </c>
      <c r="B205" s="11" t="s">
        <v>143</v>
      </c>
      <c r="C205" s="11" t="s">
        <v>63</v>
      </c>
      <c r="D205" s="11" t="s">
        <v>64</v>
      </c>
      <c r="E205" s="11" t="s">
        <v>362</v>
      </c>
      <c r="F205" s="11" t="s">
        <v>150</v>
      </c>
      <c r="G205" s="11" t="s">
        <v>265</v>
      </c>
      <c r="H205" s="11" t="s">
        <v>392</v>
      </c>
      <c r="I205" s="11" t="s">
        <v>48</v>
      </c>
      <c r="J205" s="11" t="s">
        <v>48</v>
      </c>
      <c r="K205" s="12" t="s">
        <v>43</v>
      </c>
      <c r="L205" s="12" t="s">
        <v>393</v>
      </c>
      <c r="M205" s="12" t="s">
        <v>56</v>
      </c>
      <c r="N205" s="34" t="s">
        <v>274</v>
      </c>
      <c r="O205" s="34" t="s">
        <v>275</v>
      </c>
      <c r="P205" s="35" t="s">
        <v>276</v>
      </c>
      <c r="Q205" s="13" t="s">
        <v>48</v>
      </c>
      <c r="R205" t="s">
        <v>277</v>
      </c>
      <c r="S205" s="74" t="s">
        <v>472</v>
      </c>
      <c r="W205" s="74" t="str">
        <f t="shared" si="28"/>
        <v>TRTD</v>
      </c>
      <c r="X205" t="str">
        <f t="shared" si="29"/>
        <v>安徽广电</v>
      </c>
      <c r="AE205" s="48" t="s">
        <v>14</v>
      </c>
      <c r="AF205" s="48" t="s">
        <v>2</v>
      </c>
      <c r="AG205" s="13">
        <f t="shared" si="30"/>
        <v>0</v>
      </c>
      <c r="AH205" s="13">
        <f t="shared" si="31"/>
        <v>0</v>
      </c>
      <c r="AI205" s="13">
        <f t="shared" si="32"/>
        <v>0</v>
      </c>
      <c r="AJ205" s="13">
        <v>0</v>
      </c>
      <c r="AK205" s="13">
        <v>0</v>
      </c>
      <c r="AL205" s="38" t="str">
        <f t="shared" si="33"/>
        <v>-</v>
      </c>
    </row>
    <row r="206" spans="1:38">
      <c r="A206" s="11" t="s">
        <v>142</v>
      </c>
      <c r="B206" s="11" t="s">
        <v>143</v>
      </c>
      <c r="C206" s="11" t="s">
        <v>63</v>
      </c>
      <c r="D206" s="11" t="s">
        <v>64</v>
      </c>
      <c r="E206" s="11" t="s">
        <v>363</v>
      </c>
      <c r="F206" s="11" t="s">
        <v>278</v>
      </c>
      <c r="G206" s="11" t="s">
        <v>265</v>
      </c>
      <c r="H206" s="11" t="s">
        <v>394</v>
      </c>
      <c r="I206" s="11" t="s">
        <v>48</v>
      </c>
      <c r="J206" s="11" t="s">
        <v>48</v>
      </c>
      <c r="K206" s="12" t="s">
        <v>120</v>
      </c>
      <c r="L206" s="12" t="s">
        <v>389</v>
      </c>
      <c r="M206" s="12" t="s">
        <v>56</v>
      </c>
      <c r="N206" s="34" t="s">
        <v>279</v>
      </c>
      <c r="O206" s="34" t="s">
        <v>275</v>
      </c>
      <c r="P206" s="35" t="s">
        <v>276</v>
      </c>
      <c r="Q206" s="13" t="s">
        <v>48</v>
      </c>
      <c r="R206" t="s">
        <v>277</v>
      </c>
      <c r="S206" s="74" t="s">
        <v>472</v>
      </c>
      <c r="W206" s="74" t="str">
        <f t="shared" si="28"/>
        <v>TRTD</v>
      </c>
      <c r="X206" t="str">
        <f t="shared" si="29"/>
        <v>安徽广电</v>
      </c>
      <c r="AE206" s="48" t="s">
        <v>14</v>
      </c>
      <c r="AF206" s="48" t="s">
        <v>495</v>
      </c>
      <c r="AG206" s="13">
        <f t="shared" si="30"/>
        <v>0</v>
      </c>
      <c r="AH206" s="13">
        <f t="shared" si="31"/>
        <v>0</v>
      </c>
      <c r="AI206" s="13">
        <f t="shared" si="32"/>
        <v>0</v>
      </c>
      <c r="AJ206" s="13">
        <v>9</v>
      </c>
      <c r="AK206" s="13">
        <v>2</v>
      </c>
      <c r="AL206" s="38">
        <f t="shared" si="33"/>
        <v>0</v>
      </c>
    </row>
    <row r="207" spans="1:38">
      <c r="A207" s="11" t="s">
        <v>142</v>
      </c>
      <c r="B207" s="11" t="s">
        <v>143</v>
      </c>
      <c r="C207" s="11" t="s">
        <v>63</v>
      </c>
      <c r="D207" s="11" t="s">
        <v>64</v>
      </c>
      <c r="E207" s="11" t="s">
        <v>364</v>
      </c>
      <c r="F207" s="11" t="s">
        <v>280</v>
      </c>
      <c r="G207" s="11" t="s">
        <v>265</v>
      </c>
      <c r="H207" s="11" t="s">
        <v>392</v>
      </c>
      <c r="I207" s="45" t="s">
        <v>48</v>
      </c>
      <c r="J207" s="11" t="s">
        <v>48</v>
      </c>
      <c r="K207" s="12" t="s">
        <v>43</v>
      </c>
      <c r="L207" s="12" t="s">
        <v>393</v>
      </c>
      <c r="M207" s="12" t="s">
        <v>56</v>
      </c>
      <c r="N207" s="34" t="s">
        <v>282</v>
      </c>
      <c r="O207" s="34" t="s">
        <v>275</v>
      </c>
      <c r="P207" s="35" t="s">
        <v>276</v>
      </c>
      <c r="Q207" s="13" t="s">
        <v>48</v>
      </c>
      <c r="R207" t="s">
        <v>277</v>
      </c>
      <c r="S207" s="74" t="s">
        <v>472</v>
      </c>
      <c r="W207" s="74" t="str">
        <f t="shared" si="28"/>
        <v>TRTD</v>
      </c>
      <c r="X207" t="str">
        <f t="shared" si="29"/>
        <v>安徽广电</v>
      </c>
      <c r="AE207" s="48" t="s">
        <v>14</v>
      </c>
      <c r="AF207" s="48" t="s">
        <v>4</v>
      </c>
      <c r="AG207" s="13">
        <f t="shared" si="30"/>
        <v>0</v>
      </c>
      <c r="AH207" s="13">
        <f t="shared" si="31"/>
        <v>0</v>
      </c>
      <c r="AI207" s="13">
        <f t="shared" si="32"/>
        <v>0</v>
      </c>
      <c r="AJ207" s="13">
        <v>2</v>
      </c>
      <c r="AK207" s="13">
        <v>2</v>
      </c>
      <c r="AL207" s="38">
        <f t="shared" si="33"/>
        <v>0</v>
      </c>
    </row>
    <row r="208" spans="1:38">
      <c r="A208" s="11" t="s">
        <v>142</v>
      </c>
      <c r="B208" s="11" t="s">
        <v>143</v>
      </c>
      <c r="C208" s="11" t="s">
        <v>365</v>
      </c>
      <c r="D208" s="11" t="s">
        <v>366</v>
      </c>
      <c r="E208" s="11" t="s">
        <v>367</v>
      </c>
      <c r="F208" s="11" t="s">
        <v>281</v>
      </c>
      <c r="G208" s="11" t="s">
        <v>265</v>
      </c>
      <c r="H208" s="11" t="s">
        <v>388</v>
      </c>
      <c r="I208" s="11" t="s">
        <v>48</v>
      </c>
      <c r="J208" s="11" t="s">
        <v>48</v>
      </c>
      <c r="K208" s="12" t="s">
        <v>120</v>
      </c>
      <c r="L208" s="12" t="s">
        <v>389</v>
      </c>
      <c r="M208" s="12" t="s">
        <v>56</v>
      </c>
      <c r="N208" s="34" t="s">
        <v>283</v>
      </c>
      <c r="O208" s="34" t="s">
        <v>275</v>
      </c>
      <c r="P208" s="35" t="s">
        <v>276</v>
      </c>
      <c r="Q208" s="13" t="s">
        <v>48</v>
      </c>
      <c r="R208" t="s">
        <v>277</v>
      </c>
      <c r="S208" s="74" t="s">
        <v>472</v>
      </c>
      <c r="W208" s="74" t="str">
        <f t="shared" si="28"/>
        <v>TRTD</v>
      </c>
      <c r="X208" t="str">
        <f t="shared" si="29"/>
        <v>安徽广电</v>
      </c>
      <c r="AE208" s="48" t="s">
        <v>14</v>
      </c>
      <c r="AF208" s="48" t="s">
        <v>3</v>
      </c>
      <c r="AG208" s="13">
        <f t="shared" si="30"/>
        <v>0</v>
      </c>
      <c r="AH208" s="13">
        <f t="shared" si="31"/>
        <v>0</v>
      </c>
      <c r="AI208" s="13">
        <f t="shared" si="32"/>
        <v>0</v>
      </c>
      <c r="AJ208" s="13">
        <v>0</v>
      </c>
      <c r="AK208" s="13">
        <v>0</v>
      </c>
      <c r="AL208" s="38" t="str">
        <f t="shared" si="33"/>
        <v>-</v>
      </c>
    </row>
    <row r="209" spans="1:38">
      <c r="A209" s="11" t="s">
        <v>142</v>
      </c>
      <c r="B209" s="11" t="s">
        <v>143</v>
      </c>
      <c r="C209" s="11" t="s">
        <v>165</v>
      </c>
      <c r="D209" s="11" t="s">
        <v>166</v>
      </c>
      <c r="E209" s="11" t="s">
        <v>368</v>
      </c>
      <c r="F209" s="11" t="s">
        <v>284</v>
      </c>
      <c r="G209" s="11" t="s">
        <v>265</v>
      </c>
      <c r="H209" s="11" t="s">
        <v>395</v>
      </c>
      <c r="I209" s="11" t="s">
        <v>48</v>
      </c>
      <c r="J209" s="42" t="s">
        <v>48</v>
      </c>
      <c r="K209" s="12" t="s">
        <v>43</v>
      </c>
      <c r="L209" s="47" t="s">
        <v>393</v>
      </c>
      <c r="M209" s="12" t="s">
        <v>56</v>
      </c>
      <c r="N209" s="34" t="s">
        <v>282</v>
      </c>
      <c r="O209" s="34" t="s">
        <v>285</v>
      </c>
      <c r="P209" s="35" t="s">
        <v>276</v>
      </c>
      <c r="Q209" s="13" t="s">
        <v>48</v>
      </c>
      <c r="R209" t="s">
        <v>277</v>
      </c>
      <c r="S209" s="74" t="s">
        <v>472</v>
      </c>
      <c r="W209" s="74" t="str">
        <f t="shared" si="28"/>
        <v>TRTD</v>
      </c>
      <c r="X209" t="str">
        <f t="shared" si="29"/>
        <v>安徽广电</v>
      </c>
      <c r="AE209" s="48" t="s">
        <v>14</v>
      </c>
      <c r="AF209" s="48" t="s">
        <v>496</v>
      </c>
      <c r="AG209" s="13">
        <f t="shared" si="30"/>
        <v>0</v>
      </c>
      <c r="AH209" s="13">
        <f t="shared" si="31"/>
        <v>0</v>
      </c>
      <c r="AI209" s="13">
        <f t="shared" si="32"/>
        <v>0</v>
      </c>
      <c r="AJ209" s="13">
        <v>0</v>
      </c>
      <c r="AK209" s="13">
        <v>0</v>
      </c>
      <c r="AL209" s="38" t="str">
        <f t="shared" si="33"/>
        <v>-</v>
      </c>
    </row>
    <row r="210" spans="1:38">
      <c r="A210" s="11" t="s">
        <v>142</v>
      </c>
      <c r="B210" s="11" t="s">
        <v>143</v>
      </c>
      <c r="C210" s="11" t="s">
        <v>165</v>
      </c>
      <c r="D210" s="11" t="s">
        <v>166</v>
      </c>
      <c r="E210" s="11" t="s">
        <v>369</v>
      </c>
      <c r="F210" s="11" t="s">
        <v>286</v>
      </c>
      <c r="G210" s="11" t="s">
        <v>265</v>
      </c>
      <c r="H210" s="11" t="s">
        <v>395</v>
      </c>
      <c r="I210" s="11" t="s">
        <v>48</v>
      </c>
      <c r="J210" s="42" t="s">
        <v>48</v>
      </c>
      <c r="K210" s="12" t="s">
        <v>43</v>
      </c>
      <c r="L210" s="47" t="s">
        <v>393</v>
      </c>
      <c r="M210" s="12" t="s">
        <v>56</v>
      </c>
      <c r="N210" s="36" t="s">
        <v>287</v>
      </c>
      <c r="O210" s="34" t="s">
        <v>285</v>
      </c>
      <c r="P210" s="35" t="s">
        <v>276</v>
      </c>
      <c r="Q210" s="13" t="s">
        <v>48</v>
      </c>
      <c r="R210" t="s">
        <v>277</v>
      </c>
      <c r="S210" s="74" t="s">
        <v>472</v>
      </c>
      <c r="W210" s="74" t="str">
        <f t="shared" si="28"/>
        <v>TRTD</v>
      </c>
      <c r="X210" t="str">
        <f t="shared" si="29"/>
        <v>安徽广电</v>
      </c>
      <c r="AE210" s="48" t="s">
        <v>14</v>
      </c>
      <c r="AF210" s="48" t="s">
        <v>0</v>
      </c>
      <c r="AG210" s="13">
        <f t="shared" si="30"/>
        <v>0</v>
      </c>
      <c r="AH210" s="13">
        <f t="shared" si="31"/>
        <v>0</v>
      </c>
      <c r="AI210" s="13">
        <f t="shared" si="32"/>
        <v>0</v>
      </c>
      <c r="AJ210" s="13">
        <v>0</v>
      </c>
      <c r="AK210" s="13">
        <v>0</v>
      </c>
      <c r="AL210" s="38" t="str">
        <f t="shared" si="33"/>
        <v>-</v>
      </c>
    </row>
    <row r="211" spans="1:38">
      <c r="A211" s="11" t="s">
        <v>288</v>
      </c>
      <c r="B211" s="11" t="s">
        <v>143</v>
      </c>
      <c r="C211" s="11" t="s">
        <v>63</v>
      </c>
      <c r="D211" s="11" t="s">
        <v>64</v>
      </c>
      <c r="E211" s="11" t="s">
        <v>363</v>
      </c>
      <c r="F211" s="11" t="s">
        <v>278</v>
      </c>
      <c r="G211" s="11" t="s">
        <v>265</v>
      </c>
      <c r="H211" s="11" t="s">
        <v>394</v>
      </c>
      <c r="I211" s="11" t="s">
        <v>48</v>
      </c>
      <c r="J211" s="11" t="s">
        <v>48</v>
      </c>
      <c r="K211" s="12" t="s">
        <v>120</v>
      </c>
      <c r="L211" s="12" t="s">
        <v>389</v>
      </c>
      <c r="M211" s="12" t="s">
        <v>56</v>
      </c>
      <c r="N211" s="34" t="s">
        <v>279</v>
      </c>
      <c r="O211" s="34" t="s">
        <v>275</v>
      </c>
      <c r="P211" s="35" t="s">
        <v>276</v>
      </c>
      <c r="Q211" s="13" t="s">
        <v>48</v>
      </c>
      <c r="R211" t="s">
        <v>277</v>
      </c>
      <c r="S211" s="74" t="s">
        <v>472</v>
      </c>
      <c r="W211" s="74" t="str">
        <f t="shared" si="28"/>
        <v>TRTD</v>
      </c>
      <c r="X211" t="str">
        <f t="shared" si="29"/>
        <v>安徽芜湖广电</v>
      </c>
      <c r="AE211" s="48" t="s">
        <v>14</v>
      </c>
      <c r="AF211" s="48" t="s">
        <v>1</v>
      </c>
      <c r="AG211" s="13">
        <f t="shared" si="30"/>
        <v>0</v>
      </c>
      <c r="AH211" s="13">
        <f t="shared" si="31"/>
        <v>0</v>
      </c>
      <c r="AI211" s="13">
        <f t="shared" si="32"/>
        <v>0</v>
      </c>
      <c r="AJ211" s="13">
        <v>1</v>
      </c>
      <c r="AK211" s="13">
        <v>1</v>
      </c>
      <c r="AL211" s="38">
        <f t="shared" si="33"/>
        <v>0</v>
      </c>
    </row>
    <row r="212" spans="1:38">
      <c r="A212" s="11" t="s">
        <v>288</v>
      </c>
      <c r="B212" s="11" t="s">
        <v>143</v>
      </c>
      <c r="C212" s="11" t="s">
        <v>63</v>
      </c>
      <c r="D212" s="11" t="s">
        <v>64</v>
      </c>
      <c r="E212" s="11" t="s">
        <v>362</v>
      </c>
      <c r="F212" s="11" t="s">
        <v>150</v>
      </c>
      <c r="G212" s="11" t="s">
        <v>265</v>
      </c>
      <c r="H212" s="11" t="s">
        <v>392</v>
      </c>
      <c r="I212" s="11" t="s">
        <v>48</v>
      </c>
      <c r="J212" s="11" t="s">
        <v>48</v>
      </c>
      <c r="K212" s="12" t="s">
        <v>120</v>
      </c>
      <c r="L212" s="12" t="s">
        <v>389</v>
      </c>
      <c r="M212" s="12" t="s">
        <v>56</v>
      </c>
      <c r="N212" s="34" t="s">
        <v>274</v>
      </c>
      <c r="O212" s="34" t="s">
        <v>275</v>
      </c>
      <c r="P212" s="35" t="s">
        <v>276</v>
      </c>
      <c r="Q212" s="13" t="s">
        <v>48</v>
      </c>
      <c r="R212" t="s">
        <v>277</v>
      </c>
      <c r="S212" s="74" t="s">
        <v>472</v>
      </c>
      <c r="W212" s="74" t="str">
        <f t="shared" si="28"/>
        <v>TRTD</v>
      </c>
      <c r="X212" t="str">
        <f t="shared" si="29"/>
        <v>安徽芜湖广电</v>
      </c>
      <c r="AE212" s="48" t="s">
        <v>433</v>
      </c>
      <c r="AF212" s="48" t="s">
        <v>5</v>
      </c>
      <c r="AG212" s="13">
        <f t="shared" si="30"/>
        <v>0</v>
      </c>
      <c r="AH212" s="13">
        <f t="shared" si="31"/>
        <v>0</v>
      </c>
      <c r="AI212" s="13">
        <f t="shared" si="32"/>
        <v>0</v>
      </c>
      <c r="AJ212" s="13">
        <v>0</v>
      </c>
      <c r="AK212" s="13">
        <v>0</v>
      </c>
      <c r="AL212" s="38" t="str">
        <f t="shared" si="33"/>
        <v>-</v>
      </c>
    </row>
    <row r="213" spans="1:38">
      <c r="A213" s="11" t="s">
        <v>288</v>
      </c>
      <c r="B213" s="11" t="s">
        <v>143</v>
      </c>
      <c r="C213" s="11" t="s">
        <v>63</v>
      </c>
      <c r="D213" s="11" t="s">
        <v>64</v>
      </c>
      <c r="E213" s="11" t="s">
        <v>364</v>
      </c>
      <c r="F213" s="11" t="s">
        <v>280</v>
      </c>
      <c r="G213" s="11" t="s">
        <v>265</v>
      </c>
      <c r="H213" s="11" t="s">
        <v>392</v>
      </c>
      <c r="I213" s="45" t="s">
        <v>48</v>
      </c>
      <c r="J213" s="11" t="s">
        <v>48</v>
      </c>
      <c r="K213" s="12" t="s">
        <v>43</v>
      </c>
      <c r="L213" s="12" t="s">
        <v>393</v>
      </c>
      <c r="M213" s="12" t="s">
        <v>56</v>
      </c>
      <c r="N213" s="34" t="s">
        <v>282</v>
      </c>
      <c r="O213" s="34" t="s">
        <v>275</v>
      </c>
      <c r="P213" s="35" t="s">
        <v>276</v>
      </c>
      <c r="Q213" s="13" t="s">
        <v>48</v>
      </c>
      <c r="R213" t="s">
        <v>277</v>
      </c>
      <c r="S213" s="74" t="s">
        <v>472</v>
      </c>
      <c r="W213" s="74" t="str">
        <f t="shared" si="28"/>
        <v>TRTD</v>
      </c>
      <c r="X213" t="str">
        <f t="shared" si="29"/>
        <v>安徽芜湖广电</v>
      </c>
      <c r="AE213" s="48" t="s">
        <v>433</v>
      </c>
      <c r="AF213" s="48" t="s">
        <v>0</v>
      </c>
      <c r="AG213" s="13">
        <f t="shared" si="30"/>
        <v>0</v>
      </c>
      <c r="AH213" s="13">
        <f t="shared" si="31"/>
        <v>0</v>
      </c>
      <c r="AI213" s="13">
        <f t="shared" si="32"/>
        <v>0</v>
      </c>
      <c r="AJ213" s="13">
        <v>0</v>
      </c>
      <c r="AK213" s="13">
        <v>0</v>
      </c>
      <c r="AL213" s="38" t="str">
        <f t="shared" si="33"/>
        <v>-</v>
      </c>
    </row>
    <row r="214" spans="1:38">
      <c r="A214" s="11" t="s">
        <v>288</v>
      </c>
      <c r="B214" s="11" t="s">
        <v>143</v>
      </c>
      <c r="C214" s="11" t="s">
        <v>365</v>
      </c>
      <c r="D214" s="11" t="s">
        <v>366</v>
      </c>
      <c r="E214" s="11" t="s">
        <v>370</v>
      </c>
      <c r="F214" s="11" t="s">
        <v>281</v>
      </c>
      <c r="G214" s="11" t="s">
        <v>265</v>
      </c>
      <c r="H214" s="11" t="s">
        <v>396</v>
      </c>
      <c r="I214" s="11" t="s">
        <v>48</v>
      </c>
      <c r="J214" s="11" t="s">
        <v>48</v>
      </c>
      <c r="K214" s="12" t="s">
        <v>120</v>
      </c>
      <c r="L214" s="12" t="s">
        <v>389</v>
      </c>
      <c r="M214" s="12" t="s">
        <v>56</v>
      </c>
      <c r="N214" s="34" t="s">
        <v>289</v>
      </c>
      <c r="O214" s="34" t="s">
        <v>275</v>
      </c>
      <c r="P214" s="35" t="s">
        <v>276</v>
      </c>
      <c r="Q214" s="13" t="s">
        <v>48</v>
      </c>
      <c r="R214" t="s">
        <v>277</v>
      </c>
      <c r="S214" s="74" t="s">
        <v>472</v>
      </c>
      <c r="W214" s="74" t="str">
        <f t="shared" si="28"/>
        <v>TRTD</v>
      </c>
      <c r="X214" t="str">
        <f t="shared" si="29"/>
        <v>安徽芜湖广电</v>
      </c>
      <c r="AE214" s="48" t="s">
        <v>9</v>
      </c>
      <c r="AF214" s="48" t="s">
        <v>4</v>
      </c>
      <c r="AG214" s="13">
        <f t="shared" si="30"/>
        <v>0</v>
      </c>
      <c r="AH214" s="13">
        <f t="shared" si="31"/>
        <v>0</v>
      </c>
      <c r="AI214" s="13">
        <f t="shared" si="32"/>
        <v>0</v>
      </c>
      <c r="AJ214" s="13">
        <v>0</v>
      </c>
      <c r="AK214" s="13">
        <v>0</v>
      </c>
      <c r="AL214" s="38" t="str">
        <f t="shared" si="33"/>
        <v>-</v>
      </c>
    </row>
    <row r="215" spans="1:38">
      <c r="A215" s="11" t="s">
        <v>288</v>
      </c>
      <c r="B215" s="11" t="s">
        <v>143</v>
      </c>
      <c r="C215" s="11" t="s">
        <v>165</v>
      </c>
      <c r="D215" s="11" t="s">
        <v>166</v>
      </c>
      <c r="E215" s="11" t="s">
        <v>369</v>
      </c>
      <c r="F215" s="11" t="s">
        <v>286</v>
      </c>
      <c r="G215" s="11" t="s">
        <v>265</v>
      </c>
      <c r="H215" s="11" t="s">
        <v>395</v>
      </c>
      <c r="I215" s="11" t="s">
        <v>48</v>
      </c>
      <c r="J215" s="42" t="s">
        <v>48</v>
      </c>
      <c r="K215" s="12" t="s">
        <v>43</v>
      </c>
      <c r="L215" s="47" t="s">
        <v>393</v>
      </c>
      <c r="M215" s="12" t="s">
        <v>56</v>
      </c>
      <c r="N215" s="36" t="s">
        <v>287</v>
      </c>
      <c r="O215" s="34" t="s">
        <v>275</v>
      </c>
      <c r="P215" s="35" t="s">
        <v>290</v>
      </c>
      <c r="Q215" s="13" t="s">
        <v>48</v>
      </c>
      <c r="R215" t="s">
        <v>277</v>
      </c>
      <c r="S215" s="74" t="s">
        <v>472</v>
      </c>
      <c r="W215" s="74" t="str">
        <f t="shared" si="28"/>
        <v>TRTD</v>
      </c>
      <c r="X215" t="str">
        <f t="shared" si="29"/>
        <v>安徽芜湖广电</v>
      </c>
      <c r="AE215" s="48" t="s">
        <v>9</v>
      </c>
      <c r="AF215" s="48" t="s">
        <v>449</v>
      </c>
      <c r="AG215" s="13">
        <f t="shared" si="30"/>
        <v>0</v>
      </c>
      <c r="AH215" s="13">
        <f t="shared" si="31"/>
        <v>0</v>
      </c>
      <c r="AI215" s="13">
        <f t="shared" si="32"/>
        <v>0</v>
      </c>
      <c r="AJ215" s="13">
        <v>0</v>
      </c>
      <c r="AK215" s="13">
        <v>0</v>
      </c>
      <c r="AL215" s="38" t="str">
        <f t="shared" si="33"/>
        <v>-</v>
      </c>
    </row>
    <row r="216" spans="1:38">
      <c r="A216" s="11" t="s">
        <v>288</v>
      </c>
      <c r="B216" s="11" t="s">
        <v>143</v>
      </c>
      <c r="C216" s="11" t="s">
        <v>165</v>
      </c>
      <c r="D216" s="11" t="s">
        <v>166</v>
      </c>
      <c r="E216" s="11" t="s">
        <v>368</v>
      </c>
      <c r="F216" s="11" t="s">
        <v>284</v>
      </c>
      <c r="G216" s="11" t="s">
        <v>265</v>
      </c>
      <c r="H216" s="11" t="s">
        <v>395</v>
      </c>
      <c r="I216" s="11" t="s">
        <v>48</v>
      </c>
      <c r="J216" s="42" t="s">
        <v>48</v>
      </c>
      <c r="K216" s="12" t="s">
        <v>43</v>
      </c>
      <c r="L216" s="47" t="s">
        <v>393</v>
      </c>
      <c r="M216" s="12" t="s">
        <v>56</v>
      </c>
      <c r="N216" s="34" t="s">
        <v>282</v>
      </c>
      <c r="O216" s="34" t="s">
        <v>275</v>
      </c>
      <c r="P216" s="35" t="s">
        <v>276</v>
      </c>
      <c r="Q216" s="13" t="s">
        <v>48</v>
      </c>
      <c r="R216" t="s">
        <v>277</v>
      </c>
      <c r="S216" s="74" t="s">
        <v>472</v>
      </c>
      <c r="W216" s="74" t="str">
        <f t="shared" si="28"/>
        <v>TRTD</v>
      </c>
      <c r="X216" t="str">
        <f t="shared" si="29"/>
        <v>安徽芜湖广电</v>
      </c>
      <c r="AE216" s="48" t="s">
        <v>9</v>
      </c>
      <c r="AF216" s="48" t="s">
        <v>0</v>
      </c>
      <c r="AG216" s="13">
        <f t="shared" si="30"/>
        <v>0</v>
      </c>
      <c r="AH216" s="13">
        <f t="shared" si="31"/>
        <v>0</v>
      </c>
      <c r="AI216" s="13">
        <f t="shared" si="32"/>
        <v>0</v>
      </c>
      <c r="AJ216" s="13">
        <v>0</v>
      </c>
      <c r="AK216" s="13">
        <v>0</v>
      </c>
      <c r="AL216" s="38" t="str">
        <f t="shared" si="33"/>
        <v>-</v>
      </c>
    </row>
    <row r="217" spans="1:38">
      <c r="A217" s="11" t="s">
        <v>174</v>
      </c>
      <c r="B217" s="11" t="s">
        <v>175</v>
      </c>
      <c r="C217" s="11" t="s">
        <v>63</v>
      </c>
      <c r="D217" s="11" t="s">
        <v>64</v>
      </c>
      <c r="E217" s="11" t="s">
        <v>359</v>
      </c>
      <c r="F217" s="11" t="s">
        <v>266</v>
      </c>
      <c r="G217" s="11" t="s">
        <v>265</v>
      </c>
      <c r="H217" s="11" t="s">
        <v>98</v>
      </c>
      <c r="I217" s="11" t="s">
        <v>48</v>
      </c>
      <c r="J217" s="38" t="s">
        <v>18</v>
      </c>
      <c r="K217" s="12" t="s">
        <v>120</v>
      </c>
      <c r="L217" s="11" t="s">
        <v>390</v>
      </c>
      <c r="M217" s="12"/>
      <c r="N217" s="13" t="s">
        <v>291</v>
      </c>
      <c r="O217" s="13" t="s">
        <v>291</v>
      </c>
      <c r="P217" s="33" t="s">
        <v>291</v>
      </c>
      <c r="Q217" s="13" t="s">
        <v>48</v>
      </c>
      <c r="R217" t="s">
        <v>271</v>
      </c>
      <c r="S217" s="74" t="s">
        <v>472</v>
      </c>
      <c r="W217" s="74" t="str">
        <f t="shared" si="28"/>
        <v>TRTD</v>
      </c>
      <c r="X217" t="str">
        <f t="shared" si="29"/>
        <v>北京电信</v>
      </c>
      <c r="AE217" s="48" t="s">
        <v>9</v>
      </c>
      <c r="AF217" s="48" t="s">
        <v>5</v>
      </c>
      <c r="AG217" s="13">
        <f t="shared" si="30"/>
        <v>0</v>
      </c>
      <c r="AH217" s="13">
        <f t="shared" si="31"/>
        <v>0</v>
      </c>
      <c r="AI217" s="13">
        <f t="shared" si="32"/>
        <v>0</v>
      </c>
      <c r="AJ217" s="13">
        <v>0</v>
      </c>
      <c r="AK217" s="13">
        <v>0</v>
      </c>
      <c r="AL217" s="38" t="str">
        <f t="shared" si="33"/>
        <v>-</v>
      </c>
    </row>
    <row r="218" spans="1:38">
      <c r="A218" s="11" t="s">
        <v>180</v>
      </c>
      <c r="B218" s="11" t="s">
        <v>181</v>
      </c>
      <c r="C218" s="11" t="s">
        <v>371</v>
      </c>
      <c r="D218" s="11" t="s">
        <v>292</v>
      </c>
      <c r="E218" s="11" t="s">
        <v>372</v>
      </c>
      <c r="F218" s="11" t="s">
        <v>292</v>
      </c>
      <c r="G218" s="11" t="s">
        <v>265</v>
      </c>
      <c r="H218" s="11" t="s">
        <v>397</v>
      </c>
      <c r="I218" s="11" t="s">
        <v>48</v>
      </c>
      <c r="J218" s="11" t="s">
        <v>86</v>
      </c>
      <c r="K218" s="12" t="s">
        <v>43</v>
      </c>
      <c r="L218" s="12" t="s">
        <v>268</v>
      </c>
      <c r="M218" s="12"/>
      <c r="N218" s="13" t="s">
        <v>293</v>
      </c>
      <c r="O218" s="13" t="s">
        <v>293</v>
      </c>
      <c r="P218" s="33" t="s">
        <v>268</v>
      </c>
      <c r="Q218" s="13" t="s">
        <v>48</v>
      </c>
      <c r="R218" t="s">
        <v>294</v>
      </c>
      <c r="S218" s="74" t="s">
        <v>472</v>
      </c>
      <c r="W218" s="74" t="str">
        <f t="shared" si="28"/>
        <v>TRTD</v>
      </c>
      <c r="X218" t="str">
        <f t="shared" si="29"/>
        <v>北京卫通</v>
      </c>
      <c r="AE218" s="48" t="s">
        <v>9</v>
      </c>
      <c r="AF218" s="48" t="s">
        <v>2</v>
      </c>
      <c r="AG218" s="13">
        <f t="shared" si="30"/>
        <v>0</v>
      </c>
      <c r="AH218" s="13">
        <f t="shared" si="31"/>
        <v>0</v>
      </c>
      <c r="AI218" s="13">
        <f t="shared" si="32"/>
        <v>0</v>
      </c>
      <c r="AJ218" s="13">
        <v>0</v>
      </c>
      <c r="AK218" s="13">
        <v>0</v>
      </c>
      <c r="AL218" s="38" t="str">
        <f t="shared" si="33"/>
        <v>-</v>
      </c>
    </row>
    <row r="219" spans="1:38">
      <c r="A219" s="11" t="s">
        <v>180</v>
      </c>
      <c r="B219" s="11" t="s">
        <v>181</v>
      </c>
      <c r="C219" s="11" t="s">
        <v>63</v>
      </c>
      <c r="D219" s="11" t="s">
        <v>64</v>
      </c>
      <c r="E219" s="11" t="s">
        <v>373</v>
      </c>
      <c r="F219" s="11" t="s">
        <v>295</v>
      </c>
      <c r="G219" s="11" t="s">
        <v>265</v>
      </c>
      <c r="H219" s="11" t="s">
        <v>398</v>
      </c>
      <c r="I219" s="11" t="s">
        <v>48</v>
      </c>
      <c r="J219" s="11" t="s">
        <v>86</v>
      </c>
      <c r="K219" s="12" t="s">
        <v>50</v>
      </c>
      <c r="L219" s="12" t="s">
        <v>268</v>
      </c>
      <c r="M219" s="12"/>
      <c r="N219" s="13" t="s">
        <v>293</v>
      </c>
      <c r="O219" s="13" t="s">
        <v>293</v>
      </c>
      <c r="P219" s="33" t="s">
        <v>268</v>
      </c>
      <c r="Q219" s="13" t="s">
        <v>48</v>
      </c>
      <c r="R219" t="s">
        <v>294</v>
      </c>
      <c r="S219" s="74" t="s">
        <v>472</v>
      </c>
      <c r="W219" s="74" t="str">
        <f t="shared" si="28"/>
        <v>TRTD</v>
      </c>
      <c r="X219" t="str">
        <f t="shared" si="29"/>
        <v>北京卫通</v>
      </c>
      <c r="AE219" s="48" t="s">
        <v>486</v>
      </c>
      <c r="AF219" s="48" t="s">
        <v>5</v>
      </c>
      <c r="AG219" s="13">
        <f t="shared" si="30"/>
        <v>0</v>
      </c>
      <c r="AH219" s="13">
        <f t="shared" si="31"/>
        <v>0</v>
      </c>
      <c r="AI219" s="13">
        <f t="shared" si="32"/>
        <v>0</v>
      </c>
      <c r="AJ219" s="13">
        <v>0</v>
      </c>
      <c r="AK219" s="13">
        <v>0</v>
      </c>
      <c r="AL219" s="38" t="str">
        <f t="shared" si="33"/>
        <v>-</v>
      </c>
    </row>
    <row r="220" spans="1:38">
      <c r="A220" s="11" t="s">
        <v>296</v>
      </c>
      <c r="B220" s="11" t="s">
        <v>297</v>
      </c>
      <c r="C220" s="11" t="s">
        <v>63</v>
      </c>
      <c r="D220" s="11" t="s">
        <v>64</v>
      </c>
      <c r="E220" s="11" t="s">
        <v>364</v>
      </c>
      <c r="F220" s="11" t="s">
        <v>280</v>
      </c>
      <c r="G220" s="11" t="s">
        <v>265</v>
      </c>
      <c r="H220" s="11" t="s">
        <v>392</v>
      </c>
      <c r="I220" s="45" t="s">
        <v>48</v>
      </c>
      <c r="J220" s="11" t="s">
        <v>48</v>
      </c>
      <c r="K220" s="12" t="s">
        <v>43</v>
      </c>
      <c r="L220" s="12" t="s">
        <v>393</v>
      </c>
      <c r="M220" s="12" t="s">
        <v>56</v>
      </c>
      <c r="N220" s="34" t="s">
        <v>282</v>
      </c>
      <c r="O220" s="34" t="s">
        <v>298</v>
      </c>
      <c r="P220" s="35" t="s">
        <v>299</v>
      </c>
      <c r="Q220" s="13" t="s">
        <v>48</v>
      </c>
      <c r="R220" t="s">
        <v>300</v>
      </c>
      <c r="S220" s="74" t="s">
        <v>472</v>
      </c>
      <c r="W220" s="74" t="str">
        <f t="shared" si="28"/>
        <v>TRTD</v>
      </c>
      <c r="X220" t="str">
        <f t="shared" si="29"/>
        <v>广东广电</v>
      </c>
      <c r="AE220" s="48" t="s">
        <v>486</v>
      </c>
      <c r="AF220" s="48" t="s">
        <v>2</v>
      </c>
      <c r="AG220" s="13">
        <f t="shared" si="30"/>
        <v>0</v>
      </c>
      <c r="AH220" s="13">
        <f t="shared" si="31"/>
        <v>0</v>
      </c>
      <c r="AI220" s="13">
        <f t="shared" si="32"/>
        <v>0</v>
      </c>
      <c r="AJ220" s="13">
        <v>0</v>
      </c>
      <c r="AK220" s="13">
        <v>0</v>
      </c>
      <c r="AL220" s="38" t="str">
        <f t="shared" si="33"/>
        <v>-</v>
      </c>
    </row>
    <row r="221" spans="1:38">
      <c r="A221" s="11" t="s">
        <v>296</v>
      </c>
      <c r="B221" s="11" t="s">
        <v>297</v>
      </c>
      <c r="C221" s="11" t="s">
        <v>63</v>
      </c>
      <c r="D221" s="11" t="s">
        <v>64</v>
      </c>
      <c r="E221" s="11" t="s">
        <v>374</v>
      </c>
      <c r="F221" s="11" t="s">
        <v>150</v>
      </c>
      <c r="G221" s="11" t="s">
        <v>265</v>
      </c>
      <c r="H221" s="11" t="s">
        <v>399</v>
      </c>
      <c r="I221" s="11" t="s">
        <v>48</v>
      </c>
      <c r="J221" s="11" t="s">
        <v>48</v>
      </c>
      <c r="K221" s="12" t="s">
        <v>43</v>
      </c>
      <c r="L221" s="12" t="s">
        <v>393</v>
      </c>
      <c r="M221" s="12" t="s">
        <v>56</v>
      </c>
      <c r="N221" s="34" t="s">
        <v>274</v>
      </c>
      <c r="O221" s="34" t="s">
        <v>298</v>
      </c>
      <c r="P221" s="35" t="s">
        <v>299</v>
      </c>
      <c r="Q221" s="13" t="s">
        <v>48</v>
      </c>
      <c r="R221" t="s">
        <v>300</v>
      </c>
      <c r="S221" s="74" t="s">
        <v>472</v>
      </c>
      <c r="W221" s="74" t="str">
        <f t="shared" si="28"/>
        <v>TRTD</v>
      </c>
      <c r="X221" t="str">
        <f t="shared" si="29"/>
        <v>广东广电</v>
      </c>
      <c r="AE221" s="48" t="s">
        <v>486</v>
      </c>
      <c r="AF221" s="48" t="s">
        <v>6</v>
      </c>
      <c r="AG221" s="13">
        <f t="shared" si="30"/>
        <v>0</v>
      </c>
      <c r="AH221" s="13">
        <f t="shared" si="31"/>
        <v>0</v>
      </c>
      <c r="AI221" s="13">
        <f t="shared" si="32"/>
        <v>0</v>
      </c>
      <c r="AJ221" s="13">
        <v>0</v>
      </c>
      <c r="AK221" s="13">
        <v>0</v>
      </c>
      <c r="AL221" s="38" t="str">
        <f t="shared" si="33"/>
        <v>-</v>
      </c>
    </row>
    <row r="222" spans="1:38">
      <c r="A222" s="11" t="s">
        <v>296</v>
      </c>
      <c r="B222" s="11" t="s">
        <v>297</v>
      </c>
      <c r="C222" s="11" t="s">
        <v>63</v>
      </c>
      <c r="D222" s="11" t="s">
        <v>64</v>
      </c>
      <c r="E222" s="11" t="s">
        <v>375</v>
      </c>
      <c r="F222" s="11" t="s">
        <v>272</v>
      </c>
      <c r="G222" s="11" t="s">
        <v>265</v>
      </c>
      <c r="H222" s="11" t="s">
        <v>388</v>
      </c>
      <c r="I222" s="11" t="s">
        <v>48</v>
      </c>
      <c r="J222" s="11" t="s">
        <v>48</v>
      </c>
      <c r="K222" s="12" t="s">
        <v>120</v>
      </c>
      <c r="L222" s="12" t="s">
        <v>389</v>
      </c>
      <c r="M222" s="12" t="s">
        <v>56</v>
      </c>
      <c r="N222" s="32" t="s">
        <v>301</v>
      </c>
      <c r="O222" s="34" t="s">
        <v>302</v>
      </c>
      <c r="P222" s="35" t="s">
        <v>303</v>
      </c>
      <c r="Q222" s="36" t="s">
        <v>304</v>
      </c>
      <c r="R222" t="s">
        <v>300</v>
      </c>
      <c r="S222" s="74" t="s">
        <v>472</v>
      </c>
      <c r="W222" s="74" t="str">
        <f t="shared" si="28"/>
        <v>TRTD</v>
      </c>
      <c r="X222" t="str">
        <f t="shared" si="29"/>
        <v>广东广电</v>
      </c>
      <c r="AE222" s="48" t="s">
        <v>486</v>
      </c>
      <c r="AF222" s="48" t="s">
        <v>4</v>
      </c>
      <c r="AG222" s="13">
        <f t="shared" si="30"/>
        <v>0</v>
      </c>
      <c r="AH222" s="13">
        <f t="shared" si="31"/>
        <v>0</v>
      </c>
      <c r="AI222" s="13">
        <f t="shared" si="32"/>
        <v>0</v>
      </c>
      <c r="AJ222" s="13">
        <v>0</v>
      </c>
      <c r="AK222" s="13">
        <v>0</v>
      </c>
      <c r="AL222" s="38" t="str">
        <f t="shared" si="33"/>
        <v>-</v>
      </c>
    </row>
    <row r="223" spans="1:38">
      <c r="A223" s="11" t="s">
        <v>296</v>
      </c>
      <c r="B223" s="11" t="s">
        <v>297</v>
      </c>
      <c r="C223" s="11" t="s">
        <v>63</v>
      </c>
      <c r="D223" s="11" t="s">
        <v>64</v>
      </c>
      <c r="E223" s="11" t="s">
        <v>363</v>
      </c>
      <c r="F223" s="11" t="s">
        <v>278</v>
      </c>
      <c r="G223" s="11" t="s">
        <v>265</v>
      </c>
      <c r="H223" s="11" t="s">
        <v>394</v>
      </c>
      <c r="I223" s="11" t="s">
        <v>48</v>
      </c>
      <c r="J223" s="11" t="s">
        <v>268</v>
      </c>
      <c r="K223" s="12" t="s">
        <v>43</v>
      </c>
      <c r="L223" s="12" t="s">
        <v>393</v>
      </c>
      <c r="M223" s="12" t="s">
        <v>56</v>
      </c>
      <c r="N223" s="34" t="s">
        <v>279</v>
      </c>
      <c r="O223" s="34" t="s">
        <v>302</v>
      </c>
      <c r="P223" s="35" t="s">
        <v>299</v>
      </c>
      <c r="Q223" s="13" t="s">
        <v>48</v>
      </c>
      <c r="R223" t="s">
        <v>300</v>
      </c>
      <c r="S223" s="74" t="s">
        <v>472</v>
      </c>
      <c r="W223" s="74" t="str">
        <f t="shared" si="28"/>
        <v>TRTD</v>
      </c>
      <c r="X223" t="str">
        <f t="shared" si="29"/>
        <v>广东广电</v>
      </c>
      <c r="AE223" s="48" t="s">
        <v>486</v>
      </c>
      <c r="AF223" s="48" t="s">
        <v>0</v>
      </c>
      <c r="AG223" s="13">
        <f t="shared" si="30"/>
        <v>0</v>
      </c>
      <c r="AH223" s="13">
        <f t="shared" si="31"/>
        <v>0</v>
      </c>
      <c r="AI223" s="13">
        <f t="shared" si="32"/>
        <v>0</v>
      </c>
      <c r="AJ223" s="13">
        <v>0</v>
      </c>
      <c r="AK223" s="13">
        <v>0</v>
      </c>
      <c r="AL223" s="38" t="str">
        <f t="shared" si="33"/>
        <v>-</v>
      </c>
    </row>
    <row r="224" spans="1:38">
      <c r="A224" s="11" t="s">
        <v>296</v>
      </c>
      <c r="B224" s="11" t="s">
        <v>297</v>
      </c>
      <c r="C224" s="11" t="s">
        <v>365</v>
      </c>
      <c r="D224" s="11" t="s">
        <v>366</v>
      </c>
      <c r="E224" s="11" t="s">
        <v>370</v>
      </c>
      <c r="F224" s="11" t="s">
        <v>281</v>
      </c>
      <c r="G224" s="11" t="s">
        <v>265</v>
      </c>
      <c r="H224" s="11" t="s">
        <v>396</v>
      </c>
      <c r="I224" s="11" t="s">
        <v>48</v>
      </c>
      <c r="J224" s="11" t="s">
        <v>48</v>
      </c>
      <c r="K224" s="12" t="s">
        <v>120</v>
      </c>
      <c r="L224" s="12" t="s">
        <v>389</v>
      </c>
      <c r="M224" s="12" t="s">
        <v>56</v>
      </c>
      <c r="N224" s="34" t="s">
        <v>305</v>
      </c>
      <c r="O224" s="34" t="s">
        <v>302</v>
      </c>
      <c r="P224" s="35" t="s">
        <v>299</v>
      </c>
      <c r="Q224" s="13" t="s">
        <v>48</v>
      </c>
      <c r="R224" t="s">
        <v>300</v>
      </c>
      <c r="S224" s="74" t="s">
        <v>472</v>
      </c>
      <c r="W224" s="74" t="str">
        <f t="shared" si="28"/>
        <v>TRTD</v>
      </c>
      <c r="X224" t="str">
        <f t="shared" si="29"/>
        <v>广东广电</v>
      </c>
      <c r="AE224" s="48" t="s">
        <v>486</v>
      </c>
      <c r="AF224" s="48" t="s">
        <v>1</v>
      </c>
      <c r="AG224" s="13">
        <f t="shared" si="30"/>
        <v>0</v>
      </c>
      <c r="AH224" s="13">
        <f t="shared" si="31"/>
        <v>0</v>
      </c>
      <c r="AI224" s="13">
        <f t="shared" si="32"/>
        <v>0</v>
      </c>
      <c r="AJ224" s="13">
        <v>0</v>
      </c>
      <c r="AK224" s="13">
        <v>0</v>
      </c>
      <c r="AL224" s="38" t="str">
        <f t="shared" si="33"/>
        <v>-</v>
      </c>
    </row>
    <row r="225" spans="1:38">
      <c r="A225" s="11" t="s">
        <v>296</v>
      </c>
      <c r="B225" s="11" t="s">
        <v>297</v>
      </c>
      <c r="C225" s="11" t="s">
        <v>165</v>
      </c>
      <c r="D225" s="11" t="s">
        <v>166</v>
      </c>
      <c r="E225" s="11" t="s">
        <v>368</v>
      </c>
      <c r="F225" s="11" t="s">
        <v>284</v>
      </c>
      <c r="G225" s="11" t="s">
        <v>265</v>
      </c>
      <c r="H225" s="11" t="s">
        <v>395</v>
      </c>
      <c r="I225" s="11" t="s">
        <v>48</v>
      </c>
      <c r="J225" s="42" t="s">
        <v>48</v>
      </c>
      <c r="K225" s="12" t="s">
        <v>43</v>
      </c>
      <c r="L225" s="47" t="s">
        <v>393</v>
      </c>
      <c r="M225" s="12" t="s">
        <v>56</v>
      </c>
      <c r="N225" s="34" t="s">
        <v>282</v>
      </c>
      <c r="O225" s="34" t="s">
        <v>298</v>
      </c>
      <c r="P225" s="35" t="s">
        <v>299</v>
      </c>
      <c r="Q225" s="13" t="s">
        <v>48</v>
      </c>
      <c r="R225" t="s">
        <v>300</v>
      </c>
      <c r="S225" s="74" t="s">
        <v>472</v>
      </c>
      <c r="W225" s="74" t="str">
        <f t="shared" si="28"/>
        <v>TRTD</v>
      </c>
      <c r="X225" t="str">
        <f t="shared" si="29"/>
        <v>广东广电</v>
      </c>
      <c r="AE225" s="48" t="s">
        <v>333</v>
      </c>
      <c r="AF225" s="48" t="s">
        <v>265</v>
      </c>
      <c r="AG225" s="13">
        <f t="shared" si="30"/>
        <v>0</v>
      </c>
      <c r="AH225" s="13">
        <f t="shared" si="31"/>
        <v>0</v>
      </c>
      <c r="AI225" s="13">
        <f t="shared" si="32"/>
        <v>0</v>
      </c>
      <c r="AJ225" s="13">
        <v>0</v>
      </c>
      <c r="AK225" s="13">
        <v>0</v>
      </c>
      <c r="AL225" s="38" t="str">
        <f t="shared" si="33"/>
        <v>-</v>
      </c>
    </row>
    <row r="226" spans="1:38">
      <c r="A226" s="11" t="s">
        <v>296</v>
      </c>
      <c r="B226" s="11" t="s">
        <v>297</v>
      </c>
      <c r="C226" s="11" t="s">
        <v>165</v>
      </c>
      <c r="D226" s="11" t="s">
        <v>166</v>
      </c>
      <c r="E226" s="11" t="s">
        <v>369</v>
      </c>
      <c r="F226" s="11" t="s">
        <v>286</v>
      </c>
      <c r="G226" s="11" t="s">
        <v>265</v>
      </c>
      <c r="H226" s="11" t="s">
        <v>395</v>
      </c>
      <c r="I226" s="11" t="s">
        <v>48</v>
      </c>
      <c r="J226" s="42" t="s">
        <v>48</v>
      </c>
      <c r="K226" s="12" t="s">
        <v>43</v>
      </c>
      <c r="L226" s="47" t="s">
        <v>393</v>
      </c>
      <c r="M226" s="12" t="s">
        <v>56</v>
      </c>
      <c r="N226" s="36" t="s">
        <v>287</v>
      </c>
      <c r="O226" s="34" t="s">
        <v>298</v>
      </c>
      <c r="P226" s="35" t="s">
        <v>303</v>
      </c>
      <c r="Q226" s="13" t="s">
        <v>48</v>
      </c>
      <c r="R226" t="s">
        <v>300</v>
      </c>
      <c r="S226" s="74" t="s">
        <v>472</v>
      </c>
      <c r="W226" s="74" t="str">
        <f t="shared" si="28"/>
        <v>TRTD</v>
      </c>
      <c r="X226" t="str">
        <f t="shared" si="29"/>
        <v>广东广电</v>
      </c>
      <c r="AE226" s="48" t="s">
        <v>501</v>
      </c>
      <c r="AF226" s="48" t="s">
        <v>502</v>
      </c>
      <c r="AG226" s="13">
        <f t="shared" si="30"/>
        <v>0</v>
      </c>
      <c r="AH226" s="13">
        <f t="shared" si="31"/>
        <v>0</v>
      </c>
      <c r="AI226" s="13">
        <f t="shared" si="32"/>
        <v>0</v>
      </c>
      <c r="AJ226" s="13">
        <v>0</v>
      </c>
      <c r="AK226" s="13">
        <v>0</v>
      </c>
      <c r="AL226" s="38" t="str">
        <f t="shared" si="33"/>
        <v>-</v>
      </c>
    </row>
    <row r="227" spans="1:38">
      <c r="A227" s="11" t="s">
        <v>296</v>
      </c>
      <c r="B227" s="11" t="s">
        <v>297</v>
      </c>
      <c r="C227" s="11" t="s">
        <v>376</v>
      </c>
      <c r="D227" s="11" t="s">
        <v>16</v>
      </c>
      <c r="E227" s="11" t="s">
        <v>377</v>
      </c>
      <c r="F227" s="11" t="s">
        <v>306</v>
      </c>
      <c r="G227" s="11" t="s">
        <v>265</v>
      </c>
      <c r="H227" s="11" t="s">
        <v>400</v>
      </c>
      <c r="I227" s="11" t="s">
        <v>48</v>
      </c>
      <c r="J227" s="11" t="s">
        <v>48</v>
      </c>
      <c r="K227" s="12" t="s">
        <v>120</v>
      </c>
      <c r="L227" s="12" t="s">
        <v>389</v>
      </c>
      <c r="M227" s="12" t="s">
        <v>56</v>
      </c>
      <c r="N227" s="34" t="s">
        <v>307</v>
      </c>
      <c r="O227" s="34" t="s">
        <v>302</v>
      </c>
      <c r="P227" s="35" t="s">
        <v>303</v>
      </c>
      <c r="Q227" s="13" t="s">
        <v>48</v>
      </c>
      <c r="R227" t="s">
        <v>300</v>
      </c>
      <c r="S227" s="74" t="s">
        <v>472</v>
      </c>
      <c r="W227" s="74" t="str">
        <f t="shared" si="28"/>
        <v>TRTD</v>
      </c>
      <c r="X227" t="str">
        <f t="shared" si="29"/>
        <v>广东广电</v>
      </c>
      <c r="AE227" s="48" t="s">
        <v>501</v>
      </c>
      <c r="AF227" s="48" t="s">
        <v>503</v>
      </c>
      <c r="AG227" s="13">
        <f t="shared" si="30"/>
        <v>0</v>
      </c>
      <c r="AH227" s="13">
        <f t="shared" si="31"/>
        <v>0</v>
      </c>
      <c r="AI227" s="13">
        <f t="shared" si="32"/>
        <v>0</v>
      </c>
      <c r="AJ227" s="13">
        <v>0</v>
      </c>
      <c r="AK227" s="13">
        <v>0</v>
      </c>
      <c r="AL227" s="38" t="str">
        <f t="shared" si="33"/>
        <v>-</v>
      </c>
    </row>
    <row r="228" spans="1:38">
      <c r="A228" s="11" t="s">
        <v>308</v>
      </c>
      <c r="B228" s="11" t="s">
        <v>309</v>
      </c>
      <c r="C228" s="11" t="s">
        <v>360</v>
      </c>
      <c r="D228" s="11" t="s">
        <v>16</v>
      </c>
      <c r="E228" s="11" t="s">
        <v>361</v>
      </c>
      <c r="F228" s="11" t="s">
        <v>272</v>
      </c>
      <c r="G228" s="11" t="s">
        <v>265</v>
      </c>
      <c r="H228" s="12" t="s">
        <v>391</v>
      </c>
      <c r="I228" s="48"/>
      <c r="J228" s="48"/>
      <c r="K228" s="48"/>
      <c r="L228" s="48"/>
      <c r="M228" s="48"/>
      <c r="N228" s="13"/>
      <c r="O228" s="13"/>
      <c r="P228" s="13"/>
      <c r="Q228" s="37"/>
      <c r="R228" t="s">
        <v>310</v>
      </c>
      <c r="S228" s="74" t="s">
        <v>472</v>
      </c>
      <c r="W228" s="74" t="str">
        <f t="shared" si="28"/>
        <v>TRTD</v>
      </c>
      <c r="X228" t="str">
        <f t="shared" si="29"/>
        <v>吉林电信</v>
      </c>
      <c r="AE228" s="48" t="s">
        <v>501</v>
      </c>
      <c r="AF228" s="48" t="s">
        <v>449</v>
      </c>
      <c r="AG228" s="13">
        <f t="shared" si="30"/>
        <v>0</v>
      </c>
      <c r="AH228" s="13">
        <f t="shared" si="31"/>
        <v>0</v>
      </c>
      <c r="AI228" s="13">
        <f t="shared" si="32"/>
        <v>0</v>
      </c>
      <c r="AJ228" s="13">
        <v>0</v>
      </c>
      <c r="AK228" s="13">
        <v>0</v>
      </c>
      <c r="AL228" s="38" t="str">
        <f t="shared" si="33"/>
        <v>-</v>
      </c>
    </row>
    <row r="229" spans="1:38">
      <c r="A229" s="11" t="s">
        <v>222</v>
      </c>
      <c r="B229" s="11" t="s">
        <v>223</v>
      </c>
      <c r="C229" s="11" t="s">
        <v>378</v>
      </c>
      <c r="D229" s="11" t="s">
        <v>379</v>
      </c>
      <c r="E229" s="11" t="s">
        <v>380</v>
      </c>
      <c r="F229" s="11" t="s">
        <v>311</v>
      </c>
      <c r="G229" s="11" t="s">
        <v>265</v>
      </c>
      <c r="H229" s="12" t="s">
        <v>98</v>
      </c>
      <c r="I229" s="13" t="s">
        <v>48</v>
      </c>
      <c r="J229" s="38" t="s">
        <v>18</v>
      </c>
      <c r="K229" s="38" t="s">
        <v>18</v>
      </c>
      <c r="L229" s="38" t="s">
        <v>18</v>
      </c>
      <c r="M229" s="38" t="s">
        <v>18</v>
      </c>
      <c r="N229" s="38" t="s">
        <v>18</v>
      </c>
      <c r="O229" s="38" t="s">
        <v>18</v>
      </c>
      <c r="P229" s="38" t="s">
        <v>18</v>
      </c>
      <c r="Q229" s="38" t="s">
        <v>18</v>
      </c>
      <c r="R229" t="s">
        <v>312</v>
      </c>
      <c r="S229" s="74" t="s">
        <v>472</v>
      </c>
      <c r="W229" s="74" t="str">
        <f t="shared" si="28"/>
        <v>TRTD</v>
      </c>
      <c r="X229" t="str">
        <f t="shared" si="29"/>
        <v>江苏广电</v>
      </c>
      <c r="AE229" s="48" t="s">
        <v>336</v>
      </c>
      <c r="AF229" s="48" t="s">
        <v>494</v>
      </c>
      <c r="AG229" s="13">
        <f t="shared" si="30"/>
        <v>0</v>
      </c>
      <c r="AH229" s="13">
        <f t="shared" si="31"/>
        <v>0</v>
      </c>
      <c r="AI229" s="13">
        <f t="shared" si="32"/>
        <v>0</v>
      </c>
      <c r="AJ229" s="13">
        <v>0</v>
      </c>
      <c r="AK229" s="13">
        <v>0</v>
      </c>
      <c r="AL229" s="38" t="str">
        <f t="shared" si="33"/>
        <v>-</v>
      </c>
    </row>
    <row r="230" spans="1:38">
      <c r="A230" s="11" t="s">
        <v>313</v>
      </c>
      <c r="B230" s="11" t="s">
        <v>229</v>
      </c>
      <c r="C230" s="42" t="s">
        <v>381</v>
      </c>
      <c r="D230" s="11" t="s">
        <v>382</v>
      </c>
      <c r="E230" s="11" t="s">
        <v>383</v>
      </c>
      <c r="F230" s="11" t="s">
        <v>2</v>
      </c>
      <c r="G230" s="11" t="s">
        <v>265</v>
      </c>
      <c r="H230" s="12" t="s">
        <v>400</v>
      </c>
      <c r="I230" s="13" t="s">
        <v>48</v>
      </c>
      <c r="J230" s="11" t="s">
        <v>48</v>
      </c>
      <c r="K230" s="12" t="s">
        <v>43</v>
      </c>
      <c r="L230" s="12" t="s">
        <v>393</v>
      </c>
      <c r="M230" s="13" t="s">
        <v>56</v>
      </c>
      <c r="N230" s="34" t="s">
        <v>314</v>
      </c>
      <c r="O230" s="13" t="s">
        <v>268</v>
      </c>
      <c r="P230" s="13" t="s">
        <v>268</v>
      </c>
      <c r="Q230" s="13" t="s">
        <v>48</v>
      </c>
      <c r="R230" t="s">
        <v>315</v>
      </c>
      <c r="S230" s="74" t="s">
        <v>472</v>
      </c>
      <c r="W230" s="74" t="str">
        <f t="shared" si="28"/>
        <v>TRTD</v>
      </c>
      <c r="X230" t="str">
        <f t="shared" si="29"/>
        <v>内蒙古广电</v>
      </c>
      <c r="AE230" s="48" t="s">
        <v>336</v>
      </c>
      <c r="AF230" s="48" t="s">
        <v>265</v>
      </c>
      <c r="AG230" s="13">
        <f t="shared" si="30"/>
        <v>0</v>
      </c>
      <c r="AH230" s="13">
        <f t="shared" si="31"/>
        <v>0</v>
      </c>
      <c r="AI230" s="13">
        <f t="shared" si="32"/>
        <v>0</v>
      </c>
      <c r="AJ230" s="13">
        <v>0</v>
      </c>
      <c r="AK230" s="13">
        <v>0</v>
      </c>
      <c r="AL230" s="38" t="str">
        <f t="shared" si="33"/>
        <v>-</v>
      </c>
    </row>
    <row r="231" spans="1:38">
      <c r="A231" s="11" t="s">
        <v>313</v>
      </c>
      <c r="B231" s="11" t="s">
        <v>229</v>
      </c>
      <c r="C231" s="11" t="s">
        <v>63</v>
      </c>
      <c r="D231" s="11" t="s">
        <v>64</v>
      </c>
      <c r="E231" s="11" t="s">
        <v>384</v>
      </c>
      <c r="F231" s="11" t="s">
        <v>264</v>
      </c>
      <c r="G231" s="11" t="s">
        <v>265</v>
      </c>
      <c r="H231" s="12" t="s">
        <v>401</v>
      </c>
      <c r="I231" s="13" t="s">
        <v>48</v>
      </c>
      <c r="J231" s="11" t="s">
        <v>48</v>
      </c>
      <c r="K231" s="12" t="s">
        <v>43</v>
      </c>
      <c r="L231" s="12" t="s">
        <v>393</v>
      </c>
      <c r="M231" s="13" t="s">
        <v>56</v>
      </c>
      <c r="N231" s="34" t="s">
        <v>316</v>
      </c>
      <c r="O231" s="13" t="s">
        <v>268</v>
      </c>
      <c r="P231" s="13" t="s">
        <v>268</v>
      </c>
      <c r="Q231" s="32" t="s">
        <v>268</v>
      </c>
      <c r="R231" t="s">
        <v>315</v>
      </c>
      <c r="S231" s="74" t="s">
        <v>472</v>
      </c>
      <c r="W231" s="74" t="str">
        <f t="shared" si="28"/>
        <v>TRTD</v>
      </c>
      <c r="X231" t="str">
        <f t="shared" si="29"/>
        <v>内蒙古广电</v>
      </c>
      <c r="AE231" s="48" t="s">
        <v>336</v>
      </c>
      <c r="AF231" s="48" t="s">
        <v>2</v>
      </c>
      <c r="AG231" s="13">
        <f t="shared" si="30"/>
        <v>0</v>
      </c>
      <c r="AH231" s="13">
        <f t="shared" si="31"/>
        <v>0</v>
      </c>
      <c r="AI231" s="13">
        <f t="shared" si="32"/>
        <v>0</v>
      </c>
      <c r="AJ231" s="13">
        <v>0</v>
      </c>
      <c r="AK231" s="13">
        <v>0</v>
      </c>
      <c r="AL231" s="38" t="str">
        <f t="shared" si="33"/>
        <v>-</v>
      </c>
    </row>
    <row r="232" spans="1:38">
      <c r="A232" s="11" t="s">
        <v>313</v>
      </c>
      <c r="B232" s="11" t="s">
        <v>229</v>
      </c>
      <c r="C232" s="11" t="s">
        <v>63</v>
      </c>
      <c r="D232" s="11" t="s">
        <v>64</v>
      </c>
      <c r="E232" s="11" t="s">
        <v>374</v>
      </c>
      <c r="F232" s="11" t="s">
        <v>150</v>
      </c>
      <c r="G232" s="11" t="s">
        <v>265</v>
      </c>
      <c r="H232" s="12" t="s">
        <v>399</v>
      </c>
      <c r="I232" s="13" t="s">
        <v>48</v>
      </c>
      <c r="J232" s="11" t="s">
        <v>48</v>
      </c>
      <c r="K232" s="12" t="s">
        <v>43</v>
      </c>
      <c r="L232" s="12" t="s">
        <v>393</v>
      </c>
      <c r="M232" s="13" t="s">
        <v>56</v>
      </c>
      <c r="N232" s="34" t="s">
        <v>274</v>
      </c>
      <c r="O232" s="13" t="s">
        <v>268</v>
      </c>
      <c r="P232" s="13" t="s">
        <v>268</v>
      </c>
      <c r="Q232" s="32" t="s">
        <v>268</v>
      </c>
      <c r="R232" t="s">
        <v>315</v>
      </c>
      <c r="S232" s="74" t="s">
        <v>472</v>
      </c>
      <c r="W232" s="74" t="str">
        <f t="shared" si="28"/>
        <v>TRTD</v>
      </c>
      <c r="X232" t="str">
        <f t="shared" si="29"/>
        <v>内蒙古广电</v>
      </c>
      <c r="AE232" s="48" t="s">
        <v>336</v>
      </c>
      <c r="AF232" s="48" t="s">
        <v>0</v>
      </c>
      <c r="AG232" s="13">
        <f t="shared" si="30"/>
        <v>0</v>
      </c>
      <c r="AH232" s="13">
        <f t="shared" si="31"/>
        <v>0</v>
      </c>
      <c r="AI232" s="13">
        <f t="shared" si="32"/>
        <v>0</v>
      </c>
      <c r="AJ232" s="13">
        <v>0</v>
      </c>
      <c r="AK232" s="13">
        <v>0</v>
      </c>
      <c r="AL232" s="38" t="str">
        <f t="shared" si="33"/>
        <v>-</v>
      </c>
    </row>
    <row r="233" spans="1:38">
      <c r="A233" s="11" t="s">
        <v>313</v>
      </c>
      <c r="B233" s="11" t="s">
        <v>229</v>
      </c>
      <c r="C233" s="11" t="s">
        <v>378</v>
      </c>
      <c r="D233" s="11" t="s">
        <v>379</v>
      </c>
      <c r="E233" s="11" t="s">
        <v>380</v>
      </c>
      <c r="F233" s="11" t="s">
        <v>311</v>
      </c>
      <c r="G233" s="11" t="s">
        <v>265</v>
      </c>
      <c r="H233" s="12" t="s">
        <v>98</v>
      </c>
      <c r="I233" s="13" t="s">
        <v>48</v>
      </c>
      <c r="J233" s="11" t="s">
        <v>48</v>
      </c>
      <c r="K233" s="12" t="s">
        <v>43</v>
      </c>
      <c r="L233" s="12" t="s">
        <v>393</v>
      </c>
      <c r="M233" s="13" t="s">
        <v>56</v>
      </c>
      <c r="N233" s="34" t="s">
        <v>317</v>
      </c>
      <c r="O233" s="13" t="s">
        <v>268</v>
      </c>
      <c r="P233" s="13" t="s">
        <v>268</v>
      </c>
      <c r="Q233" s="13" t="s">
        <v>48</v>
      </c>
      <c r="R233" t="s">
        <v>315</v>
      </c>
      <c r="S233" s="74" t="s">
        <v>472</v>
      </c>
      <c r="W233" s="74" t="str">
        <f t="shared" si="28"/>
        <v>TRTD</v>
      </c>
      <c r="X233" t="str">
        <f t="shared" si="29"/>
        <v>内蒙古广电</v>
      </c>
      <c r="AE233" s="48" t="s">
        <v>240</v>
      </c>
      <c r="AF233" s="48" t="s">
        <v>0</v>
      </c>
      <c r="AG233" s="13">
        <f t="shared" si="30"/>
        <v>0</v>
      </c>
      <c r="AH233" s="13">
        <f t="shared" si="31"/>
        <v>0</v>
      </c>
      <c r="AI233" s="13">
        <f t="shared" si="32"/>
        <v>0</v>
      </c>
      <c r="AJ233" s="13">
        <v>0</v>
      </c>
      <c r="AK233" s="13">
        <v>0</v>
      </c>
      <c r="AL233" s="38" t="str">
        <f t="shared" si="33"/>
        <v>-</v>
      </c>
    </row>
    <row r="234" spans="1:38">
      <c r="A234" s="11" t="s">
        <v>313</v>
      </c>
      <c r="B234" s="11" t="s">
        <v>229</v>
      </c>
      <c r="C234" s="11" t="s">
        <v>165</v>
      </c>
      <c r="D234" s="11" t="s">
        <v>166</v>
      </c>
      <c r="E234" s="11" t="s">
        <v>385</v>
      </c>
      <c r="F234" s="11" t="s">
        <v>318</v>
      </c>
      <c r="G234" s="11" t="s">
        <v>265</v>
      </c>
      <c r="H234" s="12" t="s">
        <v>402</v>
      </c>
      <c r="I234" s="13" t="s">
        <v>48</v>
      </c>
      <c r="J234" s="11" t="s">
        <v>48</v>
      </c>
      <c r="K234" s="12" t="s">
        <v>43</v>
      </c>
      <c r="L234" s="12" t="s">
        <v>393</v>
      </c>
      <c r="M234" s="13" t="s">
        <v>56</v>
      </c>
      <c r="N234" s="34" t="s">
        <v>319</v>
      </c>
      <c r="O234" s="13" t="s">
        <v>268</v>
      </c>
      <c r="P234" s="13" t="s">
        <v>268</v>
      </c>
      <c r="Q234" s="39" t="s">
        <v>268</v>
      </c>
      <c r="R234" t="s">
        <v>315</v>
      </c>
      <c r="S234" s="74" t="s">
        <v>472</v>
      </c>
      <c r="W234" s="74" t="str">
        <f t="shared" si="28"/>
        <v>TRTD</v>
      </c>
      <c r="X234" t="str">
        <f t="shared" si="29"/>
        <v>内蒙古广电</v>
      </c>
      <c r="AE234" s="48" t="s">
        <v>240</v>
      </c>
      <c r="AF234" s="48" t="s">
        <v>5</v>
      </c>
      <c r="AG234" s="13">
        <f t="shared" si="30"/>
        <v>0</v>
      </c>
      <c r="AH234" s="13">
        <f t="shared" si="31"/>
        <v>0</v>
      </c>
      <c r="AI234" s="13">
        <f t="shared" si="32"/>
        <v>0</v>
      </c>
      <c r="AJ234" s="13">
        <v>0</v>
      </c>
      <c r="AK234" s="13">
        <v>0</v>
      </c>
      <c r="AL234" s="38" t="str">
        <f t="shared" si="33"/>
        <v>-</v>
      </c>
    </row>
    <row r="235" spans="1:38">
      <c r="A235" s="11" t="s">
        <v>313</v>
      </c>
      <c r="B235" s="11" t="s">
        <v>229</v>
      </c>
      <c r="C235" s="11" t="s">
        <v>165</v>
      </c>
      <c r="D235" s="11" t="s">
        <v>166</v>
      </c>
      <c r="E235" s="11" t="s">
        <v>386</v>
      </c>
      <c r="F235" s="11" t="s">
        <v>320</v>
      </c>
      <c r="G235" s="11" t="s">
        <v>265</v>
      </c>
      <c r="H235" s="12" t="s">
        <v>402</v>
      </c>
      <c r="I235" s="13" t="s">
        <v>48</v>
      </c>
      <c r="J235" s="11" t="s">
        <v>48</v>
      </c>
      <c r="K235" s="12" t="s">
        <v>43</v>
      </c>
      <c r="L235" s="12" t="s">
        <v>393</v>
      </c>
      <c r="M235" s="13" t="s">
        <v>56</v>
      </c>
      <c r="N235" s="36" t="s">
        <v>287</v>
      </c>
      <c r="O235" s="13" t="s">
        <v>268</v>
      </c>
      <c r="P235" s="13" t="s">
        <v>268</v>
      </c>
      <c r="Q235" s="39" t="s">
        <v>268</v>
      </c>
      <c r="R235" t="s">
        <v>315</v>
      </c>
      <c r="S235" s="74" t="s">
        <v>472</v>
      </c>
      <c r="W235" s="74" t="str">
        <f t="shared" si="28"/>
        <v>TRTD</v>
      </c>
      <c r="X235" t="str">
        <f t="shared" si="29"/>
        <v>内蒙古广电</v>
      </c>
      <c r="AE235" s="48" t="s">
        <v>240</v>
      </c>
      <c r="AF235" s="48" t="s">
        <v>494</v>
      </c>
      <c r="AG235" s="13">
        <f t="shared" si="30"/>
        <v>0</v>
      </c>
      <c r="AH235" s="13">
        <f t="shared" si="31"/>
        <v>0</v>
      </c>
      <c r="AI235" s="13">
        <f t="shared" si="32"/>
        <v>0</v>
      </c>
      <c r="AJ235" s="13">
        <v>3</v>
      </c>
      <c r="AK235" s="13">
        <v>2</v>
      </c>
      <c r="AL235" s="38">
        <f t="shared" si="33"/>
        <v>0</v>
      </c>
    </row>
    <row r="236" spans="1:38">
      <c r="A236" s="11" t="s">
        <v>321</v>
      </c>
      <c r="B236" s="11" t="s">
        <v>115</v>
      </c>
      <c r="C236" s="11" t="s">
        <v>63</v>
      </c>
      <c r="D236" s="11" t="s">
        <v>64</v>
      </c>
      <c r="E236" s="11" t="s">
        <v>374</v>
      </c>
      <c r="F236" s="11" t="s">
        <v>150</v>
      </c>
      <c r="G236" s="11" t="s">
        <v>265</v>
      </c>
      <c r="H236" s="12" t="s">
        <v>399</v>
      </c>
      <c r="I236" s="13" t="s">
        <v>48</v>
      </c>
      <c r="J236" s="38" t="s">
        <v>18</v>
      </c>
      <c r="K236" s="38" t="s">
        <v>18</v>
      </c>
      <c r="L236" s="38" t="s">
        <v>18</v>
      </c>
      <c r="M236" s="38" t="s">
        <v>18</v>
      </c>
      <c r="N236" s="38" t="s">
        <v>18</v>
      </c>
      <c r="O236" s="38" t="s">
        <v>18</v>
      </c>
      <c r="P236" s="38" t="s">
        <v>18</v>
      </c>
      <c r="Q236" s="38" t="s">
        <v>18</v>
      </c>
      <c r="R236" t="s">
        <v>312</v>
      </c>
      <c r="S236" s="74" t="s">
        <v>472</v>
      </c>
      <c r="W236" s="74" t="str">
        <f t="shared" si="28"/>
        <v>TRTD</v>
      </c>
      <c r="X236" t="str">
        <f t="shared" si="29"/>
        <v>山东广电</v>
      </c>
      <c r="AE236" s="48" t="s">
        <v>240</v>
      </c>
      <c r="AF236" s="48" t="s">
        <v>495</v>
      </c>
      <c r="AG236" s="13">
        <f t="shared" si="30"/>
        <v>0</v>
      </c>
      <c r="AH236" s="13">
        <f t="shared" si="31"/>
        <v>0</v>
      </c>
      <c r="AI236" s="13">
        <f t="shared" si="32"/>
        <v>0</v>
      </c>
      <c r="AJ236" s="13">
        <v>7</v>
      </c>
      <c r="AK236" s="13">
        <v>3</v>
      </c>
      <c r="AL236" s="38">
        <f t="shared" si="33"/>
        <v>0</v>
      </c>
    </row>
    <row r="237" spans="1:38">
      <c r="A237" s="11" t="s">
        <v>321</v>
      </c>
      <c r="B237" s="11" t="s">
        <v>115</v>
      </c>
      <c r="C237" s="11" t="s">
        <v>63</v>
      </c>
      <c r="D237" s="11" t="s">
        <v>64</v>
      </c>
      <c r="E237" s="11" t="s">
        <v>384</v>
      </c>
      <c r="F237" s="11" t="s">
        <v>264</v>
      </c>
      <c r="G237" s="11" t="s">
        <v>265</v>
      </c>
      <c r="H237" s="12" t="s">
        <v>401</v>
      </c>
      <c r="I237" s="13" t="s">
        <v>48</v>
      </c>
      <c r="J237" s="38" t="s">
        <v>18</v>
      </c>
      <c r="K237" s="38" t="s">
        <v>18</v>
      </c>
      <c r="L237" s="38" t="s">
        <v>18</v>
      </c>
      <c r="M237" s="38" t="s">
        <v>18</v>
      </c>
      <c r="N237" s="38" t="s">
        <v>18</v>
      </c>
      <c r="O237" s="38" t="s">
        <v>18</v>
      </c>
      <c r="P237" s="38" t="s">
        <v>18</v>
      </c>
      <c r="Q237" s="38" t="s">
        <v>18</v>
      </c>
      <c r="R237" t="s">
        <v>312</v>
      </c>
      <c r="S237" s="74" t="s">
        <v>472</v>
      </c>
      <c r="W237" s="74" t="str">
        <f t="shared" si="28"/>
        <v>TRTD</v>
      </c>
      <c r="X237" t="str">
        <f t="shared" si="29"/>
        <v>山东广电</v>
      </c>
      <c r="AE237" s="48" t="s">
        <v>240</v>
      </c>
      <c r="AF237" s="48" t="s">
        <v>2</v>
      </c>
      <c r="AG237" s="13">
        <f t="shared" si="30"/>
        <v>0</v>
      </c>
      <c r="AH237" s="13">
        <f t="shared" si="31"/>
        <v>0</v>
      </c>
      <c r="AI237" s="13">
        <f t="shared" si="32"/>
        <v>0</v>
      </c>
      <c r="AJ237" s="13">
        <v>0</v>
      </c>
      <c r="AK237" s="13">
        <v>0</v>
      </c>
      <c r="AL237" s="38" t="str">
        <f t="shared" si="33"/>
        <v>-</v>
      </c>
    </row>
    <row r="238" spans="1:38">
      <c r="A238" s="11" t="s">
        <v>321</v>
      </c>
      <c r="B238" s="11" t="s">
        <v>115</v>
      </c>
      <c r="C238" s="11" t="s">
        <v>365</v>
      </c>
      <c r="D238" s="11" t="s">
        <v>366</v>
      </c>
      <c r="E238" s="11" t="s">
        <v>367</v>
      </c>
      <c r="F238" s="11" t="s">
        <v>281</v>
      </c>
      <c r="G238" s="11" t="s">
        <v>265</v>
      </c>
      <c r="H238" s="12" t="s">
        <v>388</v>
      </c>
      <c r="I238" s="13" t="s">
        <v>48</v>
      </c>
      <c r="J238" s="38" t="s">
        <v>18</v>
      </c>
      <c r="K238" s="38" t="s">
        <v>18</v>
      </c>
      <c r="L238" s="38" t="s">
        <v>18</v>
      </c>
      <c r="M238" s="38" t="s">
        <v>18</v>
      </c>
      <c r="N238" s="38" t="s">
        <v>18</v>
      </c>
      <c r="O238" s="38" t="s">
        <v>18</v>
      </c>
      <c r="P238" s="38" t="s">
        <v>18</v>
      </c>
      <c r="Q238" s="38" t="s">
        <v>18</v>
      </c>
      <c r="R238" t="s">
        <v>312</v>
      </c>
      <c r="S238" s="74" t="s">
        <v>472</v>
      </c>
      <c r="W238" s="74" t="str">
        <f t="shared" si="28"/>
        <v>TRTD</v>
      </c>
      <c r="X238" t="str">
        <f t="shared" si="29"/>
        <v>山东广电</v>
      </c>
      <c r="AE238" s="48" t="s">
        <v>240</v>
      </c>
      <c r="AF238" s="48" t="s">
        <v>449</v>
      </c>
      <c r="AG238" s="13">
        <f t="shared" si="30"/>
        <v>0</v>
      </c>
      <c r="AH238" s="13">
        <f t="shared" si="31"/>
        <v>0</v>
      </c>
      <c r="AI238" s="13">
        <f t="shared" si="32"/>
        <v>0</v>
      </c>
      <c r="AJ238" s="13">
        <v>0</v>
      </c>
      <c r="AK238" s="13">
        <v>0</v>
      </c>
      <c r="AL238" s="38" t="str">
        <f t="shared" si="33"/>
        <v>-</v>
      </c>
    </row>
    <row r="239" spans="1:38">
      <c r="A239" s="11" t="s">
        <v>321</v>
      </c>
      <c r="B239" s="11" t="s">
        <v>115</v>
      </c>
      <c r="C239" s="11" t="s">
        <v>165</v>
      </c>
      <c r="D239" s="11" t="s">
        <v>166</v>
      </c>
      <c r="E239" s="11" t="s">
        <v>385</v>
      </c>
      <c r="F239" s="11" t="s">
        <v>318</v>
      </c>
      <c r="G239" s="11" t="s">
        <v>265</v>
      </c>
      <c r="H239" s="12" t="s">
        <v>402</v>
      </c>
      <c r="I239" s="13" t="s">
        <v>48</v>
      </c>
      <c r="J239" s="38" t="s">
        <v>18</v>
      </c>
      <c r="K239" s="38" t="s">
        <v>18</v>
      </c>
      <c r="L239" s="38" t="s">
        <v>18</v>
      </c>
      <c r="M239" s="38" t="s">
        <v>18</v>
      </c>
      <c r="N239" s="38" t="s">
        <v>18</v>
      </c>
      <c r="O239" s="38" t="s">
        <v>18</v>
      </c>
      <c r="P239" s="38" t="s">
        <v>18</v>
      </c>
      <c r="Q239" s="38" t="s">
        <v>18</v>
      </c>
      <c r="R239" t="s">
        <v>312</v>
      </c>
      <c r="S239" s="74" t="s">
        <v>472</v>
      </c>
      <c r="W239" s="74" t="str">
        <f t="shared" si="28"/>
        <v>TRTD</v>
      </c>
      <c r="X239" t="str">
        <f t="shared" si="29"/>
        <v>山东广电</v>
      </c>
      <c r="AE239" s="48" t="s">
        <v>240</v>
      </c>
      <c r="AF239" s="48" t="s">
        <v>4</v>
      </c>
      <c r="AG239" s="13">
        <f t="shared" si="30"/>
        <v>0</v>
      </c>
      <c r="AH239" s="13">
        <f t="shared" si="31"/>
        <v>0</v>
      </c>
      <c r="AI239" s="13">
        <f t="shared" si="32"/>
        <v>0</v>
      </c>
      <c r="AJ239" s="13">
        <v>0</v>
      </c>
      <c r="AK239" s="13">
        <v>0</v>
      </c>
      <c r="AL239" s="38" t="str">
        <f t="shared" si="33"/>
        <v>-</v>
      </c>
    </row>
    <row r="240" spans="1:38">
      <c r="A240" s="11" t="s">
        <v>321</v>
      </c>
      <c r="B240" s="11" t="s">
        <v>115</v>
      </c>
      <c r="C240" s="11" t="s">
        <v>165</v>
      </c>
      <c r="D240" s="11" t="s">
        <v>166</v>
      </c>
      <c r="E240" s="11" t="s">
        <v>386</v>
      </c>
      <c r="F240" s="11" t="s">
        <v>320</v>
      </c>
      <c r="G240" s="11" t="s">
        <v>265</v>
      </c>
      <c r="H240" s="12" t="s">
        <v>402</v>
      </c>
      <c r="I240" s="13" t="s">
        <v>48</v>
      </c>
      <c r="J240" s="38" t="s">
        <v>18</v>
      </c>
      <c r="K240" s="38" t="s">
        <v>18</v>
      </c>
      <c r="L240" s="38" t="s">
        <v>18</v>
      </c>
      <c r="M240" s="38" t="s">
        <v>18</v>
      </c>
      <c r="N240" s="38" t="s">
        <v>18</v>
      </c>
      <c r="O240" s="38" t="s">
        <v>18</v>
      </c>
      <c r="P240" s="38" t="s">
        <v>18</v>
      </c>
      <c r="Q240" s="38" t="s">
        <v>18</v>
      </c>
      <c r="R240" t="s">
        <v>312</v>
      </c>
      <c r="S240" s="74" t="s">
        <v>472</v>
      </c>
      <c r="W240" s="74" t="str">
        <f t="shared" si="28"/>
        <v>TRTD</v>
      </c>
      <c r="X240" t="str">
        <f t="shared" si="29"/>
        <v>山东广电</v>
      </c>
      <c r="AE240" s="48" t="s">
        <v>240</v>
      </c>
      <c r="AF240" s="48" t="s">
        <v>3</v>
      </c>
      <c r="AG240" s="13">
        <f t="shared" si="30"/>
        <v>0</v>
      </c>
      <c r="AH240" s="13">
        <f t="shared" si="31"/>
        <v>0</v>
      </c>
      <c r="AI240" s="13">
        <f t="shared" si="32"/>
        <v>0</v>
      </c>
      <c r="AJ240" s="13">
        <v>0</v>
      </c>
      <c r="AK240" s="13">
        <v>0</v>
      </c>
      <c r="AL240" s="38" t="str">
        <f t="shared" si="33"/>
        <v>-</v>
      </c>
    </row>
    <row r="241" spans="1:38">
      <c r="A241" s="11" t="s">
        <v>234</v>
      </c>
      <c r="B241" s="11" t="s">
        <v>235</v>
      </c>
      <c r="C241" s="11" t="s">
        <v>371</v>
      </c>
      <c r="D241" s="11" t="s">
        <v>292</v>
      </c>
      <c r="E241" s="11" t="s">
        <v>372</v>
      </c>
      <c r="F241" s="11" t="s">
        <v>292</v>
      </c>
      <c r="G241" s="11" t="s">
        <v>265</v>
      </c>
      <c r="H241" s="12" t="s">
        <v>397</v>
      </c>
      <c r="I241" s="13" t="s">
        <v>48</v>
      </c>
      <c r="J241" s="13" t="s">
        <v>86</v>
      </c>
      <c r="K241" s="13"/>
      <c r="L241" s="13"/>
      <c r="M241" s="13"/>
      <c r="N241" s="40" t="s">
        <v>322</v>
      </c>
      <c r="O241" s="36" t="s">
        <v>268</v>
      </c>
      <c r="P241" s="36" t="s">
        <v>268</v>
      </c>
      <c r="Q241" s="41" t="s">
        <v>48</v>
      </c>
      <c r="R241" t="s">
        <v>323</v>
      </c>
      <c r="S241" s="74" t="s">
        <v>472</v>
      </c>
      <c r="W241" s="74" t="str">
        <f t="shared" si="28"/>
        <v>TRTD</v>
      </c>
      <c r="X241" t="str">
        <f t="shared" si="29"/>
        <v>山西电信</v>
      </c>
      <c r="AE241" s="48" t="s">
        <v>240</v>
      </c>
      <c r="AF241" s="48" t="s">
        <v>496</v>
      </c>
      <c r="AG241" s="13">
        <f t="shared" si="30"/>
        <v>0</v>
      </c>
      <c r="AH241" s="13">
        <f t="shared" si="31"/>
        <v>0</v>
      </c>
      <c r="AI241" s="13">
        <f t="shared" si="32"/>
        <v>0</v>
      </c>
      <c r="AJ241" s="13">
        <v>0</v>
      </c>
      <c r="AK241" s="13">
        <v>0</v>
      </c>
      <c r="AL241" s="38" t="str">
        <f t="shared" si="33"/>
        <v>-</v>
      </c>
    </row>
    <row r="242" spans="1:38">
      <c r="A242" s="11" t="s">
        <v>234</v>
      </c>
      <c r="B242" s="11" t="s">
        <v>235</v>
      </c>
      <c r="C242" s="11" t="s">
        <v>63</v>
      </c>
      <c r="D242" s="11" t="s">
        <v>64</v>
      </c>
      <c r="E242" s="11" t="s">
        <v>359</v>
      </c>
      <c r="F242" s="11" t="s">
        <v>266</v>
      </c>
      <c r="G242" s="11" t="s">
        <v>265</v>
      </c>
      <c r="H242" s="12" t="s">
        <v>98</v>
      </c>
      <c r="I242" s="13" t="s">
        <v>48</v>
      </c>
      <c r="J242" s="38" t="s">
        <v>18</v>
      </c>
      <c r="K242" s="38" t="s">
        <v>18</v>
      </c>
      <c r="L242" s="38" t="s">
        <v>18</v>
      </c>
      <c r="M242" s="38" t="s">
        <v>18</v>
      </c>
      <c r="N242" s="38" t="s">
        <v>18</v>
      </c>
      <c r="O242" s="38" t="s">
        <v>18</v>
      </c>
      <c r="P242" s="38" t="s">
        <v>18</v>
      </c>
      <c r="Q242" s="38" t="s">
        <v>18</v>
      </c>
      <c r="R242" t="s">
        <v>312</v>
      </c>
      <c r="S242" s="74" t="s">
        <v>472</v>
      </c>
      <c r="W242" s="74" t="str">
        <f t="shared" si="28"/>
        <v>TRTD</v>
      </c>
      <c r="X242" t="str">
        <f t="shared" si="29"/>
        <v>山西电信</v>
      </c>
      <c r="AE242" s="48" t="s">
        <v>240</v>
      </c>
      <c r="AF242" s="48" t="s">
        <v>1</v>
      </c>
      <c r="AG242" s="13">
        <f t="shared" si="30"/>
        <v>0</v>
      </c>
      <c r="AH242" s="13">
        <f t="shared" si="31"/>
        <v>0</v>
      </c>
      <c r="AI242" s="13">
        <f t="shared" si="32"/>
        <v>0</v>
      </c>
      <c r="AJ242" s="13">
        <v>4</v>
      </c>
      <c r="AK242" s="13">
        <v>3</v>
      </c>
      <c r="AL242" s="38">
        <f t="shared" si="33"/>
        <v>0</v>
      </c>
    </row>
    <row r="243" spans="1:38">
      <c r="A243" s="11" t="s">
        <v>234</v>
      </c>
      <c r="B243" s="11" t="s">
        <v>235</v>
      </c>
      <c r="C243" s="11" t="s">
        <v>63</v>
      </c>
      <c r="D243" s="11" t="s">
        <v>64</v>
      </c>
      <c r="E243" s="11" t="s">
        <v>373</v>
      </c>
      <c r="F243" s="11" t="s">
        <v>295</v>
      </c>
      <c r="G243" s="11" t="s">
        <v>265</v>
      </c>
      <c r="H243" s="12" t="s">
        <v>398</v>
      </c>
      <c r="I243" s="13" t="s">
        <v>48</v>
      </c>
      <c r="J243" s="13" t="s">
        <v>48</v>
      </c>
      <c r="K243" s="13" t="s">
        <v>120</v>
      </c>
      <c r="L243" s="36" t="s">
        <v>403</v>
      </c>
      <c r="M243" s="13" t="s">
        <v>140</v>
      </c>
      <c r="N243" s="79" t="s">
        <v>474</v>
      </c>
      <c r="O243" s="79" t="s">
        <v>476</v>
      </c>
      <c r="P243" s="79" t="s">
        <v>477</v>
      </c>
      <c r="Q243" s="37" t="s">
        <v>48</v>
      </c>
      <c r="R243" t="s">
        <v>323</v>
      </c>
      <c r="S243" s="74" t="s">
        <v>472</v>
      </c>
      <c r="T243" s="80">
        <v>41</v>
      </c>
      <c r="U243">
        <v>42</v>
      </c>
      <c r="V243" s="80">
        <v>36</v>
      </c>
      <c r="W243" s="74" t="str">
        <f t="shared" si="28"/>
        <v>TRTD</v>
      </c>
      <c r="X243" t="str">
        <f t="shared" si="29"/>
        <v>山西电信</v>
      </c>
      <c r="AE243" s="48" t="s">
        <v>13</v>
      </c>
      <c r="AF243" s="48" t="s">
        <v>4</v>
      </c>
      <c r="AG243" s="13">
        <f t="shared" si="30"/>
        <v>0</v>
      </c>
      <c r="AH243" s="13">
        <f t="shared" si="31"/>
        <v>0</v>
      </c>
      <c r="AI243" s="13">
        <f t="shared" si="32"/>
        <v>0</v>
      </c>
      <c r="AJ243" s="13">
        <v>0</v>
      </c>
      <c r="AK243" s="13">
        <v>0</v>
      </c>
      <c r="AL243" s="38" t="str">
        <f t="shared" si="33"/>
        <v>-</v>
      </c>
    </row>
    <row r="244" spans="1:38">
      <c r="A244" s="11" t="s">
        <v>234</v>
      </c>
      <c r="B244" s="11" t="s">
        <v>235</v>
      </c>
      <c r="C244" s="11" t="s">
        <v>63</v>
      </c>
      <c r="D244" s="11" t="s">
        <v>64</v>
      </c>
      <c r="E244" s="11" t="s">
        <v>361</v>
      </c>
      <c r="F244" s="11" t="s">
        <v>272</v>
      </c>
      <c r="G244" s="11" t="s">
        <v>265</v>
      </c>
      <c r="H244" s="12" t="s">
        <v>391</v>
      </c>
      <c r="I244" s="13" t="s">
        <v>48</v>
      </c>
      <c r="J244" s="36" t="s">
        <v>86</v>
      </c>
      <c r="K244" s="13"/>
      <c r="L244" s="13"/>
      <c r="M244" s="13"/>
      <c r="N244" s="34" t="s">
        <v>324</v>
      </c>
      <c r="O244" s="36" t="s">
        <v>268</v>
      </c>
      <c r="P244" s="36" t="s">
        <v>268</v>
      </c>
      <c r="Q244" s="41" t="s">
        <v>48</v>
      </c>
      <c r="R244" t="s">
        <v>323</v>
      </c>
      <c r="S244" s="74" t="s">
        <v>472</v>
      </c>
      <c r="W244" s="74" t="str">
        <f t="shared" si="28"/>
        <v>TRTD</v>
      </c>
      <c r="X244" t="str">
        <f t="shared" si="29"/>
        <v>山西电信</v>
      </c>
      <c r="AE244" s="48" t="s">
        <v>13</v>
      </c>
      <c r="AF244" s="48" t="s">
        <v>0</v>
      </c>
      <c r="AG244" s="13">
        <f t="shared" si="30"/>
        <v>0</v>
      </c>
      <c r="AH244" s="13">
        <f t="shared" si="31"/>
        <v>0</v>
      </c>
      <c r="AI244" s="13">
        <f t="shared" si="32"/>
        <v>0</v>
      </c>
      <c r="AJ244" s="13">
        <v>0</v>
      </c>
      <c r="AK244" s="13">
        <v>0</v>
      </c>
      <c r="AL244" s="38" t="str">
        <f t="shared" si="33"/>
        <v>-</v>
      </c>
    </row>
    <row r="245" spans="1:38">
      <c r="A245" s="11" t="s">
        <v>234</v>
      </c>
      <c r="B245" s="11" t="s">
        <v>235</v>
      </c>
      <c r="C245" s="11" t="s">
        <v>360</v>
      </c>
      <c r="D245" s="11" t="s">
        <v>16</v>
      </c>
      <c r="E245" s="11" t="s">
        <v>361</v>
      </c>
      <c r="F245" s="11" t="s">
        <v>272</v>
      </c>
      <c r="G245" s="11" t="s">
        <v>265</v>
      </c>
      <c r="H245" s="12" t="s">
        <v>391</v>
      </c>
      <c r="I245" s="13" t="s">
        <v>48</v>
      </c>
      <c r="J245" s="36" t="s">
        <v>86</v>
      </c>
      <c r="K245" s="13"/>
      <c r="L245" s="13"/>
      <c r="M245" s="13"/>
      <c r="N245" s="34" t="s">
        <v>324</v>
      </c>
      <c r="O245" s="36" t="s">
        <v>268</v>
      </c>
      <c r="P245" s="36" t="s">
        <v>268</v>
      </c>
      <c r="Q245" s="41" t="s">
        <v>48</v>
      </c>
      <c r="R245" t="s">
        <v>323</v>
      </c>
      <c r="S245" s="74" t="s">
        <v>472</v>
      </c>
      <c r="W245" s="74" t="str">
        <f t="shared" si="28"/>
        <v>TRTD</v>
      </c>
      <c r="X245" t="str">
        <f t="shared" si="29"/>
        <v>山西电信</v>
      </c>
      <c r="AE245" s="48" t="s">
        <v>13</v>
      </c>
      <c r="AF245" s="48" t="s">
        <v>5</v>
      </c>
      <c r="AG245" s="13">
        <f t="shared" si="30"/>
        <v>0</v>
      </c>
      <c r="AH245" s="13">
        <f t="shared" si="31"/>
        <v>0</v>
      </c>
      <c r="AI245" s="13">
        <f t="shared" si="32"/>
        <v>0</v>
      </c>
      <c r="AJ245" s="13">
        <v>0</v>
      </c>
      <c r="AK245" s="13">
        <v>0</v>
      </c>
      <c r="AL245" s="38" t="str">
        <f t="shared" si="33"/>
        <v>-</v>
      </c>
    </row>
    <row r="246" spans="1:38">
      <c r="A246" s="11" t="s">
        <v>325</v>
      </c>
      <c r="B246" s="11" t="s">
        <v>326</v>
      </c>
      <c r="C246" s="11" t="s">
        <v>63</v>
      </c>
      <c r="D246" s="11" t="s">
        <v>64</v>
      </c>
      <c r="E246" s="11" t="s">
        <v>364</v>
      </c>
      <c r="F246" s="11" t="s">
        <v>280</v>
      </c>
      <c r="G246" s="11" t="s">
        <v>265</v>
      </c>
      <c r="H246" s="12" t="s">
        <v>392</v>
      </c>
      <c r="I246" s="45" t="s">
        <v>48</v>
      </c>
      <c r="J246" s="11" t="s">
        <v>48</v>
      </c>
      <c r="K246" s="12" t="s">
        <v>43</v>
      </c>
      <c r="L246" s="12" t="s">
        <v>393</v>
      </c>
      <c r="M246" s="12" t="s">
        <v>56</v>
      </c>
      <c r="N246" s="34" t="s">
        <v>282</v>
      </c>
      <c r="O246" s="34" t="s">
        <v>327</v>
      </c>
      <c r="P246" s="34" t="s">
        <v>328</v>
      </c>
      <c r="Q246" s="13" t="s">
        <v>48</v>
      </c>
      <c r="R246" t="s">
        <v>329</v>
      </c>
      <c r="S246" s="74" t="s">
        <v>472</v>
      </c>
      <c r="W246" s="74" t="str">
        <f t="shared" si="28"/>
        <v>TRTD</v>
      </c>
      <c r="X246" t="str">
        <f t="shared" si="29"/>
        <v>山西广电</v>
      </c>
      <c r="AE246" s="48" t="s">
        <v>13</v>
      </c>
      <c r="AF246" s="48" t="s">
        <v>265</v>
      </c>
      <c r="AG246" s="13">
        <f t="shared" si="30"/>
        <v>0</v>
      </c>
      <c r="AH246" s="13">
        <f t="shared" si="31"/>
        <v>0</v>
      </c>
      <c r="AI246" s="13">
        <f t="shared" si="32"/>
        <v>0</v>
      </c>
      <c r="AJ246" s="13">
        <v>0</v>
      </c>
      <c r="AK246" s="13">
        <v>0</v>
      </c>
      <c r="AL246" s="38" t="str">
        <f t="shared" si="33"/>
        <v>-</v>
      </c>
    </row>
    <row r="247" spans="1:38">
      <c r="A247" s="11" t="s">
        <v>325</v>
      </c>
      <c r="B247" s="11" t="s">
        <v>326</v>
      </c>
      <c r="C247" s="11" t="s">
        <v>63</v>
      </c>
      <c r="D247" s="11" t="s">
        <v>64</v>
      </c>
      <c r="E247" s="11" t="s">
        <v>362</v>
      </c>
      <c r="F247" s="11" t="s">
        <v>150</v>
      </c>
      <c r="G247" s="11" t="s">
        <v>265</v>
      </c>
      <c r="H247" s="12" t="s">
        <v>392</v>
      </c>
      <c r="I247" s="11" t="s">
        <v>48</v>
      </c>
      <c r="J247" s="11" t="s">
        <v>48</v>
      </c>
      <c r="K247" s="12" t="s">
        <v>43</v>
      </c>
      <c r="L247" s="12" t="s">
        <v>393</v>
      </c>
      <c r="M247" s="12" t="s">
        <v>56</v>
      </c>
      <c r="N247" s="34" t="s">
        <v>274</v>
      </c>
      <c r="O247" s="34" t="s">
        <v>330</v>
      </c>
      <c r="P247" s="34" t="s">
        <v>328</v>
      </c>
      <c r="Q247" s="13" t="s">
        <v>48</v>
      </c>
      <c r="R247" t="s">
        <v>329</v>
      </c>
      <c r="S247" s="74" t="s">
        <v>472</v>
      </c>
      <c r="W247" s="74" t="str">
        <f t="shared" si="28"/>
        <v>TRTD</v>
      </c>
      <c r="X247" t="str">
        <f t="shared" si="29"/>
        <v>山西广电</v>
      </c>
      <c r="AE247" s="48" t="s">
        <v>13</v>
      </c>
      <c r="AF247" s="48" t="s">
        <v>449</v>
      </c>
      <c r="AG247" s="13">
        <f t="shared" si="30"/>
        <v>0</v>
      </c>
      <c r="AH247" s="13">
        <f t="shared" si="31"/>
        <v>0</v>
      </c>
      <c r="AI247" s="13">
        <f t="shared" si="32"/>
        <v>0</v>
      </c>
      <c r="AJ247" s="13">
        <v>0</v>
      </c>
      <c r="AK247" s="13">
        <v>0</v>
      </c>
      <c r="AL247" s="38" t="str">
        <f t="shared" si="33"/>
        <v>-</v>
      </c>
    </row>
    <row r="248" spans="1:38">
      <c r="A248" s="11" t="s">
        <v>325</v>
      </c>
      <c r="B248" s="11" t="s">
        <v>326</v>
      </c>
      <c r="C248" s="11" t="s">
        <v>63</v>
      </c>
      <c r="D248" s="11" t="s">
        <v>64</v>
      </c>
      <c r="E248" s="11" t="s">
        <v>363</v>
      </c>
      <c r="F248" s="11" t="s">
        <v>278</v>
      </c>
      <c r="G248" s="11" t="s">
        <v>265</v>
      </c>
      <c r="H248" s="12" t="s">
        <v>394</v>
      </c>
      <c r="I248" s="13" t="s">
        <v>48</v>
      </c>
      <c r="J248" s="11" t="s">
        <v>48</v>
      </c>
      <c r="K248" s="12" t="s">
        <v>120</v>
      </c>
      <c r="L248" s="12" t="s">
        <v>389</v>
      </c>
      <c r="M248" s="12" t="s">
        <v>56</v>
      </c>
      <c r="N248" s="34" t="s">
        <v>279</v>
      </c>
      <c r="O248" s="34" t="s">
        <v>330</v>
      </c>
      <c r="P248" s="34" t="s">
        <v>328</v>
      </c>
      <c r="Q248" s="13" t="s">
        <v>48</v>
      </c>
      <c r="R248" t="s">
        <v>329</v>
      </c>
      <c r="S248" s="74" t="s">
        <v>472</v>
      </c>
      <c r="W248" s="74" t="str">
        <f t="shared" si="28"/>
        <v>TRTD</v>
      </c>
      <c r="X248" t="str">
        <f t="shared" si="29"/>
        <v>山西广电</v>
      </c>
      <c r="AE248" s="48" t="s">
        <v>13</v>
      </c>
      <c r="AF248" s="48" t="s">
        <v>3</v>
      </c>
      <c r="AG248" s="13">
        <f t="shared" si="30"/>
        <v>0</v>
      </c>
      <c r="AH248" s="13">
        <f t="shared" si="31"/>
        <v>0</v>
      </c>
      <c r="AI248" s="13">
        <f t="shared" si="32"/>
        <v>0</v>
      </c>
      <c r="AJ248" s="13">
        <v>0</v>
      </c>
      <c r="AK248" s="13">
        <v>0</v>
      </c>
      <c r="AL248" s="38" t="str">
        <f t="shared" si="33"/>
        <v>-</v>
      </c>
    </row>
    <row r="249" spans="1:38">
      <c r="A249" s="11" t="s">
        <v>325</v>
      </c>
      <c r="B249" s="11" t="s">
        <v>326</v>
      </c>
      <c r="C249" s="11" t="s">
        <v>365</v>
      </c>
      <c r="D249" s="11" t="s">
        <v>366</v>
      </c>
      <c r="E249" s="11" t="s">
        <v>370</v>
      </c>
      <c r="F249" s="11" t="s">
        <v>281</v>
      </c>
      <c r="G249" s="11" t="s">
        <v>265</v>
      </c>
      <c r="H249" s="12" t="s">
        <v>396</v>
      </c>
      <c r="I249" s="11" t="s">
        <v>48</v>
      </c>
      <c r="J249" s="11" t="s">
        <v>48</v>
      </c>
      <c r="K249" s="12" t="s">
        <v>120</v>
      </c>
      <c r="L249" s="12" t="s">
        <v>389</v>
      </c>
      <c r="M249" s="12" t="s">
        <v>56</v>
      </c>
      <c r="N249" s="34" t="s">
        <v>289</v>
      </c>
      <c r="O249" s="34" t="s">
        <v>330</v>
      </c>
      <c r="P249" s="34" t="s">
        <v>328</v>
      </c>
      <c r="Q249" s="13" t="s">
        <v>48</v>
      </c>
      <c r="R249" t="s">
        <v>329</v>
      </c>
      <c r="S249" s="74" t="s">
        <v>472</v>
      </c>
      <c r="W249" s="74" t="str">
        <f t="shared" si="28"/>
        <v>TRTD</v>
      </c>
      <c r="X249" t="str">
        <f t="shared" si="29"/>
        <v>山西广电</v>
      </c>
      <c r="AE249" s="48" t="s">
        <v>13</v>
      </c>
      <c r="AF249" s="48" t="s">
        <v>2</v>
      </c>
      <c r="AG249" s="13">
        <f t="shared" si="30"/>
        <v>0</v>
      </c>
      <c r="AH249" s="13">
        <f t="shared" si="31"/>
        <v>0</v>
      </c>
      <c r="AI249" s="13">
        <f t="shared" si="32"/>
        <v>0</v>
      </c>
      <c r="AJ249" s="13">
        <v>0</v>
      </c>
      <c r="AK249" s="13">
        <v>0</v>
      </c>
      <c r="AL249" s="38" t="str">
        <f t="shared" si="33"/>
        <v>-</v>
      </c>
    </row>
    <row r="250" spans="1:38">
      <c r="A250" s="11" t="s">
        <v>325</v>
      </c>
      <c r="B250" s="11" t="s">
        <v>326</v>
      </c>
      <c r="C250" s="11" t="s">
        <v>165</v>
      </c>
      <c r="D250" s="11" t="s">
        <v>166</v>
      </c>
      <c r="E250" s="11" t="s">
        <v>368</v>
      </c>
      <c r="F250" s="11" t="s">
        <v>284</v>
      </c>
      <c r="G250" s="11" t="s">
        <v>265</v>
      </c>
      <c r="H250" s="12" t="s">
        <v>395</v>
      </c>
      <c r="I250" s="11" t="s">
        <v>48</v>
      </c>
      <c r="J250" s="42" t="s">
        <v>48</v>
      </c>
      <c r="K250" s="13" t="s">
        <v>43</v>
      </c>
      <c r="L250" s="47" t="s">
        <v>393</v>
      </c>
      <c r="M250" s="12" t="s">
        <v>56</v>
      </c>
      <c r="N250" s="34" t="s">
        <v>282</v>
      </c>
      <c r="O250" s="34" t="s">
        <v>330</v>
      </c>
      <c r="P250" s="34" t="s">
        <v>328</v>
      </c>
      <c r="Q250" s="13" t="s">
        <v>48</v>
      </c>
      <c r="R250" t="s">
        <v>329</v>
      </c>
      <c r="S250" s="74" t="s">
        <v>472</v>
      </c>
      <c r="W250" s="74" t="str">
        <f t="shared" si="28"/>
        <v>TRTD</v>
      </c>
      <c r="X250" t="str">
        <f t="shared" si="29"/>
        <v>山西广电</v>
      </c>
      <c r="AE250" s="48" t="s">
        <v>13</v>
      </c>
      <c r="AF250" s="48" t="s">
        <v>494</v>
      </c>
      <c r="AG250" s="13">
        <f t="shared" si="30"/>
        <v>0</v>
      </c>
      <c r="AH250" s="13">
        <f t="shared" si="31"/>
        <v>0</v>
      </c>
      <c r="AI250" s="13">
        <f t="shared" si="32"/>
        <v>0</v>
      </c>
      <c r="AJ250" s="13">
        <v>0</v>
      </c>
      <c r="AK250" s="13">
        <v>0</v>
      </c>
      <c r="AL250" s="38" t="str">
        <f t="shared" si="33"/>
        <v>-</v>
      </c>
    </row>
    <row r="251" spans="1:38">
      <c r="A251" s="11" t="s">
        <v>325</v>
      </c>
      <c r="B251" s="11" t="s">
        <v>326</v>
      </c>
      <c r="C251" s="11" t="s">
        <v>165</v>
      </c>
      <c r="D251" s="11" t="s">
        <v>166</v>
      </c>
      <c r="E251" s="11" t="s">
        <v>369</v>
      </c>
      <c r="F251" s="11" t="s">
        <v>286</v>
      </c>
      <c r="G251" s="11" t="s">
        <v>265</v>
      </c>
      <c r="H251" s="12" t="s">
        <v>395</v>
      </c>
      <c r="I251" s="11" t="s">
        <v>48</v>
      </c>
      <c r="J251" s="42" t="s">
        <v>48</v>
      </c>
      <c r="K251" s="12" t="s">
        <v>43</v>
      </c>
      <c r="L251" s="47" t="s">
        <v>393</v>
      </c>
      <c r="M251" s="12" t="s">
        <v>56</v>
      </c>
      <c r="N251" s="36" t="s">
        <v>287</v>
      </c>
      <c r="O251" s="34" t="s">
        <v>330</v>
      </c>
      <c r="P251" s="34" t="s">
        <v>331</v>
      </c>
      <c r="Q251" s="13" t="s">
        <v>48</v>
      </c>
      <c r="R251" t="s">
        <v>329</v>
      </c>
      <c r="S251" s="74" t="s">
        <v>472</v>
      </c>
      <c r="W251" s="74" t="str">
        <f t="shared" si="28"/>
        <v>TRTD</v>
      </c>
      <c r="X251" t="str">
        <f t="shared" si="29"/>
        <v>山西广电</v>
      </c>
      <c r="AE251" s="48" t="s">
        <v>504</v>
      </c>
      <c r="AF251" s="48" t="s">
        <v>5</v>
      </c>
      <c r="AG251" s="13">
        <f t="shared" si="30"/>
        <v>0</v>
      </c>
      <c r="AH251" s="13">
        <f t="shared" si="31"/>
        <v>0</v>
      </c>
      <c r="AI251" s="13">
        <f t="shared" si="32"/>
        <v>0</v>
      </c>
      <c r="AJ251" s="13">
        <v>0</v>
      </c>
      <c r="AK251" s="13">
        <v>0</v>
      </c>
      <c r="AL251" s="38" t="str">
        <f t="shared" si="33"/>
        <v>-</v>
      </c>
    </row>
    <row r="252" spans="1:38">
      <c r="A252" s="42" t="s">
        <v>332</v>
      </c>
      <c r="B252" s="42" t="s">
        <v>333</v>
      </c>
      <c r="C252" s="11" t="s">
        <v>365</v>
      </c>
      <c r="D252" s="11" t="s">
        <v>366</v>
      </c>
      <c r="E252" s="11" t="s">
        <v>370</v>
      </c>
      <c r="F252" s="11" t="s">
        <v>281</v>
      </c>
      <c r="G252" s="11" t="s">
        <v>265</v>
      </c>
      <c r="H252" s="12" t="s">
        <v>396</v>
      </c>
      <c r="I252" s="13" t="s">
        <v>48</v>
      </c>
      <c r="J252" s="38" t="s">
        <v>18</v>
      </c>
      <c r="K252" s="38" t="s">
        <v>18</v>
      </c>
      <c r="L252" s="38" t="s">
        <v>18</v>
      </c>
      <c r="M252" s="38" t="s">
        <v>18</v>
      </c>
      <c r="N252" s="38" t="s">
        <v>18</v>
      </c>
      <c r="O252" s="38" t="s">
        <v>18</v>
      </c>
      <c r="P252" s="38" t="s">
        <v>18</v>
      </c>
      <c r="Q252" s="38" t="s">
        <v>18</v>
      </c>
      <c r="R252" t="s">
        <v>334</v>
      </c>
      <c r="S252" s="74" t="s">
        <v>472</v>
      </c>
      <c r="W252" s="74" t="str">
        <f t="shared" si="28"/>
        <v>TRTD</v>
      </c>
      <c r="X252" t="str">
        <f t="shared" si="29"/>
        <v>数字电影局广电</v>
      </c>
      <c r="AE252" s="48" t="s">
        <v>411</v>
      </c>
      <c r="AF252" s="48" t="s">
        <v>5</v>
      </c>
      <c r="AG252" s="13">
        <f t="shared" si="30"/>
        <v>0</v>
      </c>
      <c r="AH252" s="13">
        <f t="shared" si="31"/>
        <v>0</v>
      </c>
      <c r="AI252" s="13">
        <f t="shared" si="32"/>
        <v>0</v>
      </c>
      <c r="AJ252" s="13">
        <v>0</v>
      </c>
      <c r="AK252" s="13">
        <v>0</v>
      </c>
      <c r="AL252" s="38" t="str">
        <f t="shared" si="33"/>
        <v>-</v>
      </c>
    </row>
    <row r="253" spans="1:38">
      <c r="A253" s="11" t="s">
        <v>335</v>
      </c>
      <c r="B253" s="11" t="s">
        <v>336</v>
      </c>
      <c r="C253" s="11" t="s">
        <v>63</v>
      </c>
      <c r="D253" s="11" t="s">
        <v>64</v>
      </c>
      <c r="E253" s="11" t="s">
        <v>364</v>
      </c>
      <c r="F253" s="11" t="s">
        <v>280</v>
      </c>
      <c r="G253" s="11" t="s">
        <v>265</v>
      </c>
      <c r="H253" s="12" t="s">
        <v>392</v>
      </c>
      <c r="I253" s="45" t="s">
        <v>48</v>
      </c>
      <c r="J253" s="11" t="s">
        <v>48</v>
      </c>
      <c r="K253" s="12" t="s">
        <v>120</v>
      </c>
      <c r="L253" s="12" t="s">
        <v>389</v>
      </c>
      <c r="M253" s="12" t="s">
        <v>56</v>
      </c>
      <c r="N253" s="34" t="s">
        <v>282</v>
      </c>
      <c r="O253" s="34" t="s">
        <v>337</v>
      </c>
      <c r="P253" s="34" t="s">
        <v>338</v>
      </c>
      <c r="Q253" s="13" t="s">
        <v>48</v>
      </c>
      <c r="R253" t="s">
        <v>339</v>
      </c>
      <c r="S253" s="74" t="s">
        <v>472</v>
      </c>
      <c r="W253" s="74" t="str">
        <f t="shared" si="28"/>
        <v>TRTD</v>
      </c>
      <c r="X253" t="str">
        <f t="shared" si="29"/>
        <v>四川广电</v>
      </c>
      <c r="AE253" s="48" t="s">
        <v>411</v>
      </c>
      <c r="AF253" s="48" t="s">
        <v>6</v>
      </c>
      <c r="AG253" s="13">
        <f t="shared" si="30"/>
        <v>83</v>
      </c>
      <c r="AH253" s="13">
        <f t="shared" si="31"/>
        <v>21</v>
      </c>
      <c r="AI253" s="13">
        <f t="shared" si="32"/>
        <v>20</v>
      </c>
      <c r="AJ253" s="13">
        <v>2</v>
      </c>
      <c r="AK253" s="13">
        <v>2</v>
      </c>
      <c r="AL253" s="38">
        <f t="shared" si="33"/>
        <v>5</v>
      </c>
    </row>
    <row r="254" spans="1:38">
      <c r="A254" s="11" t="s">
        <v>335</v>
      </c>
      <c r="B254" s="11" t="s">
        <v>336</v>
      </c>
      <c r="C254" s="11" t="s">
        <v>63</v>
      </c>
      <c r="D254" s="11" t="s">
        <v>64</v>
      </c>
      <c r="E254" s="11" t="s">
        <v>362</v>
      </c>
      <c r="F254" s="11" t="s">
        <v>150</v>
      </c>
      <c r="G254" s="11" t="s">
        <v>265</v>
      </c>
      <c r="H254" s="12" t="s">
        <v>392</v>
      </c>
      <c r="I254" s="11" t="s">
        <v>48</v>
      </c>
      <c r="J254" s="11" t="s">
        <v>48</v>
      </c>
      <c r="K254" s="12" t="s">
        <v>120</v>
      </c>
      <c r="L254" s="12" t="s">
        <v>389</v>
      </c>
      <c r="M254" s="12" t="s">
        <v>56</v>
      </c>
      <c r="N254" s="34" t="s">
        <v>274</v>
      </c>
      <c r="O254" s="34" t="s">
        <v>340</v>
      </c>
      <c r="P254" s="34" t="s">
        <v>338</v>
      </c>
      <c r="Q254" s="13" t="s">
        <v>48</v>
      </c>
      <c r="R254" t="s">
        <v>339</v>
      </c>
      <c r="S254" s="74" t="s">
        <v>472</v>
      </c>
      <c r="W254" s="74" t="str">
        <f t="shared" si="28"/>
        <v>TRTD</v>
      </c>
      <c r="X254" t="str">
        <f t="shared" si="29"/>
        <v>四川广电</v>
      </c>
      <c r="AE254" s="48" t="s">
        <v>411</v>
      </c>
      <c r="AF254" s="48" t="s">
        <v>494</v>
      </c>
      <c r="AG254" s="13">
        <f t="shared" si="30"/>
        <v>0</v>
      </c>
      <c r="AH254" s="13">
        <f t="shared" si="31"/>
        <v>0</v>
      </c>
      <c r="AI254" s="13">
        <f t="shared" si="32"/>
        <v>0</v>
      </c>
      <c r="AJ254" s="13">
        <v>0</v>
      </c>
      <c r="AK254" s="13">
        <v>0</v>
      </c>
      <c r="AL254" s="38" t="str">
        <f t="shared" si="33"/>
        <v>-</v>
      </c>
    </row>
    <row r="255" spans="1:38">
      <c r="A255" s="11" t="s">
        <v>335</v>
      </c>
      <c r="B255" s="11" t="s">
        <v>336</v>
      </c>
      <c r="C255" s="11" t="s">
        <v>365</v>
      </c>
      <c r="D255" s="11" t="s">
        <v>366</v>
      </c>
      <c r="E255" s="11" t="s">
        <v>370</v>
      </c>
      <c r="F255" s="11" t="s">
        <v>281</v>
      </c>
      <c r="G255" s="11" t="s">
        <v>265</v>
      </c>
      <c r="H255" s="12" t="s">
        <v>396</v>
      </c>
      <c r="I255" s="11" t="s">
        <v>48</v>
      </c>
      <c r="J255" s="11" t="s">
        <v>48</v>
      </c>
      <c r="K255" s="12" t="s">
        <v>120</v>
      </c>
      <c r="L255" s="12" t="s">
        <v>389</v>
      </c>
      <c r="M255" s="13" t="s">
        <v>56</v>
      </c>
      <c r="N255" s="34" t="s">
        <v>289</v>
      </c>
      <c r="O255" s="34" t="s">
        <v>337</v>
      </c>
      <c r="P255" s="34" t="s">
        <v>338</v>
      </c>
      <c r="Q255" s="39" t="s">
        <v>86</v>
      </c>
      <c r="R255" t="s">
        <v>339</v>
      </c>
      <c r="S255" s="74" t="s">
        <v>472</v>
      </c>
      <c r="W255" s="74" t="str">
        <f t="shared" si="28"/>
        <v>TRTD</v>
      </c>
      <c r="X255" t="str">
        <f t="shared" si="29"/>
        <v>四川广电</v>
      </c>
      <c r="AE255" s="48" t="s">
        <v>411</v>
      </c>
      <c r="AF255" s="48" t="s">
        <v>2</v>
      </c>
      <c r="AG255" s="13">
        <f t="shared" si="30"/>
        <v>0</v>
      </c>
      <c r="AH255" s="13">
        <f t="shared" si="31"/>
        <v>0</v>
      </c>
      <c r="AI255" s="13">
        <f t="shared" si="32"/>
        <v>0</v>
      </c>
      <c r="AJ255" s="13">
        <v>1</v>
      </c>
      <c r="AK255" s="13">
        <v>1</v>
      </c>
      <c r="AL255" s="38">
        <f t="shared" si="33"/>
        <v>0</v>
      </c>
    </row>
    <row r="256" spans="1:38">
      <c r="A256" s="11" t="s">
        <v>335</v>
      </c>
      <c r="B256" s="11" t="s">
        <v>336</v>
      </c>
      <c r="C256" s="11" t="s">
        <v>378</v>
      </c>
      <c r="D256" s="11" t="s">
        <v>379</v>
      </c>
      <c r="E256" s="11" t="s">
        <v>380</v>
      </c>
      <c r="F256" s="11" t="s">
        <v>311</v>
      </c>
      <c r="G256" s="11" t="s">
        <v>265</v>
      </c>
      <c r="H256" s="12" t="s">
        <v>98</v>
      </c>
      <c r="I256" s="48" t="s">
        <v>48</v>
      </c>
      <c r="J256" s="11" t="s">
        <v>48</v>
      </c>
      <c r="K256" s="12" t="s">
        <v>120</v>
      </c>
      <c r="L256" s="12" t="s">
        <v>389</v>
      </c>
      <c r="M256" s="13" t="s">
        <v>56</v>
      </c>
      <c r="N256" s="34" t="s">
        <v>317</v>
      </c>
      <c r="O256" s="34" t="s">
        <v>337</v>
      </c>
      <c r="P256" s="34" t="s">
        <v>338</v>
      </c>
      <c r="Q256" s="41" t="s">
        <v>48</v>
      </c>
      <c r="R256" t="s">
        <v>339</v>
      </c>
      <c r="S256" s="74" t="s">
        <v>472</v>
      </c>
      <c r="W256" s="74" t="str">
        <f t="shared" si="28"/>
        <v>TRTD</v>
      </c>
      <c r="X256" t="str">
        <f t="shared" si="29"/>
        <v>四川广电</v>
      </c>
      <c r="AE256" s="48" t="s">
        <v>411</v>
      </c>
      <c r="AF256" s="48" t="s">
        <v>4</v>
      </c>
      <c r="AG256" s="13">
        <f t="shared" si="30"/>
        <v>0</v>
      </c>
      <c r="AH256" s="13">
        <f t="shared" si="31"/>
        <v>0</v>
      </c>
      <c r="AI256" s="13">
        <f t="shared" si="32"/>
        <v>0</v>
      </c>
      <c r="AJ256" s="13">
        <v>0</v>
      </c>
      <c r="AK256" s="13">
        <v>0</v>
      </c>
      <c r="AL256" s="38" t="str">
        <f t="shared" si="33"/>
        <v>-</v>
      </c>
    </row>
    <row r="257" spans="1:38">
      <c r="A257" s="11" t="s">
        <v>335</v>
      </c>
      <c r="B257" s="11" t="s">
        <v>336</v>
      </c>
      <c r="C257" s="11" t="s">
        <v>165</v>
      </c>
      <c r="D257" s="11" t="s">
        <v>166</v>
      </c>
      <c r="E257" s="11" t="s">
        <v>368</v>
      </c>
      <c r="F257" s="11" t="s">
        <v>284</v>
      </c>
      <c r="G257" s="11" t="s">
        <v>265</v>
      </c>
      <c r="H257" s="12" t="s">
        <v>395</v>
      </c>
      <c r="I257" s="11" t="s">
        <v>48</v>
      </c>
      <c r="J257" s="11" t="s">
        <v>48</v>
      </c>
      <c r="K257" s="12" t="s">
        <v>120</v>
      </c>
      <c r="L257" s="12" t="s">
        <v>389</v>
      </c>
      <c r="M257" s="12" t="s">
        <v>56</v>
      </c>
      <c r="N257" s="34" t="s">
        <v>282</v>
      </c>
      <c r="O257" s="34" t="s">
        <v>337</v>
      </c>
      <c r="P257" s="34" t="s">
        <v>341</v>
      </c>
      <c r="Q257" s="13" t="s">
        <v>48</v>
      </c>
      <c r="R257" t="s">
        <v>339</v>
      </c>
      <c r="S257" s="74" t="s">
        <v>472</v>
      </c>
      <c r="W257" s="74" t="str">
        <f t="shared" si="28"/>
        <v>TRTD</v>
      </c>
      <c r="X257" t="str">
        <f t="shared" si="29"/>
        <v>四川广电</v>
      </c>
      <c r="AE257" s="48" t="s">
        <v>411</v>
      </c>
      <c r="AF257" s="48" t="s">
        <v>449</v>
      </c>
      <c r="AG257" s="13">
        <f t="shared" si="30"/>
        <v>0</v>
      </c>
      <c r="AH257" s="13">
        <f t="shared" si="31"/>
        <v>0</v>
      </c>
      <c r="AI257" s="13">
        <f t="shared" si="32"/>
        <v>0</v>
      </c>
      <c r="AJ257" s="13">
        <v>0</v>
      </c>
      <c r="AK257" s="13">
        <v>0</v>
      </c>
      <c r="AL257" s="38" t="str">
        <f t="shared" si="33"/>
        <v>-</v>
      </c>
    </row>
    <row r="258" spans="1:38">
      <c r="A258" s="11" t="s">
        <v>335</v>
      </c>
      <c r="B258" s="11" t="s">
        <v>336</v>
      </c>
      <c r="C258" s="11" t="s">
        <v>165</v>
      </c>
      <c r="D258" s="11" t="s">
        <v>166</v>
      </c>
      <c r="E258" s="11" t="s">
        <v>369</v>
      </c>
      <c r="F258" s="11" t="s">
        <v>286</v>
      </c>
      <c r="G258" s="11" t="s">
        <v>265</v>
      </c>
      <c r="H258" s="12" t="s">
        <v>395</v>
      </c>
      <c r="I258" s="11" t="s">
        <v>48</v>
      </c>
      <c r="J258" s="11" t="s">
        <v>48</v>
      </c>
      <c r="K258" s="12" t="s">
        <v>120</v>
      </c>
      <c r="L258" s="12" t="s">
        <v>389</v>
      </c>
      <c r="M258" s="12" t="s">
        <v>56</v>
      </c>
      <c r="N258" s="36" t="s">
        <v>287</v>
      </c>
      <c r="O258" s="34" t="s">
        <v>340</v>
      </c>
      <c r="P258" s="34" t="s">
        <v>341</v>
      </c>
      <c r="Q258" s="13" t="s">
        <v>48</v>
      </c>
      <c r="R258" t="s">
        <v>339</v>
      </c>
      <c r="S258" s="74" t="s">
        <v>472</v>
      </c>
      <c r="W258" s="74" t="str">
        <f t="shared" si="28"/>
        <v>TRTD</v>
      </c>
      <c r="X258" t="str">
        <f t="shared" si="29"/>
        <v>四川广电</v>
      </c>
      <c r="AE258" s="48" t="s">
        <v>411</v>
      </c>
      <c r="AF258" s="48" t="s">
        <v>3</v>
      </c>
      <c r="AG258" s="13">
        <f t="shared" si="30"/>
        <v>0</v>
      </c>
      <c r="AH258" s="13">
        <f t="shared" si="31"/>
        <v>0</v>
      </c>
      <c r="AI258" s="13">
        <f t="shared" si="32"/>
        <v>0</v>
      </c>
      <c r="AJ258" s="13">
        <v>0</v>
      </c>
      <c r="AK258" s="13">
        <v>0</v>
      </c>
      <c r="AL258" s="38" t="str">
        <f t="shared" si="33"/>
        <v>-</v>
      </c>
    </row>
    <row r="259" spans="1:38">
      <c r="A259" s="11" t="s">
        <v>241</v>
      </c>
      <c r="B259" s="11" t="s">
        <v>242</v>
      </c>
      <c r="C259" s="11" t="s">
        <v>63</v>
      </c>
      <c r="D259" s="11" t="s">
        <v>64</v>
      </c>
      <c r="E259" s="11" t="s">
        <v>361</v>
      </c>
      <c r="F259" s="11" t="s">
        <v>272</v>
      </c>
      <c r="G259" s="11" t="s">
        <v>265</v>
      </c>
      <c r="H259" s="12" t="s">
        <v>391</v>
      </c>
      <c r="I259" s="13" t="s">
        <v>48</v>
      </c>
      <c r="J259" s="13" t="s">
        <v>86</v>
      </c>
      <c r="K259" s="13"/>
      <c r="L259" s="13"/>
      <c r="M259" s="13"/>
      <c r="N259" t="s">
        <v>342</v>
      </c>
      <c r="O259" t="s">
        <v>342</v>
      </c>
      <c r="P259" t="s">
        <v>342</v>
      </c>
      <c r="Q259" s="37" t="s">
        <v>48</v>
      </c>
      <c r="R259" t="s">
        <v>343</v>
      </c>
      <c r="S259" s="74" t="s">
        <v>472</v>
      </c>
      <c r="W259" s="74" t="str">
        <f t="shared" ref="W259:W267" si="34">IFERROR(IF(G259="CRM_CUI",G259,(IF(G259="CRM_CMI",G259,MID(G259,1,FIND("_",G259)-1)))),G259)</f>
        <v>TRTD</v>
      </c>
      <c r="X259" t="str">
        <f t="shared" ref="X259:X267" si="35">MID(A259,5,LEN(A259)-4)</f>
        <v>天津电信</v>
      </c>
      <c r="AE259" s="48" t="s">
        <v>411</v>
      </c>
      <c r="AF259" s="48" t="s">
        <v>0</v>
      </c>
      <c r="AG259" s="13">
        <f t="shared" si="30"/>
        <v>0</v>
      </c>
      <c r="AH259" s="13">
        <f t="shared" si="31"/>
        <v>0</v>
      </c>
      <c r="AI259" s="13">
        <f t="shared" si="32"/>
        <v>0</v>
      </c>
      <c r="AJ259" s="13">
        <v>0</v>
      </c>
      <c r="AK259" s="13">
        <v>0</v>
      </c>
      <c r="AL259" s="38" t="str">
        <f t="shared" si="33"/>
        <v>-</v>
      </c>
    </row>
    <row r="260" spans="1:38">
      <c r="A260" s="11" t="s">
        <v>241</v>
      </c>
      <c r="B260" s="11" t="s">
        <v>242</v>
      </c>
      <c r="C260" s="11" t="s">
        <v>63</v>
      </c>
      <c r="D260" s="11" t="s">
        <v>64</v>
      </c>
      <c r="E260" s="11" t="s">
        <v>387</v>
      </c>
      <c r="F260" s="11" t="s">
        <v>344</v>
      </c>
      <c r="G260" s="11" t="s">
        <v>265</v>
      </c>
      <c r="H260" s="12" t="s">
        <v>98</v>
      </c>
      <c r="I260" s="13" t="s">
        <v>48</v>
      </c>
      <c r="J260" s="13" t="s">
        <v>86</v>
      </c>
      <c r="K260" s="13"/>
      <c r="L260" s="13"/>
      <c r="M260" s="13"/>
      <c r="N260" t="s">
        <v>345</v>
      </c>
      <c r="O260" t="s">
        <v>345</v>
      </c>
      <c r="P260" t="s">
        <v>345</v>
      </c>
      <c r="Q260" s="37" t="s">
        <v>48</v>
      </c>
      <c r="R260" t="s">
        <v>343</v>
      </c>
      <c r="S260" s="74" t="s">
        <v>472</v>
      </c>
      <c r="W260" s="74" t="str">
        <f t="shared" si="34"/>
        <v>TRTD</v>
      </c>
      <c r="X260" t="str">
        <f t="shared" si="35"/>
        <v>天津电信</v>
      </c>
      <c r="AE260" s="48" t="s">
        <v>411</v>
      </c>
      <c r="AF260" s="48" t="s">
        <v>1</v>
      </c>
      <c r="AG260" s="13">
        <f t="shared" ref="AG260:AG306" si="36">SUMIFS(T:T,X:X,AE260&amp;"*",W:W,AF260)</f>
        <v>0</v>
      </c>
      <c r="AH260" s="13">
        <f t="shared" ref="AH260:AH306" si="37">SUMIFS(U:U,X:X,AE260&amp;"*",W:W,AF260)</f>
        <v>0</v>
      </c>
      <c r="AI260" s="13">
        <f t="shared" ref="AI260:AI306" si="38">SUMIFS(V:V,X:X,AE260&amp;"*",W:W,AF260)</f>
        <v>0</v>
      </c>
      <c r="AJ260" s="13">
        <v>1</v>
      </c>
      <c r="AK260" s="13">
        <v>1</v>
      </c>
      <c r="AL260" s="38">
        <f t="shared" si="33"/>
        <v>0</v>
      </c>
    </row>
    <row r="261" spans="1:38">
      <c r="A261" s="11" t="s">
        <v>241</v>
      </c>
      <c r="B261" s="11" t="s">
        <v>242</v>
      </c>
      <c r="C261" s="11" t="s">
        <v>63</v>
      </c>
      <c r="D261" s="11" t="s">
        <v>64</v>
      </c>
      <c r="E261" s="11" t="s">
        <v>359</v>
      </c>
      <c r="F261" s="11" t="s">
        <v>266</v>
      </c>
      <c r="G261" s="11" t="s">
        <v>265</v>
      </c>
      <c r="H261" s="12" t="s">
        <v>98</v>
      </c>
      <c r="I261" s="11" t="s">
        <v>48</v>
      </c>
      <c r="J261" s="38" t="s">
        <v>18</v>
      </c>
      <c r="K261" s="38" t="s">
        <v>18</v>
      </c>
      <c r="L261" s="38" t="s">
        <v>18</v>
      </c>
      <c r="M261" s="38" t="s">
        <v>18</v>
      </c>
      <c r="N261" s="38" t="s">
        <v>18</v>
      </c>
      <c r="O261" s="38" t="s">
        <v>18</v>
      </c>
      <c r="P261" s="38" t="s">
        <v>18</v>
      </c>
      <c r="Q261" s="38" t="s">
        <v>18</v>
      </c>
      <c r="R261" t="s">
        <v>346</v>
      </c>
      <c r="S261" s="74" t="s">
        <v>472</v>
      </c>
      <c r="W261" s="74" t="str">
        <f t="shared" si="34"/>
        <v>TRTD</v>
      </c>
      <c r="X261" t="str">
        <f t="shared" si="35"/>
        <v>天津电信</v>
      </c>
      <c r="AE261" s="48" t="s">
        <v>510</v>
      </c>
      <c r="AF261" s="48" t="s">
        <v>1</v>
      </c>
      <c r="AG261" s="13">
        <f t="shared" si="36"/>
        <v>0</v>
      </c>
      <c r="AH261" s="13">
        <f t="shared" si="37"/>
        <v>0</v>
      </c>
      <c r="AI261" s="13">
        <f t="shared" si="38"/>
        <v>0</v>
      </c>
      <c r="AJ261" s="13">
        <v>0</v>
      </c>
      <c r="AK261" s="13">
        <v>0</v>
      </c>
      <c r="AL261" s="38" t="str">
        <f t="shared" ref="AL261:AL306" si="39">IF(AJ261=0,"-",IF(AI261=0,0,IF(AI261&lt;AK261,0,IF(AH261/AJ261&lt;0.5,0,IF(AG261/AJ261&lt;0.5,0,5)))))</f>
        <v>-</v>
      </c>
    </row>
    <row r="262" spans="1:38">
      <c r="A262" s="11" t="s">
        <v>241</v>
      </c>
      <c r="B262" s="11" t="s">
        <v>242</v>
      </c>
      <c r="C262" s="11" t="s">
        <v>360</v>
      </c>
      <c r="D262" s="11" t="s">
        <v>16</v>
      </c>
      <c r="E262" s="11" t="s">
        <v>361</v>
      </c>
      <c r="F262" s="11" t="s">
        <v>272</v>
      </c>
      <c r="G262" s="11" t="s">
        <v>265</v>
      </c>
      <c r="H262" s="12" t="s">
        <v>391</v>
      </c>
      <c r="I262" s="13" t="s">
        <v>48</v>
      </c>
      <c r="J262" s="13" t="s">
        <v>86</v>
      </c>
      <c r="K262" s="13"/>
      <c r="L262" s="13"/>
      <c r="M262" s="13"/>
      <c r="N262" t="s">
        <v>342</v>
      </c>
      <c r="O262" t="s">
        <v>342</v>
      </c>
      <c r="P262" t="s">
        <v>342</v>
      </c>
      <c r="Q262" s="37" t="s">
        <v>48</v>
      </c>
      <c r="R262" t="s">
        <v>343</v>
      </c>
      <c r="S262" s="74" t="s">
        <v>472</v>
      </c>
      <c r="W262" s="74" t="str">
        <f t="shared" si="34"/>
        <v>TRTD</v>
      </c>
      <c r="X262" t="str">
        <f t="shared" si="35"/>
        <v>天津电信</v>
      </c>
      <c r="AE262" s="48" t="s">
        <v>487</v>
      </c>
      <c r="AF262" s="48" t="s">
        <v>5</v>
      </c>
      <c r="AG262" s="13">
        <f t="shared" si="36"/>
        <v>0</v>
      </c>
      <c r="AH262" s="13">
        <f t="shared" si="37"/>
        <v>0</v>
      </c>
      <c r="AI262" s="13">
        <f t="shared" si="38"/>
        <v>0</v>
      </c>
      <c r="AJ262" s="13">
        <v>1</v>
      </c>
      <c r="AK262" s="13">
        <v>0</v>
      </c>
      <c r="AL262" s="38">
        <f t="shared" si="39"/>
        <v>0</v>
      </c>
    </row>
    <row r="263" spans="1:38" ht="72" customHeight="1">
      <c r="A263" s="11" t="s">
        <v>243</v>
      </c>
      <c r="B263" s="11" t="s">
        <v>244</v>
      </c>
      <c r="C263" s="11" t="s">
        <v>245</v>
      </c>
      <c r="D263" s="11" t="s">
        <v>246</v>
      </c>
      <c r="E263" s="11" t="s">
        <v>373</v>
      </c>
      <c r="F263" s="11" t="s">
        <v>295</v>
      </c>
      <c r="G263" s="11" t="s">
        <v>265</v>
      </c>
      <c r="H263" s="12" t="s">
        <v>398</v>
      </c>
      <c r="I263" s="13" t="s">
        <v>48</v>
      </c>
      <c r="J263" s="36" t="s">
        <v>48</v>
      </c>
      <c r="K263" s="13" t="s">
        <v>120</v>
      </c>
      <c r="L263" s="49" t="s">
        <v>404</v>
      </c>
      <c r="M263" s="13" t="s">
        <v>56</v>
      </c>
      <c r="N263" s="81" t="s">
        <v>347</v>
      </c>
      <c r="O263" s="81" t="s">
        <v>478</v>
      </c>
      <c r="P263" s="81" t="s">
        <v>348</v>
      </c>
      <c r="Q263" s="43" t="s">
        <v>48</v>
      </c>
      <c r="R263" t="s">
        <v>349</v>
      </c>
      <c r="S263" s="74" t="s">
        <v>472</v>
      </c>
      <c r="T263" s="80">
        <v>40</v>
      </c>
      <c r="U263" s="73">
        <v>24</v>
      </c>
      <c r="V263" s="80">
        <v>6</v>
      </c>
      <c r="W263" s="74" t="str">
        <f t="shared" si="34"/>
        <v>TRTD</v>
      </c>
      <c r="X263" t="str">
        <f t="shared" si="35"/>
        <v>虚拟运营商爱施德</v>
      </c>
      <c r="AE263" s="48" t="s">
        <v>487</v>
      </c>
      <c r="AF263" s="48" t="s">
        <v>494</v>
      </c>
      <c r="AG263" s="13">
        <f t="shared" si="36"/>
        <v>0</v>
      </c>
      <c r="AH263" s="13">
        <f t="shared" si="37"/>
        <v>0</v>
      </c>
      <c r="AI263" s="13">
        <f t="shared" si="38"/>
        <v>0</v>
      </c>
      <c r="AJ263" s="13">
        <v>0</v>
      </c>
      <c r="AK263" s="13">
        <v>0</v>
      </c>
      <c r="AL263" s="38" t="str">
        <f t="shared" si="39"/>
        <v>-</v>
      </c>
    </row>
    <row r="264" spans="1:38" ht="90">
      <c r="A264" s="11" t="s">
        <v>247</v>
      </c>
      <c r="B264" s="11" t="s">
        <v>248</v>
      </c>
      <c r="C264" s="11" t="s">
        <v>245</v>
      </c>
      <c r="D264" s="11" t="s">
        <v>246</v>
      </c>
      <c r="E264" s="11" t="s">
        <v>373</v>
      </c>
      <c r="F264" s="11" t="s">
        <v>295</v>
      </c>
      <c r="G264" s="11" t="s">
        <v>265</v>
      </c>
      <c r="H264" s="12" t="s">
        <v>398</v>
      </c>
      <c r="I264" s="28" t="s">
        <v>48</v>
      </c>
      <c r="J264" s="28" t="s">
        <v>48</v>
      </c>
      <c r="K264" s="28" t="s">
        <v>50</v>
      </c>
      <c r="L264" s="28" t="s">
        <v>405</v>
      </c>
      <c r="M264" s="28" t="s">
        <v>56</v>
      </c>
      <c r="N264" s="81" t="s">
        <v>347</v>
      </c>
      <c r="O264" s="81" t="s">
        <v>350</v>
      </c>
      <c r="P264" s="81" t="s">
        <v>351</v>
      </c>
      <c r="Q264" s="44" t="s">
        <v>48</v>
      </c>
      <c r="R264" t="s">
        <v>352</v>
      </c>
      <c r="S264" s="74" t="s">
        <v>472</v>
      </c>
      <c r="T264" s="80">
        <v>40</v>
      </c>
      <c r="U264" s="73">
        <v>47</v>
      </c>
      <c r="V264" s="80">
        <v>30</v>
      </c>
      <c r="W264" s="74" t="str">
        <f t="shared" si="34"/>
        <v>TRTD</v>
      </c>
      <c r="X264" t="str">
        <f t="shared" si="35"/>
        <v>虚拟运营商天音</v>
      </c>
      <c r="AE264" s="48" t="s">
        <v>487</v>
      </c>
      <c r="AF264" s="48" t="s">
        <v>449</v>
      </c>
      <c r="AG264" s="13">
        <f t="shared" si="36"/>
        <v>0</v>
      </c>
      <c r="AH264" s="13">
        <f t="shared" si="37"/>
        <v>0</v>
      </c>
      <c r="AI264" s="13">
        <f t="shared" si="38"/>
        <v>0</v>
      </c>
      <c r="AJ264" s="13">
        <v>0</v>
      </c>
      <c r="AK264" s="13">
        <v>0</v>
      </c>
      <c r="AL264" s="38" t="str">
        <f t="shared" si="39"/>
        <v>-</v>
      </c>
    </row>
    <row r="265" spans="1:38">
      <c r="A265" s="42" t="s">
        <v>353</v>
      </c>
      <c r="B265" s="11" t="s">
        <v>354</v>
      </c>
      <c r="C265" s="11" t="s">
        <v>63</v>
      </c>
      <c r="D265" s="11" t="s">
        <v>64</v>
      </c>
      <c r="E265" s="11" t="s">
        <v>384</v>
      </c>
      <c r="F265" s="11" t="s">
        <v>264</v>
      </c>
      <c r="G265" s="11" t="s">
        <v>265</v>
      </c>
      <c r="H265" s="12" t="s">
        <v>401</v>
      </c>
      <c r="I265" s="45" t="s">
        <v>48</v>
      </c>
      <c r="J265" s="11" t="s">
        <v>48</v>
      </c>
      <c r="K265" s="12" t="s">
        <v>120</v>
      </c>
      <c r="L265" s="12" t="s">
        <v>389</v>
      </c>
      <c r="M265" s="12" t="s">
        <v>56</v>
      </c>
      <c r="N265" s="34" t="s">
        <v>355</v>
      </c>
      <c r="O265" s="36" t="s">
        <v>268</v>
      </c>
      <c r="P265" s="36" t="s">
        <v>268</v>
      </c>
      <c r="Q265" s="13" t="s">
        <v>48</v>
      </c>
      <c r="R265" t="s">
        <v>356</v>
      </c>
      <c r="S265" s="74" t="s">
        <v>472</v>
      </c>
      <c r="W265" s="74" t="str">
        <f t="shared" si="34"/>
        <v>TRTD</v>
      </c>
      <c r="X265" t="str">
        <f t="shared" si="35"/>
        <v>直播星广电</v>
      </c>
      <c r="AE265" s="48" t="s">
        <v>487</v>
      </c>
      <c r="AF265" s="48" t="s">
        <v>3</v>
      </c>
      <c r="AG265" s="13">
        <f t="shared" si="36"/>
        <v>0</v>
      </c>
      <c r="AH265" s="13">
        <f t="shared" si="37"/>
        <v>0</v>
      </c>
      <c r="AI265" s="13">
        <f t="shared" si="38"/>
        <v>0</v>
      </c>
      <c r="AJ265" s="13">
        <v>0</v>
      </c>
      <c r="AK265" s="13">
        <v>0</v>
      </c>
      <c r="AL265" s="38" t="str">
        <f t="shared" si="39"/>
        <v>-</v>
      </c>
    </row>
    <row r="266" spans="1:38">
      <c r="A266" s="11" t="s">
        <v>353</v>
      </c>
      <c r="B266" s="11" t="s">
        <v>354</v>
      </c>
      <c r="C266" s="11" t="s">
        <v>63</v>
      </c>
      <c r="D266" s="11" t="s">
        <v>64</v>
      </c>
      <c r="E266" s="11" t="s">
        <v>374</v>
      </c>
      <c r="F266" s="11" t="s">
        <v>150</v>
      </c>
      <c r="G266" s="11" t="s">
        <v>265</v>
      </c>
      <c r="H266" s="12" t="s">
        <v>399</v>
      </c>
      <c r="I266" s="11" t="s">
        <v>48</v>
      </c>
      <c r="J266" s="11" t="s">
        <v>48</v>
      </c>
      <c r="K266" s="12" t="s">
        <v>120</v>
      </c>
      <c r="L266" s="12" t="s">
        <v>389</v>
      </c>
      <c r="M266" s="12" t="s">
        <v>56</v>
      </c>
      <c r="N266" s="34" t="s">
        <v>357</v>
      </c>
      <c r="O266" s="36" t="s">
        <v>268</v>
      </c>
      <c r="P266" s="36" t="s">
        <v>268</v>
      </c>
      <c r="Q266" s="13" t="s">
        <v>48</v>
      </c>
      <c r="R266" t="s">
        <v>356</v>
      </c>
      <c r="S266" s="74" t="s">
        <v>472</v>
      </c>
      <c r="W266" s="74" t="str">
        <f t="shared" si="34"/>
        <v>TRTD</v>
      </c>
      <c r="X266" t="str">
        <f t="shared" si="35"/>
        <v>直播星广电</v>
      </c>
      <c r="AE266" s="48" t="s">
        <v>487</v>
      </c>
      <c r="AF266" s="48" t="s">
        <v>4</v>
      </c>
      <c r="AG266" s="13">
        <f t="shared" si="36"/>
        <v>0</v>
      </c>
      <c r="AH266" s="13">
        <f t="shared" si="37"/>
        <v>0</v>
      </c>
      <c r="AI266" s="13">
        <f t="shared" si="38"/>
        <v>0</v>
      </c>
      <c r="AJ266" s="13">
        <v>1</v>
      </c>
      <c r="AK266" s="13">
        <v>0</v>
      </c>
      <c r="AL266" s="38">
        <f t="shared" si="39"/>
        <v>0</v>
      </c>
    </row>
    <row r="267" spans="1:38">
      <c r="A267" s="11" t="s">
        <v>353</v>
      </c>
      <c r="B267" s="11" t="s">
        <v>354</v>
      </c>
      <c r="C267" s="11" t="s">
        <v>365</v>
      </c>
      <c r="D267" s="11" t="s">
        <v>366</v>
      </c>
      <c r="E267" s="11" t="s">
        <v>370</v>
      </c>
      <c r="F267" s="11" t="s">
        <v>281</v>
      </c>
      <c r="G267" s="11" t="s">
        <v>265</v>
      </c>
      <c r="H267" s="12" t="s">
        <v>396</v>
      </c>
      <c r="I267" s="11" t="s">
        <v>48</v>
      </c>
      <c r="J267" s="11" t="s">
        <v>48</v>
      </c>
      <c r="K267" s="12" t="s">
        <v>120</v>
      </c>
      <c r="L267" s="12" t="s">
        <v>389</v>
      </c>
      <c r="M267" s="12" t="s">
        <v>56</v>
      </c>
      <c r="N267" s="34" t="s">
        <v>289</v>
      </c>
      <c r="O267" s="36" t="s">
        <v>268</v>
      </c>
      <c r="P267" s="36" t="s">
        <v>268</v>
      </c>
      <c r="Q267" s="13" t="s">
        <v>48</v>
      </c>
      <c r="R267" t="s">
        <v>356</v>
      </c>
      <c r="S267" s="74" t="s">
        <v>472</v>
      </c>
      <c r="W267" s="74" t="str">
        <f t="shared" si="34"/>
        <v>TRTD</v>
      </c>
      <c r="X267" t="str">
        <f t="shared" si="35"/>
        <v>直播星广电</v>
      </c>
      <c r="AE267" s="48" t="s">
        <v>487</v>
      </c>
      <c r="AF267" s="48" t="s">
        <v>2</v>
      </c>
      <c r="AG267" s="13">
        <f t="shared" si="36"/>
        <v>0</v>
      </c>
      <c r="AH267" s="13">
        <f t="shared" si="37"/>
        <v>0</v>
      </c>
      <c r="AI267" s="13">
        <f t="shared" si="38"/>
        <v>0</v>
      </c>
      <c r="AJ267" s="13">
        <v>1</v>
      </c>
      <c r="AK267" s="13">
        <v>0</v>
      </c>
      <c r="AL267" s="38">
        <f t="shared" si="39"/>
        <v>0</v>
      </c>
    </row>
    <row r="268" spans="1:38">
      <c r="AE268" s="48" t="s">
        <v>510</v>
      </c>
      <c r="AF268" s="48" t="s">
        <v>0</v>
      </c>
      <c r="AG268" s="13">
        <f t="shared" si="36"/>
        <v>0</v>
      </c>
      <c r="AH268" s="13">
        <f t="shared" si="37"/>
        <v>0</v>
      </c>
      <c r="AI268" s="13">
        <f t="shared" si="38"/>
        <v>0</v>
      </c>
      <c r="AJ268" s="13">
        <v>0</v>
      </c>
      <c r="AK268" s="13">
        <v>0</v>
      </c>
      <c r="AL268" s="38" t="str">
        <f t="shared" si="39"/>
        <v>-</v>
      </c>
    </row>
    <row r="269" spans="1:38">
      <c r="AE269" s="48" t="s">
        <v>487</v>
      </c>
      <c r="AF269" s="48" t="s">
        <v>265</v>
      </c>
      <c r="AG269" s="13">
        <f t="shared" si="36"/>
        <v>40</v>
      </c>
      <c r="AH269" s="13">
        <f t="shared" si="37"/>
        <v>24</v>
      </c>
      <c r="AI269" s="13">
        <f t="shared" si="38"/>
        <v>6</v>
      </c>
      <c r="AJ269" s="13">
        <v>1</v>
      </c>
      <c r="AK269" s="13">
        <v>0</v>
      </c>
      <c r="AL269" s="38">
        <f t="shared" si="39"/>
        <v>5</v>
      </c>
    </row>
    <row r="270" spans="1:38">
      <c r="AE270" s="48" t="s">
        <v>488</v>
      </c>
      <c r="AF270" s="48" t="s">
        <v>1</v>
      </c>
      <c r="AG270" s="13">
        <f t="shared" si="36"/>
        <v>0</v>
      </c>
      <c r="AH270" s="13">
        <f t="shared" si="37"/>
        <v>0</v>
      </c>
      <c r="AI270" s="13">
        <f t="shared" si="38"/>
        <v>0</v>
      </c>
      <c r="AJ270" s="13">
        <v>0</v>
      </c>
      <c r="AK270" s="13">
        <v>0</v>
      </c>
      <c r="AL270" s="38" t="str">
        <f t="shared" si="39"/>
        <v>-</v>
      </c>
    </row>
    <row r="271" spans="1:38">
      <c r="AE271" s="48" t="s">
        <v>488</v>
      </c>
      <c r="AF271" s="48" t="s">
        <v>5</v>
      </c>
      <c r="AG271" s="13">
        <f t="shared" si="36"/>
        <v>0</v>
      </c>
      <c r="AH271" s="13">
        <f t="shared" si="37"/>
        <v>0</v>
      </c>
      <c r="AI271" s="13">
        <f t="shared" si="38"/>
        <v>0</v>
      </c>
      <c r="AJ271" s="13">
        <v>2</v>
      </c>
      <c r="AK271" s="13">
        <v>0</v>
      </c>
      <c r="AL271" s="38">
        <f t="shared" si="39"/>
        <v>0</v>
      </c>
    </row>
    <row r="272" spans="1:38">
      <c r="AE272" s="48" t="s">
        <v>488</v>
      </c>
      <c r="AF272" s="48" t="s">
        <v>449</v>
      </c>
      <c r="AG272" s="13">
        <f t="shared" si="36"/>
        <v>0</v>
      </c>
      <c r="AH272" s="13">
        <f t="shared" si="37"/>
        <v>0</v>
      </c>
      <c r="AI272" s="13">
        <f t="shared" si="38"/>
        <v>0</v>
      </c>
      <c r="AJ272" s="13">
        <v>0</v>
      </c>
      <c r="AK272" s="13">
        <v>0</v>
      </c>
      <c r="AL272" s="38" t="str">
        <f t="shared" si="39"/>
        <v>-</v>
      </c>
    </row>
    <row r="273" spans="31:38">
      <c r="AE273" s="48" t="s">
        <v>488</v>
      </c>
      <c r="AF273" s="48" t="s">
        <v>3</v>
      </c>
      <c r="AG273" s="13">
        <f t="shared" si="36"/>
        <v>0</v>
      </c>
      <c r="AH273" s="13">
        <f t="shared" si="37"/>
        <v>0</v>
      </c>
      <c r="AI273" s="13">
        <f t="shared" si="38"/>
        <v>0</v>
      </c>
      <c r="AJ273" s="13">
        <v>0</v>
      </c>
      <c r="AK273" s="13">
        <v>0</v>
      </c>
      <c r="AL273" s="38" t="str">
        <f t="shared" si="39"/>
        <v>-</v>
      </c>
    </row>
    <row r="274" spans="31:38">
      <c r="AE274" s="48" t="s">
        <v>488</v>
      </c>
      <c r="AF274" s="48" t="s">
        <v>4</v>
      </c>
      <c r="AG274" s="13">
        <f t="shared" si="36"/>
        <v>0</v>
      </c>
      <c r="AH274" s="13">
        <f t="shared" si="37"/>
        <v>0</v>
      </c>
      <c r="AI274" s="13">
        <f t="shared" si="38"/>
        <v>0</v>
      </c>
      <c r="AJ274" s="13">
        <v>0</v>
      </c>
      <c r="AK274" s="13">
        <v>0</v>
      </c>
      <c r="AL274" s="38" t="str">
        <f t="shared" si="39"/>
        <v>-</v>
      </c>
    </row>
    <row r="275" spans="31:38">
      <c r="AE275" s="48" t="s">
        <v>488</v>
      </c>
      <c r="AF275" s="48" t="s">
        <v>2</v>
      </c>
      <c r="AG275" s="13">
        <f t="shared" si="36"/>
        <v>0</v>
      </c>
      <c r="AH275" s="13">
        <f t="shared" si="37"/>
        <v>0</v>
      </c>
      <c r="AI275" s="13">
        <f t="shared" si="38"/>
        <v>0</v>
      </c>
      <c r="AJ275" s="13">
        <v>0</v>
      </c>
      <c r="AK275" s="13">
        <v>0</v>
      </c>
      <c r="AL275" s="38" t="str">
        <f t="shared" si="39"/>
        <v>-</v>
      </c>
    </row>
    <row r="276" spans="31:38">
      <c r="AE276" s="48" t="s">
        <v>488</v>
      </c>
      <c r="AF276" s="48" t="s">
        <v>0</v>
      </c>
      <c r="AG276" s="13">
        <f t="shared" si="36"/>
        <v>0</v>
      </c>
      <c r="AH276" s="13">
        <f t="shared" si="37"/>
        <v>0</v>
      </c>
      <c r="AI276" s="13">
        <f t="shared" si="38"/>
        <v>0</v>
      </c>
      <c r="AJ276" s="13">
        <v>0</v>
      </c>
      <c r="AK276" s="13">
        <v>0</v>
      </c>
      <c r="AL276" s="38" t="str">
        <f t="shared" si="39"/>
        <v>-</v>
      </c>
    </row>
    <row r="277" spans="31:38">
      <c r="AE277" s="48" t="s">
        <v>488</v>
      </c>
      <c r="AF277" s="48" t="s">
        <v>494</v>
      </c>
      <c r="AG277" s="13">
        <f t="shared" si="36"/>
        <v>0</v>
      </c>
      <c r="AH277" s="13">
        <f t="shared" si="37"/>
        <v>0</v>
      </c>
      <c r="AI277" s="13">
        <f t="shared" si="38"/>
        <v>0</v>
      </c>
      <c r="AJ277" s="13">
        <v>0</v>
      </c>
      <c r="AK277" s="13">
        <v>0</v>
      </c>
      <c r="AL277" s="38" t="str">
        <f t="shared" si="39"/>
        <v>-</v>
      </c>
    </row>
    <row r="278" spans="31:38">
      <c r="AE278" s="48" t="s">
        <v>488</v>
      </c>
      <c r="AF278" s="48" t="s">
        <v>265</v>
      </c>
      <c r="AG278" s="13">
        <f t="shared" si="36"/>
        <v>40</v>
      </c>
      <c r="AH278" s="13">
        <f t="shared" si="37"/>
        <v>47</v>
      </c>
      <c r="AI278" s="13">
        <f t="shared" si="38"/>
        <v>30</v>
      </c>
      <c r="AJ278" s="13">
        <v>0</v>
      </c>
      <c r="AK278" s="13">
        <v>0</v>
      </c>
      <c r="AL278" s="38" t="str">
        <f t="shared" si="39"/>
        <v>-</v>
      </c>
    </row>
    <row r="279" spans="31:38">
      <c r="AE279" s="48" t="s">
        <v>409</v>
      </c>
      <c r="AF279" s="48" t="s">
        <v>0</v>
      </c>
      <c r="AG279" s="13">
        <f t="shared" si="36"/>
        <v>0</v>
      </c>
      <c r="AH279" s="13">
        <f t="shared" si="37"/>
        <v>0</v>
      </c>
      <c r="AI279" s="13">
        <f t="shared" si="38"/>
        <v>0</v>
      </c>
      <c r="AJ279" s="13">
        <v>0</v>
      </c>
      <c r="AK279" s="13">
        <v>0</v>
      </c>
      <c r="AL279" s="38" t="str">
        <f t="shared" si="39"/>
        <v>-</v>
      </c>
    </row>
    <row r="280" spans="31:38">
      <c r="AE280" s="48" t="s">
        <v>409</v>
      </c>
      <c r="AF280" s="48" t="s">
        <v>5</v>
      </c>
      <c r="AG280" s="13">
        <f t="shared" si="36"/>
        <v>0</v>
      </c>
      <c r="AH280" s="13">
        <f t="shared" si="37"/>
        <v>0</v>
      </c>
      <c r="AI280" s="13">
        <f t="shared" si="38"/>
        <v>0</v>
      </c>
      <c r="AJ280" s="13">
        <v>0</v>
      </c>
      <c r="AK280" s="13">
        <v>0</v>
      </c>
      <c r="AL280" s="38" t="str">
        <f t="shared" si="39"/>
        <v>-</v>
      </c>
    </row>
    <row r="281" spans="31:38">
      <c r="AE281" s="48" t="s">
        <v>505</v>
      </c>
      <c r="AF281" s="48" t="s">
        <v>3</v>
      </c>
      <c r="AG281" s="13">
        <f t="shared" si="36"/>
        <v>0</v>
      </c>
      <c r="AH281" s="13">
        <f t="shared" si="37"/>
        <v>0</v>
      </c>
      <c r="AI281" s="13">
        <f t="shared" si="38"/>
        <v>0</v>
      </c>
      <c r="AJ281" s="13">
        <v>0</v>
      </c>
      <c r="AK281" s="13">
        <v>0</v>
      </c>
      <c r="AL281" s="38" t="str">
        <f t="shared" si="39"/>
        <v>-</v>
      </c>
    </row>
    <row r="282" spans="31:38">
      <c r="AE282" s="48" t="s">
        <v>489</v>
      </c>
      <c r="AF282" s="48" t="s">
        <v>4</v>
      </c>
      <c r="AG282" s="13">
        <f t="shared" si="36"/>
        <v>0</v>
      </c>
      <c r="AH282" s="13">
        <f t="shared" si="37"/>
        <v>0</v>
      </c>
      <c r="AI282" s="13">
        <f t="shared" si="38"/>
        <v>0</v>
      </c>
      <c r="AJ282" s="13">
        <v>0</v>
      </c>
      <c r="AK282" s="13">
        <v>0</v>
      </c>
      <c r="AL282" s="38" t="str">
        <f t="shared" si="39"/>
        <v>-</v>
      </c>
    </row>
    <row r="283" spans="31:38">
      <c r="AE283" s="48" t="s">
        <v>252</v>
      </c>
      <c r="AF283" s="48" t="s">
        <v>4</v>
      </c>
      <c r="AG283" s="13">
        <f t="shared" si="36"/>
        <v>0</v>
      </c>
      <c r="AH283" s="13">
        <f t="shared" si="37"/>
        <v>0</v>
      </c>
      <c r="AI283" s="13">
        <f t="shared" si="38"/>
        <v>0</v>
      </c>
      <c r="AJ283" s="13">
        <v>0</v>
      </c>
      <c r="AK283" s="13">
        <v>0</v>
      </c>
      <c r="AL283" s="38" t="str">
        <f t="shared" si="39"/>
        <v>-</v>
      </c>
    </row>
    <row r="284" spans="31:38">
      <c r="AE284" s="48" t="s">
        <v>252</v>
      </c>
      <c r="AF284" s="48" t="s">
        <v>449</v>
      </c>
      <c r="AG284" s="13">
        <f t="shared" si="36"/>
        <v>0</v>
      </c>
      <c r="AH284" s="13">
        <f t="shared" si="37"/>
        <v>0</v>
      </c>
      <c r="AI284" s="13">
        <f t="shared" si="38"/>
        <v>0</v>
      </c>
      <c r="AJ284" s="13">
        <v>0</v>
      </c>
      <c r="AK284" s="13">
        <v>0</v>
      </c>
      <c r="AL284" s="38" t="str">
        <f t="shared" si="39"/>
        <v>-</v>
      </c>
    </row>
    <row r="285" spans="31:38">
      <c r="AE285" s="48" t="s">
        <v>252</v>
      </c>
      <c r="AF285" s="48" t="s">
        <v>0</v>
      </c>
      <c r="AG285" s="13">
        <f t="shared" si="36"/>
        <v>0</v>
      </c>
      <c r="AH285" s="13">
        <f t="shared" si="37"/>
        <v>0</v>
      </c>
      <c r="AI285" s="13">
        <f t="shared" si="38"/>
        <v>0</v>
      </c>
      <c r="AJ285" s="13">
        <v>0</v>
      </c>
      <c r="AK285" s="13">
        <v>0</v>
      </c>
      <c r="AL285" s="38" t="str">
        <f t="shared" si="39"/>
        <v>-</v>
      </c>
    </row>
    <row r="286" spans="31:38">
      <c r="AE286" s="48" t="s">
        <v>252</v>
      </c>
      <c r="AF286" s="48" t="s">
        <v>5</v>
      </c>
      <c r="AG286" s="13">
        <f t="shared" si="36"/>
        <v>0</v>
      </c>
      <c r="AH286" s="13">
        <f t="shared" si="37"/>
        <v>0</v>
      </c>
      <c r="AI286" s="13">
        <f t="shared" si="38"/>
        <v>0</v>
      </c>
      <c r="AJ286" s="13">
        <v>0</v>
      </c>
      <c r="AK286" s="13">
        <v>0</v>
      </c>
      <c r="AL286" s="38" t="str">
        <f t="shared" si="39"/>
        <v>-</v>
      </c>
    </row>
    <row r="287" spans="31:38">
      <c r="AE287" s="48" t="s">
        <v>254</v>
      </c>
      <c r="AF287" s="48" t="s">
        <v>0</v>
      </c>
      <c r="AG287" s="13">
        <f t="shared" si="36"/>
        <v>0</v>
      </c>
      <c r="AH287" s="13">
        <f t="shared" si="37"/>
        <v>0</v>
      </c>
      <c r="AI287" s="13">
        <f t="shared" si="38"/>
        <v>0</v>
      </c>
      <c r="AJ287" s="13">
        <v>0</v>
      </c>
      <c r="AK287" s="13">
        <v>0</v>
      </c>
      <c r="AL287" s="38" t="str">
        <f t="shared" si="39"/>
        <v>-</v>
      </c>
    </row>
    <row r="288" spans="31:38">
      <c r="AE288" s="48" t="s">
        <v>254</v>
      </c>
      <c r="AF288" s="48" t="s">
        <v>2</v>
      </c>
      <c r="AG288" s="13">
        <f t="shared" si="36"/>
        <v>0</v>
      </c>
      <c r="AH288" s="13">
        <f t="shared" si="37"/>
        <v>0</v>
      </c>
      <c r="AI288" s="13">
        <f t="shared" si="38"/>
        <v>0</v>
      </c>
      <c r="AJ288" s="13">
        <v>0</v>
      </c>
      <c r="AK288" s="13">
        <v>0</v>
      </c>
      <c r="AL288" s="38" t="str">
        <f t="shared" si="39"/>
        <v>-</v>
      </c>
    </row>
    <row r="289" spans="31:38">
      <c r="AE289" s="48" t="s">
        <v>254</v>
      </c>
      <c r="AF289" s="48" t="s">
        <v>449</v>
      </c>
      <c r="AG289" s="13">
        <f t="shared" si="36"/>
        <v>0</v>
      </c>
      <c r="AH289" s="13">
        <f t="shared" si="37"/>
        <v>0</v>
      </c>
      <c r="AI289" s="13">
        <f t="shared" si="38"/>
        <v>0</v>
      </c>
      <c r="AJ289" s="13">
        <v>0</v>
      </c>
      <c r="AK289" s="13">
        <v>0</v>
      </c>
      <c r="AL289" s="38" t="str">
        <f t="shared" si="39"/>
        <v>-</v>
      </c>
    </row>
    <row r="290" spans="31:38">
      <c r="AE290" s="48" t="s">
        <v>254</v>
      </c>
      <c r="AF290" s="48" t="s">
        <v>4</v>
      </c>
      <c r="AG290" s="13">
        <f t="shared" si="36"/>
        <v>0</v>
      </c>
      <c r="AH290" s="13">
        <f t="shared" si="37"/>
        <v>0</v>
      </c>
      <c r="AI290" s="13">
        <f t="shared" si="38"/>
        <v>0</v>
      </c>
      <c r="AJ290" s="13">
        <v>0</v>
      </c>
      <c r="AK290" s="13">
        <v>0</v>
      </c>
      <c r="AL290" s="38" t="str">
        <f t="shared" si="39"/>
        <v>-</v>
      </c>
    </row>
    <row r="291" spans="31:38">
      <c r="AE291" s="48" t="s">
        <v>354</v>
      </c>
      <c r="AF291" s="48" t="s">
        <v>265</v>
      </c>
      <c r="AG291" s="13">
        <f t="shared" si="36"/>
        <v>0</v>
      </c>
      <c r="AH291" s="13">
        <f t="shared" si="37"/>
        <v>0</v>
      </c>
      <c r="AI291" s="13">
        <f t="shared" si="38"/>
        <v>0</v>
      </c>
      <c r="AJ291" s="13">
        <v>0</v>
      </c>
      <c r="AK291" s="13">
        <v>0</v>
      </c>
      <c r="AL291" s="38" t="str">
        <f t="shared" si="39"/>
        <v>-</v>
      </c>
    </row>
    <row r="292" spans="31:38">
      <c r="AE292" s="48" t="s">
        <v>354</v>
      </c>
      <c r="AF292" s="48" t="s">
        <v>449</v>
      </c>
      <c r="AG292" s="13">
        <f t="shared" si="36"/>
        <v>0</v>
      </c>
      <c r="AH292" s="13">
        <f t="shared" si="37"/>
        <v>0</v>
      </c>
      <c r="AI292" s="13">
        <f t="shared" si="38"/>
        <v>0</v>
      </c>
      <c r="AJ292" s="13">
        <v>0</v>
      </c>
      <c r="AK292" s="13">
        <v>0</v>
      </c>
      <c r="AL292" s="38" t="str">
        <f t="shared" si="39"/>
        <v>-</v>
      </c>
    </row>
    <row r="293" spans="31:38">
      <c r="AE293" s="48" t="s">
        <v>8</v>
      </c>
      <c r="AF293" s="48" t="s">
        <v>4</v>
      </c>
      <c r="AG293" s="13">
        <f t="shared" si="36"/>
        <v>0</v>
      </c>
      <c r="AH293" s="13">
        <f t="shared" si="37"/>
        <v>0</v>
      </c>
      <c r="AI293" s="13">
        <f t="shared" si="38"/>
        <v>0</v>
      </c>
      <c r="AJ293" s="13">
        <v>0</v>
      </c>
      <c r="AK293" s="13">
        <v>0</v>
      </c>
      <c r="AL293" s="38" t="str">
        <f t="shared" si="39"/>
        <v>-</v>
      </c>
    </row>
    <row r="294" spans="31:38">
      <c r="AE294" s="48" t="s">
        <v>8</v>
      </c>
      <c r="AF294" s="48" t="s">
        <v>0</v>
      </c>
      <c r="AG294" s="13">
        <f t="shared" si="36"/>
        <v>0</v>
      </c>
      <c r="AH294" s="13">
        <f t="shared" si="37"/>
        <v>0</v>
      </c>
      <c r="AI294" s="13">
        <f t="shared" si="38"/>
        <v>0</v>
      </c>
      <c r="AJ294" s="13">
        <v>0</v>
      </c>
      <c r="AK294" s="13">
        <v>0</v>
      </c>
      <c r="AL294" s="38" t="str">
        <f t="shared" si="39"/>
        <v>-</v>
      </c>
    </row>
    <row r="295" spans="31:38">
      <c r="AE295" s="48" t="s">
        <v>8</v>
      </c>
      <c r="AF295" s="48" t="s">
        <v>449</v>
      </c>
      <c r="AG295" s="13">
        <f t="shared" si="36"/>
        <v>0</v>
      </c>
      <c r="AH295" s="13">
        <f t="shared" si="37"/>
        <v>0</v>
      </c>
      <c r="AI295" s="13">
        <f t="shared" si="38"/>
        <v>0</v>
      </c>
      <c r="AJ295" s="13">
        <v>0</v>
      </c>
      <c r="AK295" s="13">
        <v>0</v>
      </c>
      <c r="AL295" s="38" t="str">
        <f t="shared" si="39"/>
        <v>-</v>
      </c>
    </row>
    <row r="296" spans="31:38">
      <c r="AE296" s="48" t="s">
        <v>259</v>
      </c>
      <c r="AF296" s="48" t="s">
        <v>4</v>
      </c>
      <c r="AG296" s="13">
        <f t="shared" si="36"/>
        <v>0</v>
      </c>
      <c r="AH296" s="13">
        <f t="shared" si="37"/>
        <v>0</v>
      </c>
      <c r="AI296" s="13">
        <f t="shared" si="38"/>
        <v>0</v>
      </c>
      <c r="AJ296" s="13">
        <v>0</v>
      </c>
      <c r="AK296" s="13">
        <v>0</v>
      </c>
      <c r="AL296" s="38" t="str">
        <f t="shared" si="39"/>
        <v>-</v>
      </c>
    </row>
    <row r="297" spans="31:38">
      <c r="AE297" s="48" t="s">
        <v>259</v>
      </c>
      <c r="AF297" s="48" t="s">
        <v>0</v>
      </c>
      <c r="AG297" s="13">
        <f t="shared" si="36"/>
        <v>0</v>
      </c>
      <c r="AH297" s="13">
        <f t="shared" si="37"/>
        <v>0</v>
      </c>
      <c r="AI297" s="13">
        <f t="shared" si="38"/>
        <v>0</v>
      </c>
      <c r="AJ297" s="13">
        <v>0</v>
      </c>
      <c r="AK297" s="13">
        <v>0</v>
      </c>
      <c r="AL297" s="38" t="str">
        <f t="shared" si="39"/>
        <v>-</v>
      </c>
    </row>
    <row r="298" spans="31:38">
      <c r="AE298" s="48" t="s">
        <v>259</v>
      </c>
      <c r="AF298" s="48" t="s">
        <v>1</v>
      </c>
      <c r="AG298" s="13">
        <f t="shared" si="36"/>
        <v>0</v>
      </c>
      <c r="AH298" s="13">
        <f t="shared" si="37"/>
        <v>0</v>
      </c>
      <c r="AI298" s="13">
        <f t="shared" si="38"/>
        <v>0</v>
      </c>
      <c r="AJ298" s="13">
        <v>0</v>
      </c>
      <c r="AK298" s="13">
        <v>0</v>
      </c>
      <c r="AL298" s="38" t="str">
        <f t="shared" si="39"/>
        <v>-</v>
      </c>
    </row>
    <row r="299" spans="31:38">
      <c r="AE299" s="48" t="s">
        <v>259</v>
      </c>
      <c r="AF299" s="48" t="s">
        <v>449</v>
      </c>
      <c r="AG299" s="13">
        <f t="shared" si="36"/>
        <v>0</v>
      </c>
      <c r="AH299" s="13">
        <f t="shared" si="37"/>
        <v>0</v>
      </c>
      <c r="AI299" s="13">
        <f t="shared" si="38"/>
        <v>0</v>
      </c>
      <c r="AJ299" s="13">
        <v>0</v>
      </c>
      <c r="AK299" s="13">
        <v>0</v>
      </c>
      <c r="AL299" s="38" t="str">
        <f t="shared" si="39"/>
        <v>-</v>
      </c>
    </row>
    <row r="300" spans="31:38">
      <c r="AE300" s="48" t="s">
        <v>261</v>
      </c>
      <c r="AF300" s="48" t="s">
        <v>495</v>
      </c>
      <c r="AG300" s="13">
        <f t="shared" si="36"/>
        <v>0</v>
      </c>
      <c r="AH300" s="13">
        <f t="shared" si="37"/>
        <v>0</v>
      </c>
      <c r="AI300" s="13">
        <f t="shared" si="38"/>
        <v>0</v>
      </c>
      <c r="AJ300" s="13">
        <v>0</v>
      </c>
      <c r="AK300" s="13">
        <v>0</v>
      </c>
      <c r="AL300" s="38" t="str">
        <f t="shared" si="39"/>
        <v>-</v>
      </c>
    </row>
    <row r="301" spans="31:38">
      <c r="AE301" s="48" t="s">
        <v>261</v>
      </c>
      <c r="AF301" s="48" t="s">
        <v>449</v>
      </c>
      <c r="AG301" s="13">
        <f t="shared" si="36"/>
        <v>0</v>
      </c>
      <c r="AH301" s="13">
        <f t="shared" si="37"/>
        <v>0</v>
      </c>
      <c r="AI301" s="13">
        <f t="shared" si="38"/>
        <v>0</v>
      </c>
      <c r="AJ301" s="13">
        <v>0</v>
      </c>
      <c r="AK301" s="13">
        <v>0</v>
      </c>
      <c r="AL301" s="38" t="str">
        <f t="shared" si="39"/>
        <v>-</v>
      </c>
    </row>
    <row r="302" spans="31:38">
      <c r="AE302" s="48" t="s">
        <v>261</v>
      </c>
      <c r="AF302" s="48" t="s">
        <v>494</v>
      </c>
      <c r="AG302" s="13">
        <f t="shared" si="36"/>
        <v>0</v>
      </c>
      <c r="AH302" s="13">
        <f t="shared" si="37"/>
        <v>0</v>
      </c>
      <c r="AI302" s="13">
        <f t="shared" si="38"/>
        <v>0</v>
      </c>
      <c r="AJ302" s="13">
        <v>0</v>
      </c>
      <c r="AK302" s="13">
        <v>0</v>
      </c>
      <c r="AL302" s="38" t="str">
        <f t="shared" si="39"/>
        <v>-</v>
      </c>
    </row>
    <row r="303" spans="31:38">
      <c r="AE303" s="48" t="s">
        <v>261</v>
      </c>
      <c r="AF303" s="48" t="s">
        <v>0</v>
      </c>
      <c r="AG303" s="13">
        <f t="shared" si="36"/>
        <v>0</v>
      </c>
      <c r="AH303" s="13">
        <f t="shared" si="37"/>
        <v>0</v>
      </c>
      <c r="AI303" s="13">
        <f t="shared" si="38"/>
        <v>0</v>
      </c>
      <c r="AJ303" s="13">
        <v>0</v>
      </c>
      <c r="AK303" s="13">
        <v>0</v>
      </c>
      <c r="AL303" s="38" t="str">
        <f t="shared" si="39"/>
        <v>-</v>
      </c>
    </row>
    <row r="304" spans="31:38">
      <c r="AE304" s="48" t="s">
        <v>261</v>
      </c>
      <c r="AF304" s="48" t="s">
        <v>1</v>
      </c>
      <c r="AG304" s="13">
        <f t="shared" si="36"/>
        <v>0</v>
      </c>
      <c r="AH304" s="13">
        <f t="shared" si="37"/>
        <v>0</v>
      </c>
      <c r="AI304" s="13">
        <f t="shared" si="38"/>
        <v>0</v>
      </c>
      <c r="AJ304" s="13">
        <v>0</v>
      </c>
      <c r="AK304" s="13">
        <v>0</v>
      </c>
      <c r="AL304" s="38" t="str">
        <f t="shared" si="39"/>
        <v>-</v>
      </c>
    </row>
    <row r="305" spans="31:38">
      <c r="AE305" s="48" t="s">
        <v>261</v>
      </c>
      <c r="AF305" s="48" t="s">
        <v>4</v>
      </c>
      <c r="AG305" s="13">
        <f t="shared" si="36"/>
        <v>0</v>
      </c>
      <c r="AH305" s="13">
        <f t="shared" si="37"/>
        <v>0</v>
      </c>
      <c r="AI305" s="13">
        <f t="shared" si="38"/>
        <v>0</v>
      </c>
      <c r="AJ305" s="13">
        <v>0</v>
      </c>
      <c r="AK305" s="13">
        <v>0</v>
      </c>
      <c r="AL305" s="38" t="str">
        <f t="shared" si="39"/>
        <v>-</v>
      </c>
    </row>
    <row r="306" spans="31:38">
      <c r="AE306" s="48" t="s">
        <v>261</v>
      </c>
      <c r="AF306" s="48" t="s">
        <v>2</v>
      </c>
      <c r="AG306" s="13">
        <f t="shared" si="36"/>
        <v>0</v>
      </c>
      <c r="AH306" s="13">
        <f t="shared" si="37"/>
        <v>0</v>
      </c>
      <c r="AI306" s="13">
        <f t="shared" si="38"/>
        <v>0</v>
      </c>
      <c r="AJ306" s="13">
        <v>0</v>
      </c>
      <c r="AK306" s="13">
        <v>0</v>
      </c>
      <c r="AL306" s="38" t="str">
        <f t="shared" si="39"/>
        <v>-</v>
      </c>
    </row>
  </sheetData>
  <mergeCells count="3">
    <mergeCell ref="T2:T5"/>
    <mergeCell ref="U2:U5"/>
    <mergeCell ref="V2:V5"/>
  </mergeCells>
  <phoneticPr fontId="2" type="noConversion"/>
  <dataValidations count="3">
    <dataValidation type="list" allowBlank="1" showInputMessage="1" showErrorMessage="1" sqref="Q1:Q48 I1:I267 J38">
      <formula1>"是,否"</formula1>
    </dataValidation>
    <dataValidation type="list" allowBlank="1" showInputMessage="1" showErrorMessage="1" sqref="M1:M228 M230:M235 M241 M243:M251 M253:M260 M262:M267">
      <formula1>"思特奇,局方,开源,自编shell"</formula1>
    </dataValidation>
    <dataValidation type="list" allowBlank="1" showInputMessage="1" showErrorMessage="1" sqref="K1:K228 K230:K235 K241 K243:K251 K253:K260 K262:K267">
      <formula1>"测试环境,生产环境,测试和生产环境"</formula1>
    </dataValidation>
  </dataValidations>
  <hyperlinks>
    <hyperlink ref="O43" r:id="rId1"/>
    <hyperlink ref="P43" r:id="rId2"/>
    <hyperlink ref="N43" r:id="rId3"/>
    <hyperlink ref="N24" r:id="rId4"/>
    <hyperlink ref="O23" r:id="rId5"/>
    <hyperlink ref="P23" r:id="rId6"/>
    <hyperlink ref="N23" r:id="rId7"/>
    <hyperlink ref="O2" r:id="rId8"/>
    <hyperlink ref="P2" r:id="rId9"/>
    <hyperlink ref="O3" r:id="rId10"/>
    <hyperlink ref="P3" r:id="rId11"/>
    <hyperlink ref="O4" r:id="rId12"/>
    <hyperlink ref="P4" r:id="rId13"/>
    <hyperlink ref="O5" r:id="rId14"/>
    <hyperlink ref="P5" r:id="rId15"/>
    <hyperlink ref="P6" r:id="rId16"/>
    <hyperlink ref="P7" r:id="rId17"/>
    <hyperlink ref="P8" r:id="rId18"/>
    <hyperlink ref="P9" r:id="rId19"/>
    <hyperlink ref="P10" r:id="rId20"/>
    <hyperlink ref="P11" r:id="rId21"/>
    <hyperlink ref="P12" r:id="rId22"/>
    <hyperlink ref="P13" r:id="rId23"/>
    <hyperlink ref="P14" r:id="rId24"/>
    <hyperlink ref="P15" r:id="rId25"/>
    <hyperlink ref="N18" r:id="rId26"/>
    <hyperlink ref="O18" r:id="rId27"/>
    <hyperlink ref="P18" r:id="rId28"/>
    <hyperlink ref="N21" r:id="rId29"/>
    <hyperlink ref="O21" r:id="rId30"/>
    <hyperlink ref="P21" r:id="rId31"/>
    <hyperlink ref="N27" r:id="rId32"/>
    <hyperlink ref="O27" r:id="rId33"/>
    <hyperlink ref="P27" r:id="rId34"/>
    <hyperlink ref="O35" r:id="rId35"/>
    <hyperlink ref="N2" r:id="rId36"/>
    <hyperlink ref="N202" r:id="rId37"/>
    <hyperlink ref="P202" r:id="rId38"/>
    <hyperlink ref="N204" r:id="rId39"/>
    <hyperlink ref="N205" r:id="rId40"/>
    <hyperlink ref="O205" r:id="rId41"/>
    <hyperlink ref="P205" r:id="rId42"/>
    <hyperlink ref="N206" r:id="rId43"/>
    <hyperlink ref="O206" r:id="rId44"/>
    <hyperlink ref="P206" r:id="rId45"/>
    <hyperlink ref="N208" r:id="rId46"/>
    <hyperlink ref="O207" r:id="rId47"/>
    <hyperlink ref="P207" r:id="rId48"/>
    <hyperlink ref="O208" r:id="rId49"/>
    <hyperlink ref="P208" r:id="rId50"/>
    <hyperlink ref="N209" r:id="rId51"/>
    <hyperlink ref="O209" r:id="rId52"/>
    <hyperlink ref="P209" r:id="rId53"/>
    <hyperlink ref="O210" r:id="rId54"/>
    <hyperlink ref="P210" r:id="rId55"/>
    <hyperlink ref="N211" r:id="rId56"/>
    <hyperlink ref="O211" r:id="rId57"/>
    <hyperlink ref="P211" r:id="rId58"/>
    <hyperlink ref="N212" r:id="rId59"/>
    <hyperlink ref="N213" r:id="rId60"/>
    <hyperlink ref="O212" r:id="rId61"/>
    <hyperlink ref="P212" r:id="rId62"/>
    <hyperlink ref="O213" r:id="rId63"/>
    <hyperlink ref="P213" r:id="rId64"/>
    <hyperlink ref="N216" r:id="rId65"/>
    <hyperlink ref="N214" r:id="rId66"/>
    <hyperlink ref="O214" r:id="rId67"/>
    <hyperlink ref="P214" r:id="rId68"/>
    <hyperlink ref="O215" r:id="rId69"/>
    <hyperlink ref="P215" r:id="rId70"/>
    <hyperlink ref="O216" r:id="rId71"/>
    <hyperlink ref="P216" r:id="rId72"/>
    <hyperlink ref="N220" r:id="rId73"/>
    <hyperlink ref="O220" r:id="rId74"/>
    <hyperlink ref="P220" r:id="rId75"/>
    <hyperlink ref="N221" r:id="rId76"/>
    <hyperlink ref="O221" r:id="rId77"/>
    <hyperlink ref="P221" r:id="rId78"/>
    <hyperlink ref="O222" r:id="rId79"/>
    <hyperlink ref="P222" r:id="rId80"/>
    <hyperlink ref="N223" r:id="rId81"/>
    <hyperlink ref="O223" r:id="rId82"/>
    <hyperlink ref="P223" r:id="rId83"/>
    <hyperlink ref="N224" r:id="rId84"/>
    <hyperlink ref="O224" r:id="rId85"/>
    <hyperlink ref="P224" r:id="rId86"/>
    <hyperlink ref="N225" r:id="rId87"/>
    <hyperlink ref="O225" r:id="rId88"/>
    <hyperlink ref="P225" r:id="rId89"/>
    <hyperlink ref="O226" r:id="rId90"/>
    <hyperlink ref="P226" r:id="rId91"/>
    <hyperlink ref="N227" r:id="rId92"/>
    <hyperlink ref="O227" r:id="rId93"/>
    <hyperlink ref="P227" r:id="rId94"/>
    <hyperlink ref="N230" r:id="rId95"/>
    <hyperlink ref="N232" r:id="rId96"/>
    <hyperlink ref="N231" r:id="rId97"/>
    <hyperlink ref="N233" r:id="rId98"/>
    <hyperlink ref="N234" r:id="rId99"/>
    <hyperlink ref="N241" r:id="rId100"/>
    <hyperlink ref="N243" r:id="rId101"/>
    <hyperlink ref="O243" r:id="rId102"/>
    <hyperlink ref="P243" r:id="rId103"/>
    <hyperlink ref="N244" r:id="rId104"/>
    <hyperlink ref="N245" r:id="rId105"/>
    <hyperlink ref="N247" r:id="rId106"/>
    <hyperlink ref="N246" r:id="rId107"/>
    <hyperlink ref="O246" r:id="rId108"/>
    <hyperlink ref="P246" r:id="rId109"/>
    <hyperlink ref="O247" r:id="rId110"/>
    <hyperlink ref="P247" r:id="rId111"/>
    <hyperlink ref="N248" r:id="rId112"/>
    <hyperlink ref="O248" r:id="rId113"/>
    <hyperlink ref="P248" r:id="rId114"/>
    <hyperlink ref="N249" r:id="rId115"/>
    <hyperlink ref="O249" r:id="rId116"/>
    <hyperlink ref="P249" r:id="rId117"/>
    <hyperlink ref="N250" r:id="rId118"/>
    <hyperlink ref="O250" r:id="rId119"/>
    <hyperlink ref="P250" r:id="rId120"/>
    <hyperlink ref="O251" r:id="rId121"/>
    <hyperlink ref="P251" r:id="rId122"/>
    <hyperlink ref="N254" r:id="rId123"/>
    <hyperlink ref="N253" r:id="rId124"/>
    <hyperlink ref="O253" r:id="rId125"/>
    <hyperlink ref="P253" r:id="rId126"/>
    <hyperlink ref="O254" r:id="rId127"/>
    <hyperlink ref="P254" r:id="rId128"/>
    <hyperlink ref="N255" r:id="rId129"/>
    <hyperlink ref="N256" r:id="rId130"/>
    <hyperlink ref="O255" r:id="rId131"/>
    <hyperlink ref="P255" r:id="rId132"/>
    <hyperlink ref="O256" r:id="rId133"/>
    <hyperlink ref="P256" r:id="rId134"/>
    <hyperlink ref="N257" r:id="rId135"/>
    <hyperlink ref="O257" r:id="rId136"/>
    <hyperlink ref="P257" r:id="rId137"/>
    <hyperlink ref="O258" r:id="rId138"/>
    <hyperlink ref="P258" r:id="rId139"/>
    <hyperlink ref="P263" r:id="rId140"/>
    <hyperlink ref="O263" r:id="rId141"/>
    <hyperlink ref="N263" r:id="rId142"/>
    <hyperlink ref="N264" r:id="rId143"/>
    <hyperlink ref="O264" r:id="rId144"/>
    <hyperlink ref="P264" r:id="rId145"/>
    <hyperlink ref="N266" r:id="rId146"/>
    <hyperlink ref="N265" r:id="rId147"/>
    <hyperlink ref="N267" r:id="rId148"/>
    <hyperlink ref="N3" r:id="rId149"/>
    <hyperlink ref="N4" r:id="rId150"/>
    <hyperlink ref="N5" r:id="rId15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P92"/>
  <sheetViews>
    <sheetView topLeftCell="A70" workbookViewId="0">
      <selection activeCell="C90" sqref="C90"/>
    </sheetView>
  </sheetViews>
  <sheetFormatPr defaultRowHeight="13.5"/>
  <sheetData>
    <row r="2" spans="2:16" ht="14.25">
      <c r="B2" s="61" t="s">
        <v>455</v>
      </c>
      <c r="C2" s="61" t="s">
        <v>456</v>
      </c>
      <c r="D2" s="76">
        <v>201501</v>
      </c>
      <c r="E2" s="76">
        <v>201502</v>
      </c>
      <c r="F2" s="76">
        <v>201503</v>
      </c>
      <c r="G2" s="76">
        <v>201504</v>
      </c>
      <c r="H2" s="76">
        <v>201505</v>
      </c>
      <c r="I2" s="76">
        <v>201506</v>
      </c>
      <c r="J2" s="76">
        <v>201507</v>
      </c>
      <c r="K2" s="76">
        <v>201508</v>
      </c>
      <c r="L2" s="76">
        <v>201509</v>
      </c>
      <c r="M2" s="76">
        <v>201510</v>
      </c>
      <c r="N2" s="76">
        <v>201511</v>
      </c>
      <c r="O2" s="76">
        <v>201512</v>
      </c>
      <c r="P2" s="76" t="s">
        <v>459</v>
      </c>
    </row>
    <row r="3" spans="2:16">
      <c r="B3" s="50" t="s">
        <v>413</v>
      </c>
      <c r="C3" s="51" t="s">
        <v>143</v>
      </c>
      <c r="D3" s="67">
        <v>0</v>
      </c>
      <c r="E3" s="67">
        <v>0</v>
      </c>
      <c r="F3" s="67">
        <v>0</v>
      </c>
      <c r="G3" s="38"/>
      <c r="H3" s="38"/>
      <c r="I3" s="38"/>
      <c r="J3" s="38"/>
      <c r="K3" s="38"/>
      <c r="L3" s="38"/>
      <c r="M3" s="38"/>
      <c r="N3" s="38"/>
      <c r="O3" s="76"/>
      <c r="P3" s="67">
        <f>AVERAGE(D3:O3)</f>
        <v>0</v>
      </c>
    </row>
    <row r="4" spans="2:16">
      <c r="B4" s="52" t="s">
        <v>413</v>
      </c>
      <c r="C4" s="51" t="s">
        <v>37</v>
      </c>
      <c r="D4" s="67">
        <v>0</v>
      </c>
      <c r="E4" s="67">
        <v>0</v>
      </c>
      <c r="F4" s="67">
        <v>0</v>
      </c>
      <c r="G4" s="38"/>
      <c r="H4" s="38"/>
      <c r="I4" s="38"/>
      <c r="J4" s="38"/>
      <c r="K4" s="38"/>
      <c r="L4" s="38"/>
      <c r="M4" s="38"/>
      <c r="N4" s="38"/>
      <c r="O4" s="76"/>
      <c r="P4" s="67">
        <f t="shared" ref="P4:P67" si="0">AVERAGE(D4:O4)</f>
        <v>0</v>
      </c>
    </row>
    <row r="5" spans="2:16">
      <c r="B5" s="52" t="s">
        <v>413</v>
      </c>
      <c r="C5" s="51" t="s">
        <v>156</v>
      </c>
      <c r="D5" s="67">
        <v>0</v>
      </c>
      <c r="E5" s="67">
        <v>0</v>
      </c>
      <c r="F5" s="67">
        <v>0</v>
      </c>
      <c r="G5" s="38"/>
      <c r="H5" s="38"/>
      <c r="I5" s="38"/>
      <c r="J5" s="38"/>
      <c r="K5" s="38"/>
      <c r="L5" s="38"/>
      <c r="M5" s="38"/>
      <c r="N5" s="38"/>
      <c r="O5" s="76"/>
      <c r="P5" s="67">
        <f t="shared" si="0"/>
        <v>0</v>
      </c>
    </row>
    <row r="6" spans="2:16">
      <c r="B6" s="52" t="s">
        <v>413</v>
      </c>
      <c r="C6" s="51" t="s">
        <v>410</v>
      </c>
      <c r="D6" s="67">
        <v>0</v>
      </c>
      <c r="E6" s="67">
        <v>0</v>
      </c>
      <c r="F6" s="67">
        <v>0</v>
      </c>
      <c r="G6" s="38"/>
      <c r="H6" s="38"/>
      <c r="I6" s="38"/>
      <c r="J6" s="38"/>
      <c r="K6" s="38"/>
      <c r="L6" s="38"/>
      <c r="M6" s="38"/>
      <c r="N6" s="38"/>
      <c r="O6" s="76"/>
      <c r="P6" s="67">
        <f t="shared" si="0"/>
        <v>0</v>
      </c>
    </row>
    <row r="7" spans="2:16">
      <c r="B7" s="52" t="s">
        <v>413</v>
      </c>
      <c r="C7" s="53" t="s">
        <v>414</v>
      </c>
      <c r="D7" s="67">
        <v>0</v>
      </c>
      <c r="E7" s="67">
        <v>0</v>
      </c>
      <c r="F7" s="67">
        <v>0</v>
      </c>
      <c r="G7" s="38"/>
      <c r="H7" s="38"/>
      <c r="I7" s="38"/>
      <c r="J7" s="38"/>
      <c r="K7" s="38"/>
      <c r="L7" s="38"/>
      <c r="M7" s="38"/>
      <c r="N7" s="38"/>
      <c r="O7" s="76"/>
      <c r="P7" s="67">
        <f t="shared" si="0"/>
        <v>0</v>
      </c>
    </row>
    <row r="8" spans="2:16">
      <c r="B8" s="52" t="s">
        <v>413</v>
      </c>
      <c r="C8" s="51" t="s">
        <v>415</v>
      </c>
      <c r="D8" s="67">
        <v>0</v>
      </c>
      <c r="E8" s="67">
        <v>0</v>
      </c>
      <c r="F8" s="67">
        <v>0</v>
      </c>
      <c r="G8" s="38"/>
      <c r="H8" s="38"/>
      <c r="I8" s="38"/>
      <c r="J8" s="38"/>
      <c r="K8" s="38"/>
      <c r="L8" s="38"/>
      <c r="M8" s="38"/>
      <c r="N8" s="38"/>
      <c r="O8" s="76"/>
      <c r="P8" s="67">
        <f t="shared" si="0"/>
        <v>0</v>
      </c>
    </row>
    <row r="9" spans="2:16">
      <c r="B9" s="52" t="s">
        <v>413</v>
      </c>
      <c r="C9" s="51" t="s">
        <v>297</v>
      </c>
      <c r="D9" s="67">
        <v>0</v>
      </c>
      <c r="E9" s="67">
        <v>0</v>
      </c>
      <c r="F9" s="67">
        <v>0</v>
      </c>
      <c r="G9" s="38"/>
      <c r="H9" s="38"/>
      <c r="I9" s="38"/>
      <c r="J9" s="38"/>
      <c r="K9" s="38"/>
      <c r="L9" s="38"/>
      <c r="M9" s="38"/>
      <c r="N9" s="38"/>
      <c r="O9" s="76"/>
      <c r="P9" s="67">
        <f t="shared" si="0"/>
        <v>0</v>
      </c>
    </row>
    <row r="10" spans="2:16">
      <c r="B10" s="52" t="s">
        <v>413</v>
      </c>
      <c r="C10" s="51" t="s">
        <v>416</v>
      </c>
      <c r="D10" s="67">
        <v>0</v>
      </c>
      <c r="E10" s="67">
        <v>0</v>
      </c>
      <c r="F10" s="67">
        <v>0</v>
      </c>
      <c r="G10" s="38"/>
      <c r="H10" s="38"/>
      <c r="I10" s="38"/>
      <c r="J10" s="38"/>
      <c r="K10" s="38"/>
      <c r="L10" s="38"/>
      <c r="M10" s="38"/>
      <c r="N10" s="38"/>
      <c r="O10" s="76"/>
      <c r="P10" s="67">
        <f t="shared" si="0"/>
        <v>0</v>
      </c>
    </row>
    <row r="11" spans="2:16">
      <c r="B11" s="52" t="s">
        <v>413</v>
      </c>
      <c r="C11" s="53" t="s">
        <v>417</v>
      </c>
      <c r="D11" s="67">
        <v>0</v>
      </c>
      <c r="E11" s="67">
        <v>0</v>
      </c>
      <c r="F11" s="67">
        <v>0.7142857142857143</v>
      </c>
      <c r="G11" s="38"/>
      <c r="H11" s="38"/>
      <c r="I11" s="38"/>
      <c r="J11" s="38"/>
      <c r="K11" s="38"/>
      <c r="L11" s="38"/>
      <c r="M11" s="38"/>
      <c r="N11" s="38"/>
      <c r="O11" s="76"/>
      <c r="P11" s="67">
        <f t="shared" si="0"/>
        <v>0.23809523809523811</v>
      </c>
    </row>
    <row r="12" spans="2:16">
      <c r="B12" s="52" t="s">
        <v>413</v>
      </c>
      <c r="C12" s="51" t="s">
        <v>12</v>
      </c>
      <c r="D12" s="67">
        <v>0</v>
      </c>
      <c r="E12" s="67">
        <v>0</v>
      </c>
      <c r="F12" s="67">
        <v>0.83333333333333337</v>
      </c>
      <c r="G12" s="38"/>
      <c r="H12" s="38"/>
      <c r="I12" s="38"/>
      <c r="J12" s="38"/>
      <c r="K12" s="38"/>
      <c r="L12" s="38"/>
      <c r="M12" s="38"/>
      <c r="N12" s="38"/>
      <c r="O12" s="76"/>
      <c r="P12" s="67">
        <f t="shared" si="0"/>
        <v>0.27777777777777779</v>
      </c>
    </row>
    <row r="13" spans="2:16">
      <c r="B13" s="52" t="s">
        <v>413</v>
      </c>
      <c r="C13" s="51" t="s">
        <v>408</v>
      </c>
      <c r="D13" s="67">
        <v>0</v>
      </c>
      <c r="E13" s="67">
        <v>0</v>
      </c>
      <c r="F13" s="67">
        <v>0</v>
      </c>
      <c r="G13" s="38"/>
      <c r="H13" s="38"/>
      <c r="I13" s="38"/>
      <c r="J13" s="38"/>
      <c r="K13" s="38"/>
      <c r="L13" s="38"/>
      <c r="M13" s="38"/>
      <c r="N13" s="38"/>
      <c r="O13" s="76"/>
      <c r="P13" s="67">
        <f t="shared" si="0"/>
        <v>0</v>
      </c>
    </row>
    <row r="14" spans="2:16">
      <c r="B14" s="52" t="s">
        <v>413</v>
      </c>
      <c r="C14" s="53" t="s">
        <v>418</v>
      </c>
      <c r="D14" s="67">
        <v>0</v>
      </c>
      <c r="E14" s="67">
        <v>0</v>
      </c>
      <c r="F14" s="67">
        <v>1.25</v>
      </c>
      <c r="G14" s="38"/>
      <c r="H14" s="38"/>
      <c r="I14" s="38"/>
      <c r="J14" s="38"/>
      <c r="K14" s="38"/>
      <c r="L14" s="38"/>
      <c r="M14" s="38"/>
      <c r="N14" s="38"/>
      <c r="O14" s="76"/>
      <c r="P14" s="67">
        <f t="shared" si="0"/>
        <v>0.41666666666666669</v>
      </c>
    </row>
    <row r="15" spans="2:16">
      <c r="B15" s="52" t="s">
        <v>413</v>
      </c>
      <c r="C15" s="51" t="s">
        <v>217</v>
      </c>
      <c r="D15" s="67">
        <v>0</v>
      </c>
      <c r="E15" s="67">
        <v>0</v>
      </c>
      <c r="F15" s="67">
        <v>1.6666666666666667</v>
      </c>
      <c r="G15" s="38"/>
      <c r="H15" s="38"/>
      <c r="I15" s="38"/>
      <c r="J15" s="38"/>
      <c r="K15" s="38"/>
      <c r="L15" s="38"/>
      <c r="M15" s="38"/>
      <c r="N15" s="38"/>
      <c r="O15" s="76"/>
      <c r="P15" s="67">
        <f t="shared" si="0"/>
        <v>0.55555555555555558</v>
      </c>
    </row>
    <row r="16" spans="2:16">
      <c r="B16" s="52" t="s">
        <v>413</v>
      </c>
      <c r="C16" s="51" t="s">
        <v>407</v>
      </c>
      <c r="D16" s="67">
        <v>0</v>
      </c>
      <c r="E16" s="67">
        <v>0</v>
      </c>
      <c r="F16" s="67">
        <v>0</v>
      </c>
      <c r="G16" s="38"/>
      <c r="H16" s="38"/>
      <c r="I16" s="38"/>
      <c r="J16" s="38"/>
      <c r="K16" s="38"/>
      <c r="L16" s="38"/>
      <c r="M16" s="38"/>
      <c r="N16" s="38"/>
      <c r="O16" s="76"/>
      <c r="P16" s="67">
        <f t="shared" si="0"/>
        <v>0</v>
      </c>
    </row>
    <row r="17" spans="2:16">
      <c r="B17" s="52" t="s">
        <v>413</v>
      </c>
      <c r="C17" s="51" t="s">
        <v>309</v>
      </c>
      <c r="D17" s="67">
        <v>0</v>
      </c>
      <c r="E17" s="67">
        <v>0</v>
      </c>
      <c r="F17" s="67">
        <v>0</v>
      </c>
      <c r="G17" s="38"/>
      <c r="H17" s="38"/>
      <c r="I17" s="38"/>
      <c r="J17" s="38"/>
      <c r="K17" s="38"/>
      <c r="L17" s="38"/>
      <c r="M17" s="38"/>
      <c r="N17" s="38"/>
      <c r="O17" s="76"/>
      <c r="P17" s="67">
        <f t="shared" si="0"/>
        <v>0</v>
      </c>
    </row>
    <row r="18" spans="2:16">
      <c r="B18" s="52" t="s">
        <v>413</v>
      </c>
      <c r="C18" s="51" t="s">
        <v>419</v>
      </c>
      <c r="D18" s="67">
        <v>0</v>
      </c>
      <c r="E18" s="67">
        <v>0</v>
      </c>
      <c r="F18" s="67">
        <v>0</v>
      </c>
      <c r="G18" s="38"/>
      <c r="H18" s="38"/>
      <c r="I18" s="38"/>
      <c r="J18" s="38"/>
      <c r="K18" s="38"/>
      <c r="L18" s="38"/>
      <c r="M18" s="38"/>
      <c r="N18" s="38"/>
      <c r="O18" s="76"/>
      <c r="P18" s="67">
        <f t="shared" si="0"/>
        <v>0</v>
      </c>
    </row>
    <row r="19" spans="2:16">
      <c r="B19" s="52" t="s">
        <v>413</v>
      </c>
      <c r="C19" s="54" t="s">
        <v>115</v>
      </c>
      <c r="D19" s="67">
        <v>0</v>
      </c>
      <c r="E19" s="67">
        <v>0</v>
      </c>
      <c r="F19" s="67">
        <v>0</v>
      </c>
      <c r="G19" s="38"/>
      <c r="H19" s="38"/>
      <c r="I19" s="38"/>
      <c r="J19" s="38"/>
      <c r="K19" s="38"/>
      <c r="L19" s="38"/>
      <c r="M19" s="38"/>
      <c r="N19" s="38"/>
      <c r="O19" s="76"/>
      <c r="P19" s="67">
        <f t="shared" si="0"/>
        <v>0</v>
      </c>
    </row>
    <row r="20" spans="2:16">
      <c r="B20" s="52" t="s">
        <v>413</v>
      </c>
      <c r="C20" s="55" t="s">
        <v>420</v>
      </c>
      <c r="D20" s="67">
        <v>0</v>
      </c>
      <c r="E20" s="67">
        <v>0</v>
      </c>
      <c r="F20" s="67">
        <v>0</v>
      </c>
      <c r="G20" s="38"/>
      <c r="H20" s="38"/>
      <c r="I20" s="38"/>
      <c r="J20" s="38"/>
      <c r="K20" s="38"/>
      <c r="L20" s="38"/>
      <c r="M20" s="38"/>
      <c r="N20" s="38"/>
      <c r="O20" s="76"/>
      <c r="P20" s="67">
        <f t="shared" si="0"/>
        <v>0</v>
      </c>
    </row>
    <row r="21" spans="2:16">
      <c r="B21" s="52" t="s">
        <v>413</v>
      </c>
      <c r="C21" s="55" t="s">
        <v>421</v>
      </c>
      <c r="D21" s="67">
        <v>0</v>
      </c>
      <c r="E21" s="67">
        <v>0</v>
      </c>
      <c r="F21" s="67">
        <v>0</v>
      </c>
      <c r="G21" s="38"/>
      <c r="H21" s="38"/>
      <c r="I21" s="38"/>
      <c r="J21" s="38"/>
      <c r="K21" s="38"/>
      <c r="L21" s="38"/>
      <c r="M21" s="38"/>
      <c r="N21" s="38"/>
      <c r="O21" s="76"/>
      <c r="P21" s="67">
        <f t="shared" si="0"/>
        <v>0</v>
      </c>
    </row>
    <row r="22" spans="2:16">
      <c r="B22" s="52" t="s">
        <v>413</v>
      </c>
      <c r="C22" s="55" t="s">
        <v>422</v>
      </c>
      <c r="D22" s="67">
        <v>0</v>
      </c>
      <c r="E22" s="67">
        <v>0</v>
      </c>
      <c r="F22" s="67">
        <v>0</v>
      </c>
      <c r="G22" s="38"/>
      <c r="H22" s="38"/>
      <c r="I22" s="38"/>
      <c r="J22" s="38"/>
      <c r="K22" s="38"/>
      <c r="L22" s="38"/>
      <c r="M22" s="38"/>
      <c r="N22" s="38"/>
      <c r="O22" s="76"/>
      <c r="P22" s="67">
        <f t="shared" si="0"/>
        <v>0</v>
      </c>
    </row>
    <row r="23" spans="2:16">
      <c r="B23" s="52" t="s">
        <v>413</v>
      </c>
      <c r="C23" s="55" t="s">
        <v>235</v>
      </c>
      <c r="D23" s="67">
        <v>2.5</v>
      </c>
      <c r="E23" s="67">
        <v>5</v>
      </c>
      <c r="F23" s="67">
        <v>0</v>
      </c>
      <c r="G23" s="38"/>
      <c r="H23" s="38"/>
      <c r="I23" s="38"/>
      <c r="J23" s="38"/>
      <c r="K23" s="38"/>
      <c r="L23" s="38"/>
      <c r="M23" s="38"/>
      <c r="N23" s="38"/>
      <c r="O23" s="76"/>
      <c r="P23" s="67">
        <f t="shared" si="0"/>
        <v>2.5</v>
      </c>
    </row>
    <row r="24" spans="2:16">
      <c r="B24" s="52" t="s">
        <v>413</v>
      </c>
      <c r="C24" s="55" t="s">
        <v>14</v>
      </c>
      <c r="D24" s="67">
        <v>0</v>
      </c>
      <c r="E24" s="67">
        <v>0</v>
      </c>
      <c r="F24" s="67">
        <v>0</v>
      </c>
      <c r="G24" s="38"/>
      <c r="H24" s="38"/>
      <c r="I24" s="38"/>
      <c r="J24" s="38"/>
      <c r="K24" s="38"/>
      <c r="L24" s="38"/>
      <c r="M24" s="38"/>
      <c r="N24" s="38"/>
      <c r="O24" s="76"/>
      <c r="P24" s="67">
        <f t="shared" si="0"/>
        <v>0</v>
      </c>
    </row>
    <row r="25" spans="2:16">
      <c r="B25" s="52" t="s">
        <v>413</v>
      </c>
      <c r="C25" s="55" t="s">
        <v>119</v>
      </c>
      <c r="D25" s="67">
        <v>0</v>
      </c>
      <c r="E25" s="67">
        <v>0</v>
      </c>
      <c r="F25" s="67">
        <v>0</v>
      </c>
      <c r="G25" s="38"/>
      <c r="H25" s="38"/>
      <c r="I25" s="38"/>
      <c r="J25" s="38"/>
      <c r="K25" s="38"/>
      <c r="L25" s="38"/>
      <c r="M25" s="38"/>
      <c r="N25" s="38"/>
      <c r="O25" s="76"/>
      <c r="P25" s="67">
        <f t="shared" si="0"/>
        <v>0</v>
      </c>
    </row>
    <row r="26" spans="2:16">
      <c r="B26" s="52" t="s">
        <v>413</v>
      </c>
      <c r="C26" s="54" t="s">
        <v>423</v>
      </c>
      <c r="D26" s="67">
        <v>0</v>
      </c>
      <c r="E26" s="67">
        <v>0</v>
      </c>
      <c r="F26" s="67">
        <v>1.25</v>
      </c>
      <c r="G26" s="38"/>
      <c r="H26" s="38"/>
      <c r="I26" s="38"/>
      <c r="J26" s="38"/>
      <c r="K26" s="38"/>
      <c r="L26" s="38"/>
      <c r="M26" s="38"/>
      <c r="N26" s="38"/>
      <c r="O26" s="76"/>
      <c r="P26" s="67">
        <f t="shared" si="0"/>
        <v>0.41666666666666669</v>
      </c>
    </row>
    <row r="27" spans="2:16">
      <c r="B27" s="52" t="s">
        <v>413</v>
      </c>
      <c r="C27" s="55" t="s">
        <v>240</v>
      </c>
      <c r="D27" s="67">
        <v>0</v>
      </c>
      <c r="E27" s="67">
        <v>0</v>
      </c>
      <c r="F27" s="67">
        <v>1.25</v>
      </c>
      <c r="G27" s="38"/>
      <c r="H27" s="38"/>
      <c r="I27" s="38"/>
      <c r="J27" s="38"/>
      <c r="K27" s="38"/>
      <c r="L27" s="38"/>
      <c r="M27" s="38"/>
      <c r="N27" s="38"/>
      <c r="O27" s="76"/>
      <c r="P27" s="67">
        <f t="shared" si="0"/>
        <v>0.41666666666666669</v>
      </c>
    </row>
    <row r="28" spans="2:16">
      <c r="B28" s="52" t="s">
        <v>413</v>
      </c>
      <c r="C28" s="55" t="s">
        <v>336</v>
      </c>
      <c r="D28" s="67">
        <v>0</v>
      </c>
      <c r="E28" s="67">
        <v>0</v>
      </c>
      <c r="F28" s="67">
        <v>0</v>
      </c>
      <c r="G28" s="38"/>
      <c r="H28" s="38"/>
      <c r="I28" s="38"/>
      <c r="J28" s="38"/>
      <c r="K28" s="38"/>
      <c r="L28" s="38"/>
      <c r="M28" s="38"/>
      <c r="N28" s="38"/>
      <c r="O28" s="76"/>
      <c r="P28" s="67">
        <f t="shared" si="0"/>
        <v>0</v>
      </c>
    </row>
    <row r="29" spans="2:16">
      <c r="B29" s="52" t="s">
        <v>413</v>
      </c>
      <c r="C29" s="54" t="s">
        <v>128</v>
      </c>
      <c r="D29" s="67">
        <v>1.6666666666666667</v>
      </c>
      <c r="E29" s="67">
        <v>0</v>
      </c>
      <c r="F29" s="67">
        <v>0</v>
      </c>
      <c r="G29" s="38"/>
      <c r="H29" s="38"/>
      <c r="I29" s="38"/>
      <c r="J29" s="38"/>
      <c r="K29" s="38"/>
      <c r="L29" s="38"/>
      <c r="M29" s="38"/>
      <c r="N29" s="38"/>
      <c r="O29" s="76"/>
      <c r="P29" s="67">
        <f t="shared" si="0"/>
        <v>0.55555555555555558</v>
      </c>
    </row>
    <row r="30" spans="2:16">
      <c r="B30" s="52" t="s">
        <v>413</v>
      </c>
      <c r="C30" s="55" t="s">
        <v>411</v>
      </c>
      <c r="D30" s="67">
        <v>1.6666666666666667</v>
      </c>
      <c r="E30" s="67">
        <v>0</v>
      </c>
      <c r="F30" s="67">
        <v>0</v>
      </c>
      <c r="G30" s="38"/>
      <c r="H30" s="38"/>
      <c r="I30" s="38"/>
      <c r="J30" s="38"/>
      <c r="K30" s="38"/>
      <c r="L30" s="38"/>
      <c r="M30" s="38"/>
      <c r="N30" s="38"/>
      <c r="O30" s="76"/>
      <c r="P30" s="67">
        <f t="shared" si="0"/>
        <v>0.55555555555555558</v>
      </c>
    </row>
    <row r="31" spans="2:16">
      <c r="B31" s="56" t="s">
        <v>424</v>
      </c>
      <c r="C31" s="55" t="s">
        <v>134</v>
      </c>
      <c r="D31" s="67">
        <v>0</v>
      </c>
      <c r="E31" s="67">
        <v>0</v>
      </c>
      <c r="F31" s="67">
        <v>0</v>
      </c>
      <c r="G31" s="38"/>
      <c r="H31" s="38"/>
      <c r="I31" s="38"/>
      <c r="J31" s="38"/>
      <c r="K31" s="38"/>
      <c r="L31" s="38"/>
      <c r="M31" s="38"/>
      <c r="N31" s="38"/>
      <c r="O31" s="76"/>
      <c r="P31" s="67">
        <f t="shared" si="0"/>
        <v>0</v>
      </c>
    </row>
    <row r="32" spans="2:16">
      <c r="B32" s="56" t="s">
        <v>424</v>
      </c>
      <c r="C32" s="55" t="s">
        <v>175</v>
      </c>
      <c r="D32" s="67">
        <v>0</v>
      </c>
      <c r="E32" s="67">
        <v>0</v>
      </c>
      <c r="F32" s="67">
        <v>0</v>
      </c>
      <c r="G32" s="38"/>
      <c r="H32" s="38"/>
      <c r="I32" s="38"/>
      <c r="J32" s="38"/>
      <c r="K32" s="38"/>
      <c r="L32" s="38"/>
      <c r="M32" s="38"/>
      <c r="N32" s="38"/>
      <c r="O32" s="76"/>
      <c r="P32" s="67">
        <f t="shared" si="0"/>
        <v>0</v>
      </c>
    </row>
    <row r="33" spans="2:16">
      <c r="B33" s="56" t="s">
        <v>424</v>
      </c>
      <c r="C33" s="55" t="s">
        <v>187</v>
      </c>
      <c r="D33" s="67">
        <v>0</v>
      </c>
      <c r="E33" s="67">
        <v>0</v>
      </c>
      <c r="F33" s="67">
        <v>0</v>
      </c>
      <c r="G33" s="38"/>
      <c r="H33" s="38"/>
      <c r="I33" s="38"/>
      <c r="J33" s="38"/>
      <c r="K33" s="38"/>
      <c r="L33" s="38"/>
      <c r="M33" s="38"/>
      <c r="N33" s="38"/>
      <c r="O33" s="76"/>
      <c r="P33" s="67">
        <f t="shared" si="0"/>
        <v>0</v>
      </c>
    </row>
    <row r="34" spans="2:16">
      <c r="B34" s="56" t="s">
        <v>424</v>
      </c>
      <c r="C34" s="55" t="s">
        <v>425</v>
      </c>
      <c r="D34" s="67">
        <v>0</v>
      </c>
      <c r="E34" s="67">
        <v>0</v>
      </c>
      <c r="F34" s="67">
        <v>0</v>
      </c>
      <c r="G34" s="38"/>
      <c r="H34" s="38"/>
      <c r="I34" s="38"/>
      <c r="J34" s="38"/>
      <c r="K34" s="38"/>
      <c r="L34" s="38"/>
      <c r="M34" s="38"/>
      <c r="N34" s="38"/>
      <c r="O34" s="76"/>
      <c r="P34" s="67">
        <f t="shared" si="0"/>
        <v>0</v>
      </c>
    </row>
    <row r="35" spans="2:16">
      <c r="B35" s="57" t="s">
        <v>424</v>
      </c>
      <c r="C35" s="54" t="s">
        <v>194</v>
      </c>
      <c r="D35" s="67">
        <v>0</v>
      </c>
      <c r="E35" s="67">
        <v>0</v>
      </c>
      <c r="F35" s="67">
        <v>0</v>
      </c>
      <c r="G35" s="38"/>
      <c r="H35" s="38"/>
      <c r="I35" s="38"/>
      <c r="J35" s="38"/>
      <c r="K35" s="38"/>
      <c r="L35" s="38"/>
      <c r="M35" s="38"/>
      <c r="N35" s="38"/>
      <c r="O35" s="76"/>
      <c r="P35" s="67">
        <f t="shared" si="0"/>
        <v>0</v>
      </c>
    </row>
    <row r="36" spans="2:16">
      <c r="B36" s="57" t="s">
        <v>424</v>
      </c>
      <c r="C36" s="55" t="s">
        <v>426</v>
      </c>
      <c r="D36" s="67">
        <v>0</v>
      </c>
      <c r="E36" s="67">
        <v>0</v>
      </c>
      <c r="F36" s="67">
        <v>0</v>
      </c>
      <c r="G36" s="38"/>
      <c r="H36" s="38"/>
      <c r="I36" s="38"/>
      <c r="J36" s="38"/>
      <c r="K36" s="38"/>
      <c r="L36" s="38"/>
      <c r="M36" s="38"/>
      <c r="N36" s="38"/>
      <c r="O36" s="76"/>
      <c r="P36" s="67">
        <f t="shared" si="0"/>
        <v>0</v>
      </c>
    </row>
    <row r="37" spans="2:16">
      <c r="B37" s="57" t="s">
        <v>424</v>
      </c>
      <c r="C37" s="55" t="s">
        <v>427</v>
      </c>
      <c r="D37" s="67">
        <v>0</v>
      </c>
      <c r="E37" s="67">
        <v>0</v>
      </c>
      <c r="F37" s="67">
        <v>0</v>
      </c>
      <c r="G37" s="38"/>
      <c r="H37" s="38"/>
      <c r="I37" s="38"/>
      <c r="J37" s="38"/>
      <c r="K37" s="38"/>
      <c r="L37" s="38"/>
      <c r="M37" s="38"/>
      <c r="N37" s="38"/>
      <c r="O37" s="76"/>
      <c r="P37" s="67">
        <f t="shared" si="0"/>
        <v>0</v>
      </c>
    </row>
    <row r="38" spans="2:16">
      <c r="B38" s="57" t="s">
        <v>424</v>
      </c>
      <c r="C38" s="55" t="s">
        <v>428</v>
      </c>
      <c r="D38" s="67">
        <v>0</v>
      </c>
      <c r="E38" s="67">
        <v>0</v>
      </c>
      <c r="F38" s="67">
        <v>0</v>
      </c>
      <c r="G38" s="38"/>
      <c r="H38" s="38"/>
      <c r="I38" s="38"/>
      <c r="J38" s="38"/>
      <c r="K38" s="38"/>
      <c r="L38" s="38"/>
      <c r="M38" s="38"/>
      <c r="N38" s="38"/>
      <c r="O38" s="76"/>
      <c r="P38" s="67">
        <f t="shared" si="0"/>
        <v>0</v>
      </c>
    </row>
    <row r="39" spans="2:16">
      <c r="B39" s="56" t="s">
        <v>424</v>
      </c>
      <c r="C39" s="55" t="s">
        <v>429</v>
      </c>
      <c r="D39" s="67">
        <v>0</v>
      </c>
      <c r="E39" s="67">
        <v>0</v>
      </c>
      <c r="F39" s="67">
        <v>0</v>
      </c>
      <c r="G39" s="38"/>
      <c r="H39" s="38"/>
      <c r="I39" s="38"/>
      <c r="J39" s="38"/>
      <c r="K39" s="38"/>
      <c r="L39" s="38"/>
      <c r="M39" s="38"/>
      <c r="N39" s="38"/>
      <c r="O39" s="76"/>
      <c r="P39" s="67">
        <f t="shared" si="0"/>
        <v>0</v>
      </c>
    </row>
    <row r="40" spans="2:16">
      <c r="B40" s="56" t="s">
        <v>424</v>
      </c>
      <c r="C40" s="55" t="s">
        <v>430</v>
      </c>
      <c r="D40" s="67">
        <v>0</v>
      </c>
      <c r="E40" s="67">
        <v>0</v>
      </c>
      <c r="F40" s="67">
        <v>0</v>
      </c>
      <c r="G40" s="38"/>
      <c r="H40" s="38"/>
      <c r="I40" s="38"/>
      <c r="J40" s="38"/>
      <c r="K40" s="38"/>
      <c r="L40" s="38"/>
      <c r="M40" s="38"/>
      <c r="N40" s="38"/>
      <c r="O40" s="76"/>
      <c r="P40" s="67">
        <f t="shared" si="0"/>
        <v>0</v>
      </c>
    </row>
    <row r="41" spans="2:16">
      <c r="B41" s="56" t="s">
        <v>424</v>
      </c>
      <c r="C41" s="55" t="s">
        <v>225</v>
      </c>
      <c r="D41" s="67">
        <v>0</v>
      </c>
      <c r="E41" s="67">
        <v>0</v>
      </c>
      <c r="F41" s="67">
        <v>0</v>
      </c>
      <c r="G41" s="38"/>
      <c r="H41" s="38"/>
      <c r="I41" s="38"/>
      <c r="J41" s="38"/>
      <c r="K41" s="38"/>
      <c r="L41" s="38"/>
      <c r="M41" s="38"/>
      <c r="N41" s="38"/>
      <c r="O41" s="76"/>
      <c r="P41" s="67">
        <f t="shared" si="0"/>
        <v>0</v>
      </c>
    </row>
    <row r="42" spans="2:16">
      <c r="B42" s="56" t="s">
        <v>424</v>
      </c>
      <c r="C42" s="55" t="s">
        <v>227</v>
      </c>
      <c r="D42" s="67">
        <v>0</v>
      </c>
      <c r="E42" s="67">
        <v>0</v>
      </c>
      <c r="F42" s="67">
        <v>0</v>
      </c>
      <c r="G42" s="38"/>
      <c r="H42" s="38"/>
      <c r="I42" s="38"/>
      <c r="J42" s="38"/>
      <c r="K42" s="38"/>
      <c r="L42" s="38"/>
      <c r="M42" s="38"/>
      <c r="N42" s="38"/>
      <c r="O42" s="76"/>
      <c r="P42" s="67">
        <f t="shared" si="0"/>
        <v>0</v>
      </c>
    </row>
    <row r="43" spans="2:16">
      <c r="B43" s="56" t="s">
        <v>424</v>
      </c>
      <c r="C43" s="55" t="s">
        <v>431</v>
      </c>
      <c r="D43" s="67">
        <v>0</v>
      </c>
      <c r="E43" s="67">
        <v>0</v>
      </c>
      <c r="F43" s="67">
        <v>0</v>
      </c>
      <c r="G43" s="38"/>
      <c r="H43" s="38"/>
      <c r="I43" s="38"/>
      <c r="J43" s="38"/>
      <c r="K43" s="38"/>
      <c r="L43" s="38"/>
      <c r="M43" s="38"/>
      <c r="N43" s="38"/>
      <c r="O43" s="76"/>
      <c r="P43" s="67">
        <f t="shared" si="0"/>
        <v>0</v>
      </c>
    </row>
    <row r="44" spans="2:16">
      <c r="B44" s="56" t="s">
        <v>424</v>
      </c>
      <c r="C44" s="55" t="s">
        <v>102</v>
      </c>
      <c r="D44" s="67">
        <v>0</v>
      </c>
      <c r="E44" s="67">
        <v>0</v>
      </c>
      <c r="F44" s="67">
        <v>0</v>
      </c>
      <c r="G44" s="38"/>
      <c r="H44" s="38"/>
      <c r="I44" s="38"/>
      <c r="J44" s="38"/>
      <c r="K44" s="38"/>
      <c r="L44" s="38"/>
      <c r="M44" s="38"/>
      <c r="N44" s="38"/>
      <c r="O44" s="76"/>
      <c r="P44" s="67">
        <f t="shared" si="0"/>
        <v>0</v>
      </c>
    </row>
    <row r="45" spans="2:16">
      <c r="B45" s="56" t="s">
        <v>424</v>
      </c>
      <c r="C45" s="55" t="s">
        <v>432</v>
      </c>
      <c r="D45" s="67">
        <v>0</v>
      </c>
      <c r="E45" s="67">
        <v>0</v>
      </c>
      <c r="F45" s="67">
        <v>0</v>
      </c>
      <c r="G45" s="38"/>
      <c r="H45" s="38"/>
      <c r="I45" s="38"/>
      <c r="J45" s="38"/>
      <c r="K45" s="38"/>
      <c r="L45" s="38"/>
      <c r="M45" s="38"/>
      <c r="N45" s="38"/>
      <c r="O45" s="76"/>
      <c r="P45" s="67">
        <f t="shared" si="0"/>
        <v>0</v>
      </c>
    </row>
    <row r="46" spans="2:16">
      <c r="B46" s="57" t="s">
        <v>424</v>
      </c>
      <c r="C46" s="54" t="s">
        <v>406</v>
      </c>
      <c r="D46" s="67">
        <v>0</v>
      </c>
      <c r="E46" s="67">
        <v>0</v>
      </c>
      <c r="F46" s="67">
        <v>0</v>
      </c>
      <c r="G46" s="38"/>
      <c r="H46" s="38"/>
      <c r="I46" s="38"/>
      <c r="J46" s="38"/>
      <c r="K46" s="38"/>
      <c r="L46" s="38"/>
      <c r="M46" s="38"/>
      <c r="N46" s="38"/>
      <c r="O46" s="76"/>
      <c r="P46" s="67">
        <f t="shared" si="0"/>
        <v>0</v>
      </c>
    </row>
    <row r="47" spans="2:16">
      <c r="B47" s="57" t="s">
        <v>424</v>
      </c>
      <c r="C47" s="55" t="s">
        <v>433</v>
      </c>
      <c r="D47" s="67">
        <v>0</v>
      </c>
      <c r="E47" s="67">
        <v>0</v>
      </c>
      <c r="F47" s="67">
        <v>0</v>
      </c>
      <c r="G47" s="38"/>
      <c r="H47" s="38"/>
      <c r="I47" s="38"/>
      <c r="J47" s="38"/>
      <c r="K47" s="38"/>
      <c r="L47" s="38"/>
      <c r="M47" s="38"/>
      <c r="N47" s="38"/>
      <c r="O47" s="76"/>
      <c r="P47" s="67">
        <f t="shared" si="0"/>
        <v>0</v>
      </c>
    </row>
    <row r="48" spans="2:16">
      <c r="B48" s="56" t="s">
        <v>424</v>
      </c>
      <c r="C48" s="55" t="s">
        <v>9</v>
      </c>
      <c r="D48" s="67">
        <v>0</v>
      </c>
      <c r="E48" s="67">
        <v>0</v>
      </c>
      <c r="F48" s="67">
        <v>0</v>
      </c>
      <c r="G48" s="38"/>
      <c r="H48" s="38"/>
      <c r="I48" s="38"/>
      <c r="J48" s="38"/>
      <c r="K48" s="38"/>
      <c r="L48" s="38"/>
      <c r="M48" s="38"/>
      <c r="N48" s="38"/>
      <c r="O48" s="76"/>
      <c r="P48" s="67">
        <f t="shared" si="0"/>
        <v>0</v>
      </c>
    </row>
    <row r="49" spans="2:16">
      <c r="B49" s="57" t="s">
        <v>424</v>
      </c>
      <c r="C49" s="54" t="s">
        <v>242</v>
      </c>
      <c r="D49" s="67">
        <v>0</v>
      </c>
      <c r="E49" s="67">
        <v>0</v>
      </c>
      <c r="F49" s="67">
        <v>0</v>
      </c>
      <c r="G49" s="38"/>
      <c r="H49" s="38"/>
      <c r="I49" s="38"/>
      <c r="J49" s="38"/>
      <c r="K49" s="38"/>
      <c r="L49" s="38"/>
      <c r="M49" s="38"/>
      <c r="N49" s="38"/>
      <c r="O49" s="76"/>
      <c r="P49" s="67">
        <f t="shared" si="0"/>
        <v>0</v>
      </c>
    </row>
    <row r="50" spans="2:16">
      <c r="B50" s="57" t="s">
        <v>424</v>
      </c>
      <c r="C50" s="55" t="s">
        <v>13</v>
      </c>
      <c r="D50" s="67">
        <v>0</v>
      </c>
      <c r="E50" s="67">
        <v>0</v>
      </c>
      <c r="F50" s="67">
        <v>0</v>
      </c>
      <c r="G50" s="38"/>
      <c r="H50" s="38"/>
      <c r="I50" s="38"/>
      <c r="J50" s="38"/>
      <c r="K50" s="38"/>
      <c r="L50" s="38"/>
      <c r="M50" s="38"/>
      <c r="N50" s="38"/>
      <c r="O50" s="76"/>
      <c r="P50" s="67">
        <f t="shared" si="0"/>
        <v>0</v>
      </c>
    </row>
    <row r="51" spans="2:16" ht="14.25">
      <c r="B51" s="57" t="s">
        <v>424</v>
      </c>
      <c r="C51" s="70" t="s">
        <v>461</v>
      </c>
      <c r="D51" s="67">
        <v>0</v>
      </c>
      <c r="E51" s="67">
        <v>0</v>
      </c>
      <c r="F51" s="67">
        <v>0</v>
      </c>
      <c r="G51" s="38"/>
      <c r="H51" s="38"/>
      <c r="I51" s="38"/>
      <c r="J51" s="38"/>
      <c r="K51" s="38"/>
      <c r="L51" s="38"/>
      <c r="M51" s="38"/>
      <c r="N51" s="38"/>
      <c r="O51" s="76"/>
      <c r="P51" s="67">
        <f t="shared" si="0"/>
        <v>0</v>
      </c>
    </row>
    <row r="52" spans="2:16">
      <c r="B52" s="56" t="s">
        <v>424</v>
      </c>
      <c r="C52" s="55" t="s">
        <v>409</v>
      </c>
      <c r="D52" s="67">
        <v>0</v>
      </c>
      <c r="E52" s="67">
        <v>0</v>
      </c>
      <c r="F52" s="67">
        <v>0</v>
      </c>
      <c r="G52" s="38"/>
      <c r="H52" s="38"/>
      <c r="I52" s="38"/>
      <c r="J52" s="38"/>
      <c r="K52" s="38"/>
      <c r="L52" s="38"/>
      <c r="M52" s="38"/>
      <c r="N52" s="38"/>
      <c r="O52" s="76"/>
      <c r="P52" s="67">
        <f t="shared" si="0"/>
        <v>0</v>
      </c>
    </row>
    <row r="53" spans="2:16">
      <c r="B53" s="56" t="s">
        <v>424</v>
      </c>
      <c r="C53" s="55" t="s">
        <v>252</v>
      </c>
      <c r="D53" s="67">
        <v>0</v>
      </c>
      <c r="E53" s="67">
        <v>0</v>
      </c>
      <c r="F53" s="67">
        <v>0</v>
      </c>
      <c r="G53" s="38"/>
      <c r="H53" s="38"/>
      <c r="I53" s="38"/>
      <c r="J53" s="38"/>
      <c r="K53" s="38"/>
      <c r="L53" s="38"/>
      <c r="M53" s="38"/>
      <c r="N53" s="38"/>
      <c r="O53" s="76"/>
      <c r="P53" s="67">
        <f t="shared" si="0"/>
        <v>0</v>
      </c>
    </row>
    <row r="54" spans="2:16">
      <c r="B54" s="56" t="s">
        <v>424</v>
      </c>
      <c r="C54" s="55" t="s">
        <v>8</v>
      </c>
      <c r="D54" s="67">
        <v>0</v>
      </c>
      <c r="E54" s="67">
        <v>0</v>
      </c>
      <c r="F54" s="67">
        <v>0</v>
      </c>
      <c r="G54" s="38"/>
      <c r="H54" s="38"/>
      <c r="I54" s="38"/>
      <c r="J54" s="38"/>
      <c r="K54" s="38"/>
      <c r="L54" s="38"/>
      <c r="M54" s="38"/>
      <c r="N54" s="38"/>
      <c r="O54" s="76"/>
      <c r="P54" s="67">
        <f t="shared" si="0"/>
        <v>0</v>
      </c>
    </row>
    <row r="55" spans="2:16">
      <c r="B55" s="56" t="s">
        <v>424</v>
      </c>
      <c r="C55" s="55" t="s">
        <v>259</v>
      </c>
      <c r="D55" s="67">
        <v>0</v>
      </c>
      <c r="E55" s="67">
        <v>0</v>
      </c>
      <c r="F55" s="67">
        <v>0</v>
      </c>
      <c r="G55" s="38"/>
      <c r="H55" s="38"/>
      <c r="I55" s="38"/>
      <c r="J55" s="38"/>
      <c r="K55" s="38"/>
      <c r="L55" s="38"/>
      <c r="M55" s="38"/>
      <c r="N55" s="38"/>
      <c r="O55" s="76"/>
      <c r="P55" s="67">
        <f t="shared" si="0"/>
        <v>0</v>
      </c>
    </row>
    <row r="56" spans="2:16">
      <c r="B56" s="57" t="s">
        <v>424</v>
      </c>
      <c r="C56" s="55" t="s">
        <v>261</v>
      </c>
      <c r="D56" s="67">
        <v>0</v>
      </c>
      <c r="E56" s="67">
        <v>0</v>
      </c>
      <c r="F56" s="67">
        <v>0</v>
      </c>
      <c r="G56" s="38"/>
      <c r="H56" s="38"/>
      <c r="I56" s="38"/>
      <c r="J56" s="38"/>
      <c r="K56" s="38"/>
      <c r="L56" s="38"/>
      <c r="M56" s="38"/>
      <c r="N56" s="38"/>
      <c r="O56" s="76"/>
      <c r="P56" s="67">
        <f t="shared" si="0"/>
        <v>0</v>
      </c>
    </row>
    <row r="57" spans="2:16" ht="14.25">
      <c r="B57" s="57" t="s">
        <v>424</v>
      </c>
      <c r="C57" s="71" t="s">
        <v>464</v>
      </c>
      <c r="D57" s="67">
        <v>1</v>
      </c>
      <c r="E57" s="67">
        <v>0</v>
      </c>
      <c r="F57" s="67">
        <v>0</v>
      </c>
      <c r="G57" s="38"/>
      <c r="H57" s="38"/>
      <c r="I57" s="38"/>
      <c r="J57" s="38"/>
      <c r="K57" s="38"/>
      <c r="L57" s="38"/>
      <c r="M57" s="38"/>
      <c r="N57" s="38"/>
      <c r="O57" s="76"/>
      <c r="P57" s="67">
        <f t="shared" si="0"/>
        <v>0.33333333333333331</v>
      </c>
    </row>
    <row r="58" spans="2:16" ht="14.25">
      <c r="B58" s="57" t="s">
        <v>424</v>
      </c>
      <c r="C58" s="71" t="s">
        <v>465</v>
      </c>
      <c r="D58" s="67">
        <v>1.25</v>
      </c>
      <c r="E58" s="67">
        <v>0</v>
      </c>
      <c r="F58" s="67">
        <v>0</v>
      </c>
      <c r="G58" s="38"/>
      <c r="H58" s="38"/>
      <c r="I58" s="38"/>
      <c r="J58" s="38"/>
      <c r="K58" s="38"/>
      <c r="L58" s="38"/>
      <c r="M58" s="38"/>
      <c r="N58" s="38"/>
      <c r="O58" s="76"/>
      <c r="P58" s="67">
        <f t="shared" si="0"/>
        <v>0.41666666666666669</v>
      </c>
    </row>
    <row r="59" spans="2:16" ht="14.25">
      <c r="B59" s="57" t="s">
        <v>424</v>
      </c>
      <c r="C59" s="71" t="s">
        <v>466</v>
      </c>
      <c r="D59" s="67">
        <v>0</v>
      </c>
      <c r="E59" s="67">
        <v>0</v>
      </c>
      <c r="F59" s="67">
        <v>0</v>
      </c>
      <c r="G59" s="38"/>
      <c r="H59" s="38"/>
      <c r="I59" s="38"/>
      <c r="J59" s="38"/>
      <c r="K59" s="38"/>
      <c r="L59" s="38"/>
      <c r="M59" s="38"/>
      <c r="N59" s="38"/>
      <c r="O59" s="76"/>
      <c r="P59" s="67">
        <f t="shared" si="0"/>
        <v>0</v>
      </c>
    </row>
    <row r="60" spans="2:16">
      <c r="B60" s="58" t="s">
        <v>434</v>
      </c>
      <c r="C60" s="55" t="s">
        <v>435</v>
      </c>
      <c r="D60" s="67">
        <v>0</v>
      </c>
      <c r="E60" s="67">
        <v>0</v>
      </c>
      <c r="F60" s="67">
        <v>0</v>
      </c>
      <c r="G60" s="38"/>
      <c r="H60" s="38"/>
      <c r="I60" s="38"/>
      <c r="J60" s="38"/>
      <c r="K60" s="38"/>
      <c r="L60" s="38"/>
      <c r="M60" s="38"/>
      <c r="N60" s="38"/>
      <c r="O60" s="76"/>
      <c r="P60" s="67">
        <f t="shared" si="0"/>
        <v>0</v>
      </c>
    </row>
    <row r="61" spans="2:16">
      <c r="B61" s="58" t="s">
        <v>434</v>
      </c>
      <c r="C61" s="55" t="s">
        <v>436</v>
      </c>
      <c r="D61" s="67">
        <v>0</v>
      </c>
      <c r="E61" s="67">
        <v>0</v>
      </c>
      <c r="F61" s="67">
        <v>0</v>
      </c>
      <c r="G61" s="38"/>
      <c r="H61" s="38"/>
      <c r="I61" s="38"/>
      <c r="J61" s="38"/>
      <c r="K61" s="38"/>
      <c r="L61" s="38"/>
      <c r="M61" s="38"/>
      <c r="N61" s="38"/>
      <c r="O61" s="76"/>
      <c r="P61" s="67">
        <f t="shared" si="0"/>
        <v>0</v>
      </c>
    </row>
    <row r="62" spans="2:16">
      <c r="B62" s="58" t="s">
        <v>434</v>
      </c>
      <c r="C62" s="55" t="s">
        <v>437</v>
      </c>
      <c r="D62" s="67">
        <v>0</v>
      </c>
      <c r="E62" s="67">
        <v>0</v>
      </c>
      <c r="F62" s="67">
        <v>0</v>
      </c>
      <c r="G62" s="38"/>
      <c r="H62" s="38"/>
      <c r="I62" s="38"/>
      <c r="J62" s="38"/>
      <c r="K62" s="38"/>
      <c r="L62" s="38"/>
      <c r="M62" s="38"/>
      <c r="N62" s="38"/>
      <c r="O62" s="76"/>
      <c r="P62" s="67">
        <f t="shared" si="0"/>
        <v>0</v>
      </c>
    </row>
    <row r="63" spans="2:16">
      <c r="B63" s="58" t="s">
        <v>434</v>
      </c>
      <c r="C63" s="55" t="s">
        <v>438</v>
      </c>
      <c r="D63" s="67">
        <v>0</v>
      </c>
      <c r="E63" s="67">
        <v>0</v>
      </c>
      <c r="F63" s="67">
        <v>0</v>
      </c>
      <c r="G63" s="38"/>
      <c r="H63" s="38"/>
      <c r="I63" s="38"/>
      <c r="J63" s="38"/>
      <c r="K63" s="38"/>
      <c r="L63" s="38"/>
      <c r="M63" s="38"/>
      <c r="N63" s="38"/>
      <c r="O63" s="76"/>
      <c r="P63" s="67">
        <f t="shared" si="0"/>
        <v>0</v>
      </c>
    </row>
    <row r="64" spans="2:16">
      <c r="B64" s="58" t="s">
        <v>434</v>
      </c>
      <c r="C64" s="55" t="s">
        <v>223</v>
      </c>
      <c r="D64" s="67">
        <v>0</v>
      </c>
      <c r="E64" s="67">
        <v>0</v>
      </c>
      <c r="F64" s="67">
        <v>0</v>
      </c>
      <c r="G64" s="38"/>
      <c r="H64" s="38"/>
      <c r="I64" s="38"/>
      <c r="J64" s="38"/>
      <c r="K64" s="38"/>
      <c r="L64" s="38"/>
      <c r="M64" s="38"/>
      <c r="N64" s="38"/>
      <c r="O64" s="76"/>
      <c r="P64" s="67">
        <f t="shared" si="0"/>
        <v>0</v>
      </c>
    </row>
    <row r="65" spans="2:16">
      <c r="B65" s="58" t="s">
        <v>434</v>
      </c>
      <c r="C65" s="55" t="s">
        <v>439</v>
      </c>
      <c r="D65" s="67">
        <v>0</v>
      </c>
      <c r="E65" s="67">
        <v>0</v>
      </c>
      <c r="F65" s="67">
        <v>0</v>
      </c>
      <c r="G65" s="38"/>
      <c r="H65" s="38"/>
      <c r="I65" s="38"/>
      <c r="J65" s="38"/>
      <c r="K65" s="38"/>
      <c r="L65" s="38"/>
      <c r="M65" s="38"/>
      <c r="N65" s="38"/>
      <c r="O65" s="76"/>
      <c r="P65" s="67">
        <f t="shared" si="0"/>
        <v>0</v>
      </c>
    </row>
    <row r="66" spans="2:16">
      <c r="B66" s="58" t="s">
        <v>434</v>
      </c>
      <c r="C66" s="55" t="s">
        <v>440</v>
      </c>
      <c r="D66" s="67">
        <v>0</v>
      </c>
      <c r="E66" s="67">
        <v>0</v>
      </c>
      <c r="F66" s="67">
        <v>0</v>
      </c>
      <c r="G66" s="38"/>
      <c r="H66" s="38"/>
      <c r="I66" s="38"/>
      <c r="J66" s="38"/>
      <c r="K66" s="38"/>
      <c r="L66" s="38"/>
      <c r="M66" s="38"/>
      <c r="N66" s="38"/>
      <c r="O66" s="76"/>
      <c r="P66" s="67">
        <f t="shared" si="0"/>
        <v>0</v>
      </c>
    </row>
    <row r="67" spans="2:16">
      <c r="B67" s="58" t="s">
        <v>434</v>
      </c>
      <c r="C67" s="55" t="s">
        <v>441</v>
      </c>
      <c r="D67" s="67">
        <v>0</v>
      </c>
      <c r="E67" s="67">
        <v>0</v>
      </c>
      <c r="F67" s="67">
        <v>0</v>
      </c>
      <c r="G67" s="38"/>
      <c r="H67" s="38"/>
      <c r="I67" s="38"/>
      <c r="J67" s="38"/>
      <c r="K67" s="38"/>
      <c r="L67" s="38"/>
      <c r="M67" s="38"/>
      <c r="N67" s="38"/>
      <c r="O67" s="76"/>
      <c r="P67" s="67">
        <f t="shared" si="0"/>
        <v>0</v>
      </c>
    </row>
    <row r="68" spans="2:16">
      <c r="B68" s="58" t="s">
        <v>434</v>
      </c>
      <c r="C68" s="55" t="s">
        <v>442</v>
      </c>
      <c r="D68" s="67">
        <v>0</v>
      </c>
      <c r="E68" s="67">
        <v>0</v>
      </c>
      <c r="F68" s="67">
        <v>0</v>
      </c>
      <c r="G68" s="38"/>
      <c r="H68" s="38"/>
      <c r="I68" s="38"/>
      <c r="J68" s="38"/>
      <c r="K68" s="38"/>
      <c r="L68" s="38"/>
      <c r="M68" s="38"/>
      <c r="N68" s="38"/>
      <c r="O68" s="76"/>
      <c r="P68" s="67">
        <f t="shared" ref="P68:P75" si="1">AVERAGE(D68:O68)</f>
        <v>0</v>
      </c>
    </row>
    <row r="69" spans="2:16">
      <c r="B69" s="58" t="s">
        <v>434</v>
      </c>
      <c r="C69" s="55" t="s">
        <v>254</v>
      </c>
      <c r="D69" s="67">
        <v>0</v>
      </c>
      <c r="E69" s="67">
        <v>0</v>
      </c>
      <c r="F69" s="67">
        <v>0</v>
      </c>
      <c r="G69" s="38"/>
      <c r="H69" s="38"/>
      <c r="I69" s="38"/>
      <c r="J69" s="38"/>
      <c r="K69" s="38"/>
      <c r="L69" s="38"/>
      <c r="M69" s="38"/>
      <c r="N69" s="38"/>
      <c r="O69" s="76"/>
      <c r="P69" s="67">
        <f t="shared" si="1"/>
        <v>0</v>
      </c>
    </row>
    <row r="70" spans="2:16">
      <c r="B70" s="59" t="s">
        <v>443</v>
      </c>
      <c r="C70" s="55" t="s">
        <v>221</v>
      </c>
      <c r="D70" s="67">
        <v>0</v>
      </c>
      <c r="E70" s="67">
        <v>0</v>
      </c>
      <c r="F70" s="67">
        <v>0</v>
      </c>
      <c r="G70" s="38"/>
      <c r="H70" s="38"/>
      <c r="I70" s="38"/>
      <c r="J70" s="38"/>
      <c r="K70" s="38"/>
      <c r="L70" s="38"/>
      <c r="M70" s="38"/>
      <c r="N70" s="38"/>
      <c r="O70" s="76"/>
      <c r="P70" s="67">
        <f t="shared" si="1"/>
        <v>0</v>
      </c>
    </row>
    <row r="71" spans="2:16">
      <c r="B71" s="59" t="s">
        <v>443</v>
      </c>
      <c r="C71" s="55" t="s">
        <v>444</v>
      </c>
      <c r="D71" s="67">
        <v>0</v>
      </c>
      <c r="E71" s="67">
        <v>0</v>
      </c>
      <c r="F71" s="67">
        <v>0</v>
      </c>
      <c r="G71" s="38"/>
      <c r="H71" s="38"/>
      <c r="I71" s="38"/>
      <c r="J71" s="38"/>
      <c r="K71" s="38"/>
      <c r="L71" s="38"/>
      <c r="M71" s="38"/>
      <c r="N71" s="38"/>
      <c r="O71" s="76"/>
      <c r="P71" s="67">
        <f t="shared" si="1"/>
        <v>0</v>
      </c>
    </row>
    <row r="72" spans="2:16">
      <c r="B72" s="59" t="s">
        <v>443</v>
      </c>
      <c r="C72" s="55" t="s">
        <v>445</v>
      </c>
      <c r="D72" s="67">
        <v>0</v>
      </c>
      <c r="E72" s="67">
        <v>0</v>
      </c>
      <c r="F72" s="67">
        <v>0</v>
      </c>
      <c r="G72" s="38"/>
      <c r="H72" s="38"/>
      <c r="I72" s="38"/>
      <c r="J72" s="38"/>
      <c r="K72" s="38"/>
      <c r="L72" s="38"/>
      <c r="M72" s="38"/>
      <c r="N72" s="38"/>
      <c r="O72" s="76"/>
      <c r="P72" s="67">
        <f t="shared" si="1"/>
        <v>0</v>
      </c>
    </row>
    <row r="73" spans="2:16">
      <c r="B73" s="59" t="s">
        <v>443</v>
      </c>
      <c r="C73" s="55" t="s">
        <v>326</v>
      </c>
      <c r="D73" s="67">
        <v>0</v>
      </c>
      <c r="E73" s="67">
        <v>0</v>
      </c>
      <c r="F73" s="67">
        <v>0</v>
      </c>
      <c r="G73" s="38"/>
      <c r="H73" s="38"/>
      <c r="I73" s="38"/>
      <c r="J73" s="38"/>
      <c r="K73" s="38"/>
      <c r="L73" s="38"/>
      <c r="M73" s="38"/>
      <c r="N73" s="38"/>
      <c r="O73" s="76"/>
      <c r="P73" s="67">
        <f t="shared" si="1"/>
        <v>0</v>
      </c>
    </row>
    <row r="74" spans="2:16" ht="14.25">
      <c r="B74" s="72"/>
      <c r="C74" s="70" t="s">
        <v>462</v>
      </c>
      <c r="D74" s="67">
        <v>0</v>
      </c>
      <c r="E74" s="67">
        <v>0</v>
      </c>
      <c r="F74" s="67">
        <v>0</v>
      </c>
      <c r="G74" s="38"/>
      <c r="H74" s="38"/>
      <c r="I74" s="38"/>
      <c r="J74" s="38"/>
      <c r="K74" s="38"/>
      <c r="L74" s="38"/>
      <c r="M74" s="38"/>
      <c r="N74" s="38"/>
      <c r="O74" s="76"/>
      <c r="P74" s="67">
        <f t="shared" si="1"/>
        <v>0</v>
      </c>
    </row>
    <row r="75" spans="2:16" ht="14.25">
      <c r="B75" s="72"/>
      <c r="C75" s="70" t="s">
        <v>463</v>
      </c>
      <c r="D75" s="67">
        <v>0</v>
      </c>
      <c r="E75" s="67">
        <v>0</v>
      </c>
      <c r="F75" s="67">
        <v>0</v>
      </c>
      <c r="G75" s="38"/>
      <c r="H75" s="38"/>
      <c r="I75" s="38"/>
      <c r="J75" s="38"/>
      <c r="K75" s="38"/>
      <c r="L75" s="38"/>
      <c r="M75" s="38"/>
      <c r="N75" s="38"/>
      <c r="O75" s="76"/>
      <c r="P75" s="67">
        <f t="shared" si="1"/>
        <v>0</v>
      </c>
    </row>
    <row r="76" spans="2:16">
      <c r="D76" s="75"/>
      <c r="E76" s="65"/>
      <c r="F76" s="176"/>
      <c r="G76" s="65"/>
      <c r="H76" s="65"/>
      <c r="I76" s="65"/>
      <c r="J76" s="65"/>
      <c r="K76" s="65"/>
      <c r="L76" s="65"/>
      <c r="M76" s="65"/>
      <c r="N76" s="65"/>
      <c r="O76" s="65"/>
      <c r="P76" s="65"/>
    </row>
    <row r="77" spans="2:16">
      <c r="D77" s="75"/>
      <c r="E77" s="65"/>
      <c r="F77" s="176"/>
      <c r="G77" s="65"/>
      <c r="H77" s="65"/>
      <c r="I77" s="65"/>
      <c r="J77" s="65"/>
      <c r="K77" s="65"/>
      <c r="L77" s="65"/>
      <c r="M77" s="65"/>
      <c r="N77" s="65"/>
      <c r="O77" s="65"/>
      <c r="P77" s="65"/>
    </row>
    <row r="78" spans="2:16" ht="14.25">
      <c r="B78" s="61" t="s">
        <v>412</v>
      </c>
      <c r="C78" s="61" t="s">
        <v>412</v>
      </c>
      <c r="D78" s="76">
        <v>201501</v>
      </c>
      <c r="E78" s="76">
        <v>201502</v>
      </c>
      <c r="F78" s="76">
        <v>201503</v>
      </c>
      <c r="G78" s="76">
        <v>201504</v>
      </c>
      <c r="H78" s="76">
        <v>201505</v>
      </c>
      <c r="I78" s="76">
        <v>201506</v>
      </c>
      <c r="J78" s="76">
        <v>201507</v>
      </c>
      <c r="K78" s="76">
        <v>201508</v>
      </c>
      <c r="L78" s="76">
        <v>201509</v>
      </c>
      <c r="M78" s="76">
        <v>201510</v>
      </c>
      <c r="N78" s="76">
        <v>201511</v>
      </c>
      <c r="O78" s="76">
        <v>201512</v>
      </c>
      <c r="P78" s="67" t="s">
        <v>481</v>
      </c>
    </row>
    <row r="79" spans="2:16">
      <c r="B79" s="62" t="s">
        <v>4</v>
      </c>
      <c r="C79" s="62" t="s">
        <v>451</v>
      </c>
      <c r="D79" s="67">
        <v>0</v>
      </c>
      <c r="E79" s="67">
        <v>0</v>
      </c>
      <c r="F79" s="67">
        <v>0</v>
      </c>
      <c r="G79" s="38"/>
      <c r="H79" s="38"/>
      <c r="I79" s="38"/>
      <c r="J79" s="38"/>
      <c r="K79" s="38"/>
      <c r="L79" s="38"/>
      <c r="M79" s="38"/>
      <c r="N79" s="38"/>
      <c r="O79" s="76"/>
      <c r="P79" s="67">
        <f t="shared" ref="P79:P92" si="2">AVERAGE(D79:O79)</f>
        <v>0</v>
      </c>
    </row>
    <row r="80" spans="2:16">
      <c r="B80" s="62" t="s">
        <v>1</v>
      </c>
      <c r="C80" s="62" t="s">
        <v>1</v>
      </c>
      <c r="D80" s="67">
        <v>0</v>
      </c>
      <c r="E80" s="67">
        <v>0</v>
      </c>
      <c r="F80" s="67">
        <v>0.5</v>
      </c>
      <c r="G80" s="38"/>
      <c r="H80" s="38"/>
      <c r="I80" s="38"/>
      <c r="J80" s="38"/>
      <c r="K80" s="38"/>
      <c r="L80" s="38"/>
      <c r="M80" s="38"/>
      <c r="N80" s="38"/>
      <c r="O80" s="76"/>
      <c r="P80" s="67">
        <f t="shared" si="2"/>
        <v>0.16666666666666666</v>
      </c>
    </row>
    <row r="81" spans="2:16">
      <c r="B81" s="62" t="s">
        <v>446</v>
      </c>
      <c r="C81" s="62" t="s">
        <v>452</v>
      </c>
      <c r="D81" s="67">
        <v>0</v>
      </c>
      <c r="E81" s="67">
        <v>0</v>
      </c>
      <c r="F81" s="67">
        <v>0.55555555555555558</v>
      </c>
      <c r="G81" s="38"/>
      <c r="H81" s="38"/>
      <c r="I81" s="38"/>
      <c r="J81" s="38"/>
      <c r="K81" s="38"/>
      <c r="L81" s="38"/>
      <c r="M81" s="38"/>
      <c r="N81" s="38"/>
      <c r="O81" s="76"/>
      <c r="P81" s="67">
        <f t="shared" si="2"/>
        <v>0.1851851851851852</v>
      </c>
    </row>
    <row r="82" spans="2:16">
      <c r="B82" s="62" t="s">
        <v>265</v>
      </c>
      <c r="C82" s="62" t="s">
        <v>265</v>
      </c>
      <c r="D82" s="67">
        <v>3.3333333333333335</v>
      </c>
      <c r="E82" s="67">
        <v>2.5</v>
      </c>
      <c r="F82" s="67">
        <v>0</v>
      </c>
      <c r="G82" s="38"/>
      <c r="H82" s="38"/>
      <c r="I82" s="38"/>
      <c r="J82" s="38"/>
      <c r="K82" s="38"/>
      <c r="L82" s="38"/>
      <c r="M82" s="38"/>
      <c r="N82" s="38"/>
      <c r="O82" s="76"/>
      <c r="P82" s="67">
        <f t="shared" si="2"/>
        <v>1.9444444444444446</v>
      </c>
    </row>
    <row r="83" spans="2:16">
      <c r="B83" s="62" t="s">
        <v>450</v>
      </c>
      <c r="C83" s="62" t="s">
        <v>453</v>
      </c>
      <c r="D83" s="67">
        <v>2.5</v>
      </c>
      <c r="E83" s="67">
        <v>0</v>
      </c>
      <c r="F83" s="67">
        <v>2.5</v>
      </c>
      <c r="G83" s="38"/>
      <c r="H83" s="38"/>
      <c r="I83" s="38"/>
      <c r="J83" s="38"/>
      <c r="K83" s="38"/>
      <c r="L83" s="38"/>
      <c r="M83" s="38"/>
      <c r="N83" s="38"/>
      <c r="O83" s="76"/>
      <c r="P83" s="67">
        <f t="shared" si="2"/>
        <v>1.6666666666666667</v>
      </c>
    </row>
    <row r="84" spans="2:16">
      <c r="B84" s="62" t="s">
        <v>447</v>
      </c>
      <c r="C84" s="62" t="s">
        <v>454</v>
      </c>
      <c r="D84" s="67">
        <v>0</v>
      </c>
      <c r="E84" s="67">
        <v>0</v>
      </c>
      <c r="F84" s="67">
        <v>4</v>
      </c>
      <c r="G84" s="38"/>
      <c r="H84" s="38"/>
      <c r="I84" s="38"/>
      <c r="J84" s="38"/>
      <c r="K84" s="38"/>
      <c r="L84" s="38"/>
      <c r="M84" s="38"/>
      <c r="N84" s="38"/>
      <c r="O84" s="76"/>
      <c r="P84" s="67">
        <f t="shared" si="2"/>
        <v>1.3333333333333333</v>
      </c>
    </row>
    <row r="85" spans="2:16">
      <c r="B85" s="62" t="s">
        <v>2</v>
      </c>
      <c r="C85" s="62" t="s">
        <v>2</v>
      </c>
      <c r="D85" s="67">
        <v>0</v>
      </c>
      <c r="E85" s="67">
        <v>0</v>
      </c>
      <c r="F85" s="67">
        <v>0</v>
      </c>
      <c r="G85" s="38"/>
      <c r="H85" s="38"/>
      <c r="I85" s="38"/>
      <c r="J85" s="38"/>
      <c r="K85" s="38"/>
      <c r="L85" s="38"/>
      <c r="M85" s="38"/>
      <c r="N85" s="38"/>
      <c r="O85" s="76"/>
      <c r="P85" s="67">
        <f t="shared" si="2"/>
        <v>0</v>
      </c>
    </row>
    <row r="86" spans="2:16">
      <c r="B86" s="62" t="s">
        <v>7</v>
      </c>
      <c r="C86" s="62" t="s">
        <v>7</v>
      </c>
      <c r="D86" s="67">
        <v>0</v>
      </c>
      <c r="E86" s="67">
        <v>0</v>
      </c>
      <c r="F86" s="67">
        <v>0</v>
      </c>
      <c r="G86" s="38"/>
      <c r="H86" s="38"/>
      <c r="I86" s="38"/>
      <c r="J86" s="38"/>
      <c r="K86" s="38"/>
      <c r="L86" s="38"/>
      <c r="M86" s="38"/>
      <c r="N86" s="38"/>
      <c r="O86" s="76"/>
      <c r="P86" s="67">
        <f t="shared" si="2"/>
        <v>0</v>
      </c>
    </row>
    <row r="87" spans="2:16">
      <c r="B87" s="62" t="s">
        <v>3</v>
      </c>
      <c r="C87" s="62" t="s">
        <v>3</v>
      </c>
      <c r="D87" s="67">
        <v>0</v>
      </c>
      <c r="E87" s="67">
        <v>0</v>
      </c>
      <c r="F87" s="67">
        <v>0</v>
      </c>
      <c r="G87" s="38"/>
      <c r="H87" s="38"/>
      <c r="I87" s="38"/>
      <c r="J87" s="38"/>
      <c r="K87" s="38"/>
      <c r="L87" s="38"/>
      <c r="M87" s="38"/>
      <c r="N87" s="38"/>
      <c r="O87" s="76"/>
      <c r="P87" s="67">
        <f t="shared" si="2"/>
        <v>0</v>
      </c>
    </row>
    <row r="88" spans="2:16">
      <c r="B88" s="62" t="s">
        <v>5</v>
      </c>
      <c r="C88" s="62" t="s">
        <v>5</v>
      </c>
      <c r="D88" s="67">
        <v>0</v>
      </c>
      <c r="E88" s="67">
        <v>0</v>
      </c>
      <c r="F88" s="67">
        <v>0</v>
      </c>
      <c r="G88" s="38"/>
      <c r="H88" s="38"/>
      <c r="I88" s="38"/>
      <c r="J88" s="38"/>
      <c r="K88" s="38"/>
      <c r="L88" s="38"/>
      <c r="M88" s="38"/>
      <c r="N88" s="38"/>
      <c r="O88" s="76"/>
      <c r="P88" s="67">
        <f t="shared" si="2"/>
        <v>0</v>
      </c>
    </row>
    <row r="89" spans="2:16">
      <c r="B89" s="62" t="s">
        <v>0</v>
      </c>
      <c r="C89" s="62" t="s">
        <v>0</v>
      </c>
      <c r="D89" s="67">
        <v>0</v>
      </c>
      <c r="E89" s="67">
        <v>0</v>
      </c>
      <c r="F89" s="67">
        <v>0</v>
      </c>
      <c r="G89" s="38"/>
      <c r="H89" s="38"/>
      <c r="I89" s="38"/>
      <c r="J89" s="38"/>
      <c r="K89" s="38"/>
      <c r="L89" s="38"/>
      <c r="M89" s="38"/>
      <c r="N89" s="38"/>
      <c r="O89" s="76"/>
      <c r="P89" s="67">
        <f t="shared" si="2"/>
        <v>0</v>
      </c>
    </row>
    <row r="90" spans="2:16">
      <c r="B90" s="63" t="s">
        <v>1557</v>
      </c>
      <c r="C90" s="63" t="s">
        <v>1557</v>
      </c>
      <c r="D90" s="67">
        <v>0</v>
      </c>
      <c r="E90" s="67">
        <v>0</v>
      </c>
      <c r="F90" s="67">
        <v>0</v>
      </c>
      <c r="G90" s="38"/>
      <c r="H90" s="38"/>
      <c r="I90" s="38"/>
      <c r="J90" s="38"/>
      <c r="K90" s="38"/>
      <c r="L90" s="38"/>
      <c r="M90" s="38"/>
      <c r="N90" s="38"/>
      <c r="O90" s="76"/>
      <c r="P90" s="67">
        <f t="shared" si="2"/>
        <v>0</v>
      </c>
    </row>
    <row r="91" spans="2:16">
      <c r="B91" s="63" t="s">
        <v>449</v>
      </c>
      <c r="C91" s="63" t="s">
        <v>449</v>
      </c>
      <c r="D91" s="67">
        <v>0</v>
      </c>
      <c r="E91" s="67">
        <v>0</v>
      </c>
      <c r="F91" s="67">
        <v>0</v>
      </c>
      <c r="G91" s="38"/>
      <c r="H91" s="38"/>
      <c r="I91" s="38"/>
      <c r="J91" s="38"/>
      <c r="K91" s="38"/>
      <c r="L91" s="38"/>
      <c r="M91" s="38"/>
      <c r="N91" s="38"/>
      <c r="O91" s="76"/>
      <c r="P91" s="67">
        <f t="shared" si="2"/>
        <v>0</v>
      </c>
    </row>
    <row r="92" spans="2:16">
      <c r="B92" s="68" t="s">
        <v>460</v>
      </c>
      <c r="C92" s="60"/>
      <c r="D92" s="83">
        <v>2.0270270270270272</v>
      </c>
      <c r="E92" s="67">
        <v>1.3157894736842106</v>
      </c>
      <c r="F92" s="67">
        <v>3.5</v>
      </c>
      <c r="G92" s="82"/>
      <c r="H92" s="82"/>
      <c r="I92" s="82"/>
      <c r="J92" s="82"/>
      <c r="K92" s="82"/>
      <c r="L92" s="82"/>
      <c r="M92" s="82"/>
      <c r="N92" s="82"/>
      <c r="O92" s="69"/>
      <c r="P92" s="67">
        <f t="shared" si="2"/>
        <v>2.2809388335704126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N1153"/>
  <sheetViews>
    <sheetView topLeftCell="Q1" zoomScale="124" zoomScaleNormal="124" workbookViewId="0">
      <pane ySplit="1" topLeftCell="A1141" activePane="bottomLeft" state="frozen"/>
      <selection activeCell="Y1" sqref="Y1"/>
      <selection pane="bottomLeft" activeCell="A2" sqref="A2:Y1153"/>
    </sheetView>
  </sheetViews>
  <sheetFormatPr defaultRowHeight="13.5"/>
  <cols>
    <col min="1" max="1" width="15.625" customWidth="1"/>
    <col min="3" max="3" width="20.375" customWidth="1"/>
    <col min="5" max="5" width="21.25" customWidth="1"/>
    <col min="10" max="10" width="15.125" customWidth="1"/>
    <col min="11" max="12" width="8.875"/>
    <col min="14" max="14" width="11.5" customWidth="1"/>
    <col min="15" max="15" width="11.375" customWidth="1"/>
    <col min="16" max="16" width="17.875" customWidth="1"/>
    <col min="18" max="18" width="15.875" customWidth="1"/>
    <col min="21" max="21" width="9.625" customWidth="1"/>
    <col min="22" max="25" width="13.5" customWidth="1"/>
    <col min="26" max="26" width="4.75" customWidth="1"/>
    <col min="33" max="33" width="13.375" customWidth="1"/>
    <col min="34" max="34" width="5.75" customWidth="1"/>
    <col min="35" max="35" width="12.125" customWidth="1"/>
    <col min="36" max="37" width="13.375" bestFit="1" customWidth="1"/>
    <col min="38" max="39" width="11.625" customWidth="1"/>
    <col min="40" max="40" width="14" style="116" customWidth="1"/>
  </cols>
  <sheetData>
    <row r="1" spans="1:40" ht="15" customHeight="1">
      <c r="A1" s="127" t="s">
        <v>19</v>
      </c>
      <c r="B1" s="127" t="s">
        <v>20</v>
      </c>
      <c r="C1" s="128" t="s">
        <v>1371</v>
      </c>
      <c r="D1" s="127" t="s">
        <v>22</v>
      </c>
      <c r="E1" s="127" t="s">
        <v>23</v>
      </c>
      <c r="F1" s="127" t="s">
        <v>24</v>
      </c>
      <c r="G1" s="127" t="s">
        <v>25</v>
      </c>
      <c r="H1" s="129" t="s">
        <v>26</v>
      </c>
      <c r="I1" s="130" t="s">
        <v>27</v>
      </c>
      <c r="J1" s="228" t="s">
        <v>1509</v>
      </c>
      <c r="K1" s="228" t="s">
        <v>1510</v>
      </c>
      <c r="L1" s="229" t="s">
        <v>1511</v>
      </c>
      <c r="M1" s="132" t="s">
        <v>31</v>
      </c>
      <c r="N1" s="131" t="s">
        <v>32</v>
      </c>
      <c r="O1" s="131" t="s">
        <v>33</v>
      </c>
      <c r="P1" s="131" t="s">
        <v>34</v>
      </c>
      <c r="Q1" s="6" t="s">
        <v>35</v>
      </c>
      <c r="R1" s="6" t="s">
        <v>1268</v>
      </c>
      <c r="S1" s="29" t="s">
        <v>470</v>
      </c>
      <c r="T1" s="29" t="s">
        <v>467</v>
      </c>
      <c r="U1" s="29" t="s">
        <v>468</v>
      </c>
      <c r="V1" s="29" t="s">
        <v>469</v>
      </c>
      <c r="W1" s="29" t="s">
        <v>482</v>
      </c>
      <c r="X1" s="66" t="s">
        <v>1198</v>
      </c>
      <c r="Y1" s="66" t="s">
        <v>1389</v>
      </c>
      <c r="Z1" s="37"/>
      <c r="AA1" s="61" t="s">
        <v>455</v>
      </c>
      <c r="AB1" s="61" t="s">
        <v>456</v>
      </c>
      <c r="AC1" s="76" t="s">
        <v>457</v>
      </c>
      <c r="AD1" s="76" t="s">
        <v>458</v>
      </c>
      <c r="AE1" s="76" t="s">
        <v>459</v>
      </c>
      <c r="AG1" s="13"/>
      <c r="AH1" s="13"/>
      <c r="AI1" s="84" t="s">
        <v>490</v>
      </c>
      <c r="AJ1" s="84" t="s">
        <v>491</v>
      </c>
      <c r="AK1" s="84" t="s">
        <v>492</v>
      </c>
      <c r="AL1" s="84" t="s">
        <v>493</v>
      </c>
      <c r="AM1" s="84" t="s">
        <v>507</v>
      </c>
      <c r="AN1" s="86" t="s">
        <v>132</v>
      </c>
    </row>
    <row r="2" spans="1:40" ht="15" customHeight="1">
      <c r="A2" s="133" t="s">
        <v>36</v>
      </c>
      <c r="B2" s="133" t="s">
        <v>37</v>
      </c>
      <c r="C2" s="133" t="s">
        <v>38</v>
      </c>
      <c r="D2" s="133" t="s">
        <v>39</v>
      </c>
      <c r="E2" s="133" t="s">
        <v>40</v>
      </c>
      <c r="F2" s="133" t="s">
        <v>39</v>
      </c>
      <c r="G2" s="133" t="s">
        <v>6</v>
      </c>
      <c r="H2" s="134" t="s">
        <v>41</v>
      </c>
      <c r="I2" s="133" t="s">
        <v>42</v>
      </c>
      <c r="J2" s="133" t="s">
        <v>1512</v>
      </c>
      <c r="K2" s="133" t="s">
        <v>43</v>
      </c>
      <c r="L2" s="133" t="s">
        <v>1513</v>
      </c>
      <c r="M2" s="134" t="s">
        <v>17</v>
      </c>
      <c r="N2" s="135" t="s">
        <v>45</v>
      </c>
      <c r="O2" s="135" t="s">
        <v>46</v>
      </c>
      <c r="P2" s="135" t="s">
        <v>47</v>
      </c>
      <c r="Q2" s="10" t="s">
        <v>48</v>
      </c>
      <c r="R2" s="48"/>
      <c r="S2" s="48" t="s">
        <v>472</v>
      </c>
      <c r="T2" s="207">
        <v>389</v>
      </c>
      <c r="U2" s="168">
        <v>12</v>
      </c>
      <c r="V2" s="208">
        <v>8</v>
      </c>
      <c r="W2" s="48" t="str">
        <f>IFERROR(IF(G2="CRM_CUI",G2,(IF(G2="CRM_CMI",G2,IF(G2="CEOMO_ITD",G2,MID(G2,1,FIND("_",G2)-1))))),G2)</f>
        <v>CRM_CUI</v>
      </c>
      <c r="X2" s="13" t="str">
        <f>MID(A2,5,LEN(A2)-4)</f>
        <v>安徽联通</v>
      </c>
      <c r="Y2" s="37" t="str">
        <f>IF(N2=O2,IF(N2="","0","1"),IF(N2=P2,IF(N2="","0","1"),IF(O2=P2,IF(O2="","0","1"),IF(N2="","0","0"))))</f>
        <v>0</v>
      </c>
      <c r="Z2" s="37"/>
      <c r="AA2" s="117" t="s">
        <v>413</v>
      </c>
      <c r="AB2" s="51" t="s">
        <v>143</v>
      </c>
      <c r="AC2" s="76">
        <f t="shared" ref="AC2:AC48" si="0">SUMIFS(AN:AN,AG:AG,AB2&amp;"*")</f>
        <v>0</v>
      </c>
      <c r="AD2" s="76">
        <f t="shared" ref="AD2:AD48" si="1">COUNTIFS(AG:AG,AB2&amp;"*",AN:AN,"&lt;&gt;-")</f>
        <v>0</v>
      </c>
      <c r="AE2" s="67">
        <f>IF(AD2=0,0,AC2/AD2)</f>
        <v>0</v>
      </c>
      <c r="AG2" s="48" t="s">
        <v>263</v>
      </c>
      <c r="AH2" s="48" t="s">
        <v>265</v>
      </c>
      <c r="AI2" s="13">
        <f t="shared" ref="AI2:AI33" si="2">SUMIFS(T:T,X:X,AG2&amp;"*",W:W,AH2)</f>
        <v>0</v>
      </c>
      <c r="AJ2" s="13">
        <f t="shared" ref="AJ2:AJ33" si="3">SUMIFS(U:U,X:X,AG2&amp;"*",W:W,AH2)</f>
        <v>0</v>
      </c>
      <c r="AK2" s="13">
        <f t="shared" ref="AK2:AK33" si="4">SUMIFS(V:V,X:X,AG2&amp;"*",W:W,AH2)</f>
        <v>0</v>
      </c>
      <c r="AL2" s="13">
        <v>0</v>
      </c>
      <c r="AM2" s="13">
        <v>0</v>
      </c>
      <c r="AN2" s="38" t="str">
        <f>IF(AL2=0,"-",IF(AK2=0,0,IF(AK2&lt;AM2,0,IF(AJ2/AL2&lt;0.5,0,IF(AI2/AL2&lt;0.5,0,5)))))</f>
        <v>-</v>
      </c>
    </row>
    <row r="3" spans="1:40" ht="15" customHeight="1">
      <c r="A3" s="133" t="s">
        <v>36</v>
      </c>
      <c r="B3" s="133" t="s">
        <v>37</v>
      </c>
      <c r="C3" s="133" t="s">
        <v>38</v>
      </c>
      <c r="D3" s="133" t="s">
        <v>39</v>
      </c>
      <c r="E3" s="133" t="s">
        <v>49</v>
      </c>
      <c r="F3" s="133" t="s">
        <v>39</v>
      </c>
      <c r="G3" s="133" t="s">
        <v>6</v>
      </c>
      <c r="H3" s="134" t="s">
        <v>41</v>
      </c>
      <c r="I3" s="133" t="s">
        <v>48</v>
      </c>
      <c r="J3" s="133" t="s">
        <v>1514</v>
      </c>
      <c r="K3" s="133" t="s">
        <v>50</v>
      </c>
      <c r="L3" s="133" t="s">
        <v>1515</v>
      </c>
      <c r="M3" s="134" t="s">
        <v>52</v>
      </c>
      <c r="N3" s="135" t="s">
        <v>473</v>
      </c>
      <c r="O3" s="135" t="s">
        <v>46</v>
      </c>
      <c r="P3" s="135" t="s">
        <v>47</v>
      </c>
      <c r="Q3" s="10" t="s">
        <v>48</v>
      </c>
      <c r="R3" s="13"/>
      <c r="S3" s="48" t="s">
        <v>472</v>
      </c>
      <c r="T3" s="207"/>
      <c r="U3" s="168"/>
      <c r="V3" s="208"/>
      <c r="W3" s="48" t="str">
        <f t="shared" ref="W3:W66" si="5">IFERROR(IF(G3="CRM_CUI",G3,(IF(G3="CRM_CMI",G3,IF(G3="CEOMO_ITD",G3,MID(G3,1,FIND("_",G3)-1))))),G3)</f>
        <v>CRM_CUI</v>
      </c>
      <c r="X3" s="13" t="str">
        <f t="shared" ref="X3:X48" si="6">MID(A3,5,LEN(A3)-4)</f>
        <v>安徽联通</v>
      </c>
      <c r="Y3" s="37" t="str">
        <f t="shared" ref="Y3:Y48" si="7">IF(N3=O3,IF(N3="","0","1"),IF(N3=P3,IF(N3="","0","1"),IF(O3=P3,IF(O3="","0","1"),IF(N3="","0","0"))))</f>
        <v>0</v>
      </c>
      <c r="Z3" s="37"/>
      <c r="AA3" s="118" t="s">
        <v>413</v>
      </c>
      <c r="AB3" s="51" t="s">
        <v>37</v>
      </c>
      <c r="AC3" s="76">
        <f t="shared" si="0"/>
        <v>0</v>
      </c>
      <c r="AD3" s="76">
        <f t="shared" si="1"/>
        <v>0</v>
      </c>
      <c r="AE3" s="67">
        <f t="shared" ref="AE3:AE48" si="8">IF(AD3=0,0,AC3/AD3)</f>
        <v>0</v>
      </c>
      <c r="AG3" s="48" t="s">
        <v>134</v>
      </c>
      <c r="AH3" s="48" t="s">
        <v>265</v>
      </c>
      <c r="AI3" s="13">
        <f t="shared" si="2"/>
        <v>13</v>
      </c>
      <c r="AJ3" s="13">
        <f t="shared" si="3"/>
        <v>0</v>
      </c>
      <c r="AK3" s="13">
        <f t="shared" si="4"/>
        <v>0</v>
      </c>
      <c r="AL3" s="13">
        <v>0</v>
      </c>
      <c r="AM3" s="13">
        <v>0</v>
      </c>
      <c r="AN3" s="38" t="str">
        <f t="shared" ref="AN3:AN48" si="9">IF(AL3=0,"-",IF(AK3=0,0,IF(AK3&lt;AM3,0,IF(AJ3/AL3&lt;0.5,0,IF(AI3/AL3&lt;0.5,0,5)))))</f>
        <v>-</v>
      </c>
    </row>
    <row r="4" spans="1:40" ht="15" customHeight="1">
      <c r="A4" s="134" t="s">
        <v>36</v>
      </c>
      <c r="B4" s="134" t="s">
        <v>37</v>
      </c>
      <c r="C4" s="134" t="s">
        <v>38</v>
      </c>
      <c r="D4" s="134" t="s">
        <v>39</v>
      </c>
      <c r="E4" s="134" t="s">
        <v>53</v>
      </c>
      <c r="F4" s="134" t="s">
        <v>54</v>
      </c>
      <c r="G4" s="134" t="s">
        <v>6</v>
      </c>
      <c r="H4" s="134" t="s">
        <v>41</v>
      </c>
      <c r="I4" s="134" t="s">
        <v>42</v>
      </c>
      <c r="J4" s="133" t="s">
        <v>1512</v>
      </c>
      <c r="K4" s="133" t="s">
        <v>43</v>
      </c>
      <c r="L4" s="133" t="s">
        <v>1513</v>
      </c>
      <c r="M4" s="134" t="s">
        <v>17</v>
      </c>
      <c r="N4" s="135" t="s">
        <v>473</v>
      </c>
      <c r="O4" s="135" t="s">
        <v>46</v>
      </c>
      <c r="P4" s="135" t="s">
        <v>47</v>
      </c>
      <c r="Q4" s="10" t="s">
        <v>48</v>
      </c>
      <c r="R4" s="13"/>
      <c r="S4" s="48" t="s">
        <v>472</v>
      </c>
      <c r="T4" s="207"/>
      <c r="U4" s="168"/>
      <c r="V4" s="208"/>
      <c r="W4" s="48" t="str">
        <f t="shared" si="5"/>
        <v>CRM_CUI</v>
      </c>
      <c r="X4" s="13" t="str">
        <f t="shared" si="6"/>
        <v>安徽联通</v>
      </c>
      <c r="Y4" s="37" t="str">
        <f t="shared" si="7"/>
        <v>0</v>
      </c>
      <c r="Z4" s="37"/>
      <c r="AA4" s="118" t="s">
        <v>413</v>
      </c>
      <c r="AB4" s="51" t="s">
        <v>156</v>
      </c>
      <c r="AC4" s="76">
        <f t="shared" si="0"/>
        <v>0</v>
      </c>
      <c r="AD4" s="76">
        <f t="shared" si="1"/>
        <v>1</v>
      </c>
      <c r="AE4" s="67">
        <f t="shared" si="8"/>
        <v>0</v>
      </c>
      <c r="AG4" s="48" t="s">
        <v>134</v>
      </c>
      <c r="AH4" s="48" t="s">
        <v>4</v>
      </c>
      <c r="AI4" s="13">
        <f t="shared" si="2"/>
        <v>0</v>
      </c>
      <c r="AJ4" s="13">
        <f t="shared" si="3"/>
        <v>0</v>
      </c>
      <c r="AK4" s="13">
        <f t="shared" si="4"/>
        <v>0</v>
      </c>
      <c r="AL4" s="13">
        <v>0</v>
      </c>
      <c r="AM4" s="13">
        <v>0</v>
      </c>
      <c r="AN4" s="38" t="str">
        <f t="shared" si="9"/>
        <v>-</v>
      </c>
    </row>
    <row r="5" spans="1:40" ht="15" customHeight="1">
      <c r="A5" s="134" t="s">
        <v>36</v>
      </c>
      <c r="B5" s="134" t="s">
        <v>37</v>
      </c>
      <c r="C5" s="134" t="s">
        <v>38</v>
      </c>
      <c r="D5" s="134" t="s">
        <v>39</v>
      </c>
      <c r="E5" s="134" t="s">
        <v>55</v>
      </c>
      <c r="F5" s="134" t="s">
        <v>54</v>
      </c>
      <c r="G5" s="134" t="s">
        <v>6</v>
      </c>
      <c r="H5" s="134" t="s">
        <v>41</v>
      </c>
      <c r="I5" s="134" t="s">
        <v>48</v>
      </c>
      <c r="J5" s="133" t="s">
        <v>1514</v>
      </c>
      <c r="K5" s="133" t="s">
        <v>50</v>
      </c>
      <c r="L5" s="133" t="s">
        <v>1515</v>
      </c>
      <c r="M5" s="134" t="s">
        <v>56</v>
      </c>
      <c r="N5" s="135" t="s">
        <v>473</v>
      </c>
      <c r="O5" s="135" t="s">
        <v>46</v>
      </c>
      <c r="P5" s="135" t="s">
        <v>47</v>
      </c>
      <c r="Q5" s="10" t="s">
        <v>48</v>
      </c>
      <c r="R5" s="13"/>
      <c r="S5" s="48" t="s">
        <v>472</v>
      </c>
      <c r="T5" s="207"/>
      <c r="U5" s="168"/>
      <c r="V5" s="208"/>
      <c r="W5" s="48" t="str">
        <f t="shared" si="5"/>
        <v>CRM_CUI</v>
      </c>
      <c r="X5" s="13" t="str">
        <f t="shared" si="6"/>
        <v>安徽联通</v>
      </c>
      <c r="Y5" s="37" t="str">
        <f t="shared" si="7"/>
        <v>0</v>
      </c>
      <c r="Z5" s="37"/>
      <c r="AA5" s="118" t="s">
        <v>413</v>
      </c>
      <c r="AB5" s="51" t="s">
        <v>410</v>
      </c>
      <c r="AC5" s="76">
        <f t="shared" si="0"/>
        <v>0</v>
      </c>
      <c r="AD5" s="76">
        <f t="shared" si="1"/>
        <v>0</v>
      </c>
      <c r="AE5" s="67">
        <f t="shared" si="8"/>
        <v>0</v>
      </c>
      <c r="AG5" s="48" t="s">
        <v>134</v>
      </c>
      <c r="AH5" s="48" t="s">
        <v>449</v>
      </c>
      <c r="AI5" s="13">
        <f t="shared" si="2"/>
        <v>1096</v>
      </c>
      <c r="AJ5" s="13">
        <f t="shared" si="3"/>
        <v>0</v>
      </c>
      <c r="AK5" s="13">
        <f t="shared" si="4"/>
        <v>0</v>
      </c>
      <c r="AL5" s="13">
        <v>0</v>
      </c>
      <c r="AM5" s="13">
        <v>0</v>
      </c>
      <c r="AN5" s="38" t="str">
        <f t="shared" si="9"/>
        <v>-</v>
      </c>
    </row>
    <row r="6" spans="1:40" ht="15" customHeight="1">
      <c r="A6" s="134" t="s">
        <v>36</v>
      </c>
      <c r="B6" s="134" t="s">
        <v>37</v>
      </c>
      <c r="C6" s="134" t="s">
        <v>57</v>
      </c>
      <c r="D6" s="134" t="s">
        <v>16</v>
      </c>
      <c r="E6" s="134" t="s">
        <v>58</v>
      </c>
      <c r="F6" s="134" t="s">
        <v>59</v>
      </c>
      <c r="G6" s="134" t="s">
        <v>6</v>
      </c>
      <c r="H6" s="134" t="s">
        <v>60</v>
      </c>
      <c r="I6" s="134" t="s">
        <v>48</v>
      </c>
      <c r="J6" s="133" t="s">
        <v>1512</v>
      </c>
      <c r="K6" s="133" t="s">
        <v>43</v>
      </c>
      <c r="L6" s="133" t="s">
        <v>1513</v>
      </c>
      <c r="M6" s="134" t="s">
        <v>17</v>
      </c>
      <c r="N6" s="10"/>
      <c r="O6" s="135"/>
      <c r="P6" s="135" t="s">
        <v>61</v>
      </c>
      <c r="Q6" s="10" t="s">
        <v>48</v>
      </c>
      <c r="R6" s="13"/>
      <c r="S6" s="48" t="s">
        <v>472</v>
      </c>
      <c r="T6" s="168">
        <v>0</v>
      </c>
      <c r="U6" s="168">
        <v>0</v>
      </c>
      <c r="V6" s="168">
        <v>0</v>
      </c>
      <c r="W6" s="48" t="str">
        <f t="shared" si="5"/>
        <v>CRM_CUI</v>
      </c>
      <c r="X6" s="13" t="str">
        <f t="shared" si="6"/>
        <v>安徽联通</v>
      </c>
      <c r="Y6" s="37" t="str">
        <f t="shared" si="7"/>
        <v>0</v>
      </c>
      <c r="Z6" s="37"/>
      <c r="AA6" s="118" t="s">
        <v>413</v>
      </c>
      <c r="AB6" s="53" t="s">
        <v>414</v>
      </c>
      <c r="AC6" s="76">
        <f t="shared" si="0"/>
        <v>0</v>
      </c>
      <c r="AD6" s="76">
        <f t="shared" si="1"/>
        <v>0</v>
      </c>
      <c r="AE6" s="67">
        <f t="shared" si="8"/>
        <v>0</v>
      </c>
      <c r="AG6" s="48" t="s">
        <v>134</v>
      </c>
      <c r="AH6" s="48" t="s">
        <v>0</v>
      </c>
      <c r="AI6" s="13">
        <f t="shared" si="2"/>
        <v>0</v>
      </c>
      <c r="AJ6" s="13">
        <f t="shared" si="3"/>
        <v>0</v>
      </c>
      <c r="AK6" s="13">
        <f t="shared" si="4"/>
        <v>0</v>
      </c>
      <c r="AL6" s="13">
        <v>0</v>
      </c>
      <c r="AM6" s="13">
        <v>0</v>
      </c>
      <c r="AN6" s="38" t="str">
        <f t="shared" si="9"/>
        <v>-</v>
      </c>
    </row>
    <row r="7" spans="1:40" ht="15" customHeight="1">
      <c r="A7" s="134" t="s">
        <v>36</v>
      </c>
      <c r="B7" s="134" t="s">
        <v>37</v>
      </c>
      <c r="C7" s="134" t="s">
        <v>57</v>
      </c>
      <c r="D7" s="134" t="s">
        <v>16</v>
      </c>
      <c r="E7" s="134" t="s">
        <v>62</v>
      </c>
      <c r="F7" s="134" t="s">
        <v>59</v>
      </c>
      <c r="G7" s="134" t="s">
        <v>6</v>
      </c>
      <c r="H7" s="134" t="s">
        <v>60</v>
      </c>
      <c r="I7" s="134" t="s">
        <v>48</v>
      </c>
      <c r="J7" s="133" t="s">
        <v>1514</v>
      </c>
      <c r="K7" s="133" t="s">
        <v>50</v>
      </c>
      <c r="L7" s="133" t="s">
        <v>1515</v>
      </c>
      <c r="M7" s="134" t="s">
        <v>56</v>
      </c>
      <c r="N7" s="10"/>
      <c r="O7" s="135"/>
      <c r="P7" s="135" t="s">
        <v>61</v>
      </c>
      <c r="Q7" s="10" t="s">
        <v>48</v>
      </c>
      <c r="R7" s="13"/>
      <c r="S7" s="48" t="s">
        <v>472</v>
      </c>
      <c r="T7" s="168">
        <v>0</v>
      </c>
      <c r="U7" s="168">
        <v>0</v>
      </c>
      <c r="V7" s="168">
        <v>0</v>
      </c>
      <c r="W7" s="48" t="str">
        <f t="shared" si="5"/>
        <v>CRM_CUI</v>
      </c>
      <c r="X7" s="13" t="str">
        <f t="shared" si="6"/>
        <v>安徽联通</v>
      </c>
      <c r="Y7" s="37" t="str">
        <f t="shared" si="7"/>
        <v>0</v>
      </c>
      <c r="Z7" s="37"/>
      <c r="AA7" s="118" t="s">
        <v>413</v>
      </c>
      <c r="AB7" s="51" t="s">
        <v>415</v>
      </c>
      <c r="AC7" s="76">
        <f t="shared" si="0"/>
        <v>0</v>
      </c>
      <c r="AD7" s="76">
        <f t="shared" si="1"/>
        <v>0</v>
      </c>
      <c r="AE7" s="67">
        <f t="shared" si="8"/>
        <v>0</v>
      </c>
      <c r="AG7" s="48" t="s">
        <v>134</v>
      </c>
      <c r="AH7" s="48" t="s">
        <v>2</v>
      </c>
      <c r="AI7" s="13">
        <f t="shared" si="2"/>
        <v>0</v>
      </c>
      <c r="AJ7" s="13">
        <f t="shared" si="3"/>
        <v>0</v>
      </c>
      <c r="AK7" s="13">
        <f t="shared" si="4"/>
        <v>0</v>
      </c>
      <c r="AL7" s="13">
        <v>0</v>
      </c>
      <c r="AM7" s="13">
        <v>0</v>
      </c>
      <c r="AN7" s="38" t="str">
        <f t="shared" si="9"/>
        <v>-</v>
      </c>
    </row>
    <row r="8" spans="1:40" ht="15" customHeight="1">
      <c r="A8" s="134" t="s">
        <v>36</v>
      </c>
      <c r="B8" s="134" t="s">
        <v>37</v>
      </c>
      <c r="C8" s="134" t="s">
        <v>63</v>
      </c>
      <c r="D8" s="134" t="s">
        <v>64</v>
      </c>
      <c r="E8" s="134" t="s">
        <v>65</v>
      </c>
      <c r="F8" s="134" t="s">
        <v>66</v>
      </c>
      <c r="G8" s="134" t="s">
        <v>6</v>
      </c>
      <c r="H8" s="134" t="s">
        <v>60</v>
      </c>
      <c r="I8" s="134" t="s">
        <v>48</v>
      </c>
      <c r="J8" s="133" t="s">
        <v>1512</v>
      </c>
      <c r="K8" s="133" t="s">
        <v>43</v>
      </c>
      <c r="L8" s="133" t="s">
        <v>1513</v>
      </c>
      <c r="M8" s="134" t="s">
        <v>17</v>
      </c>
      <c r="N8" s="10"/>
      <c r="O8" s="135"/>
      <c r="P8" s="135" t="s">
        <v>61</v>
      </c>
      <c r="Q8" s="10" t="s">
        <v>48</v>
      </c>
      <c r="R8" s="13"/>
      <c r="S8" s="48" t="s">
        <v>472</v>
      </c>
      <c r="T8" s="168">
        <v>0</v>
      </c>
      <c r="U8" s="168">
        <v>0</v>
      </c>
      <c r="V8" s="168">
        <v>0</v>
      </c>
      <c r="W8" s="48" t="str">
        <f t="shared" si="5"/>
        <v>CRM_CUI</v>
      </c>
      <c r="X8" s="13" t="str">
        <f t="shared" si="6"/>
        <v>安徽联通</v>
      </c>
      <c r="Y8" s="37" t="str">
        <f t="shared" si="7"/>
        <v>0</v>
      </c>
      <c r="Z8" s="37"/>
      <c r="AA8" s="118" t="s">
        <v>413</v>
      </c>
      <c r="AB8" s="51" t="s">
        <v>297</v>
      </c>
      <c r="AC8" s="76">
        <f t="shared" si="0"/>
        <v>0</v>
      </c>
      <c r="AD8" s="76">
        <f t="shared" si="1"/>
        <v>0</v>
      </c>
      <c r="AE8" s="67">
        <f t="shared" si="8"/>
        <v>0</v>
      </c>
      <c r="AG8" s="48" t="s">
        <v>134</v>
      </c>
      <c r="AH8" s="48" t="s">
        <v>494</v>
      </c>
      <c r="AI8" s="13">
        <f t="shared" si="2"/>
        <v>0</v>
      </c>
      <c r="AJ8" s="13">
        <f t="shared" si="3"/>
        <v>0</v>
      </c>
      <c r="AK8" s="13">
        <f t="shared" si="4"/>
        <v>0</v>
      </c>
      <c r="AL8" s="13">
        <v>0</v>
      </c>
      <c r="AM8" s="13">
        <v>0</v>
      </c>
      <c r="AN8" s="38" t="str">
        <f t="shared" si="9"/>
        <v>-</v>
      </c>
    </row>
    <row r="9" spans="1:40" ht="15" customHeight="1">
      <c r="A9" s="134" t="s">
        <v>36</v>
      </c>
      <c r="B9" s="134" t="s">
        <v>37</v>
      </c>
      <c r="C9" s="134" t="s">
        <v>63</v>
      </c>
      <c r="D9" s="134" t="s">
        <v>64</v>
      </c>
      <c r="E9" s="134" t="s">
        <v>65</v>
      </c>
      <c r="F9" s="134" t="s">
        <v>66</v>
      </c>
      <c r="G9" s="134" t="s">
        <v>6</v>
      </c>
      <c r="H9" s="134" t="s">
        <v>60</v>
      </c>
      <c r="I9" s="134" t="s">
        <v>48</v>
      </c>
      <c r="J9" s="133" t="s">
        <v>1514</v>
      </c>
      <c r="K9" s="133" t="s">
        <v>50</v>
      </c>
      <c r="L9" s="133" t="s">
        <v>1515</v>
      </c>
      <c r="M9" s="134" t="s">
        <v>56</v>
      </c>
      <c r="N9" s="10"/>
      <c r="O9" s="135"/>
      <c r="P9" s="135" t="s">
        <v>61</v>
      </c>
      <c r="Q9" s="10" t="s">
        <v>48</v>
      </c>
      <c r="R9" s="13"/>
      <c r="S9" s="48" t="s">
        <v>472</v>
      </c>
      <c r="T9" s="168">
        <v>0</v>
      </c>
      <c r="U9" s="168">
        <v>0</v>
      </c>
      <c r="V9" s="168">
        <v>0</v>
      </c>
      <c r="W9" s="48" t="str">
        <f t="shared" si="5"/>
        <v>CRM_CUI</v>
      </c>
      <c r="X9" s="13" t="str">
        <f t="shared" si="6"/>
        <v>安徽联通</v>
      </c>
      <c r="Y9" s="37" t="str">
        <f t="shared" si="7"/>
        <v>0</v>
      </c>
      <c r="Z9" s="37"/>
      <c r="AA9" s="118" t="s">
        <v>413</v>
      </c>
      <c r="AB9" s="51" t="s">
        <v>416</v>
      </c>
      <c r="AC9" s="76">
        <f t="shared" si="0"/>
        <v>0</v>
      </c>
      <c r="AD9" s="76">
        <f t="shared" si="1"/>
        <v>0</v>
      </c>
      <c r="AE9" s="67">
        <f t="shared" si="8"/>
        <v>0</v>
      </c>
      <c r="AG9" s="48" t="s">
        <v>143</v>
      </c>
      <c r="AH9" s="48" t="s">
        <v>5</v>
      </c>
      <c r="AI9" s="13">
        <f t="shared" si="2"/>
        <v>0</v>
      </c>
      <c r="AJ9" s="13">
        <f t="shared" si="3"/>
        <v>0</v>
      </c>
      <c r="AK9" s="13">
        <f t="shared" si="4"/>
        <v>0</v>
      </c>
      <c r="AL9" s="13">
        <v>0</v>
      </c>
      <c r="AM9" s="13">
        <v>0</v>
      </c>
      <c r="AN9" s="38" t="str">
        <f t="shared" si="9"/>
        <v>-</v>
      </c>
    </row>
    <row r="10" spans="1:40" ht="15" customHeight="1">
      <c r="A10" s="134" t="s">
        <v>36</v>
      </c>
      <c r="B10" s="134" t="s">
        <v>37</v>
      </c>
      <c r="C10" s="134" t="s">
        <v>63</v>
      </c>
      <c r="D10" s="134" t="s">
        <v>64</v>
      </c>
      <c r="E10" s="134" t="s">
        <v>67</v>
      </c>
      <c r="F10" s="134" t="s">
        <v>68</v>
      </c>
      <c r="G10" s="134" t="s">
        <v>6</v>
      </c>
      <c r="H10" s="134" t="s">
        <v>69</v>
      </c>
      <c r="I10" s="134" t="s">
        <v>48</v>
      </c>
      <c r="J10" s="133" t="s">
        <v>1512</v>
      </c>
      <c r="K10" s="133" t="s">
        <v>43</v>
      </c>
      <c r="L10" s="133" t="s">
        <v>1513</v>
      </c>
      <c r="M10" s="134" t="s">
        <v>17</v>
      </c>
      <c r="N10" s="10"/>
      <c r="O10" s="135"/>
      <c r="P10" s="135" t="s">
        <v>61</v>
      </c>
      <c r="Q10" s="10" t="s">
        <v>48</v>
      </c>
      <c r="R10" s="13"/>
      <c r="S10" s="48" t="s">
        <v>472</v>
      </c>
      <c r="T10" s="168">
        <v>0</v>
      </c>
      <c r="U10" s="168">
        <v>0</v>
      </c>
      <c r="V10" s="168">
        <v>0</v>
      </c>
      <c r="W10" s="48" t="str">
        <f t="shared" si="5"/>
        <v>CRM_CUI</v>
      </c>
      <c r="X10" s="13" t="str">
        <f t="shared" si="6"/>
        <v>安徽联通</v>
      </c>
      <c r="Y10" s="37" t="str">
        <f t="shared" si="7"/>
        <v>0</v>
      </c>
      <c r="Z10" s="37"/>
      <c r="AA10" s="118" t="s">
        <v>413</v>
      </c>
      <c r="AB10" s="53" t="s">
        <v>417</v>
      </c>
      <c r="AC10" s="76">
        <f t="shared" si="0"/>
        <v>0</v>
      </c>
      <c r="AD10" s="76">
        <f t="shared" si="1"/>
        <v>0</v>
      </c>
      <c r="AE10" s="67">
        <f t="shared" si="8"/>
        <v>0</v>
      </c>
      <c r="AG10" s="48" t="s">
        <v>143</v>
      </c>
      <c r="AH10" s="48" t="s">
        <v>4</v>
      </c>
      <c r="AI10" s="13">
        <f t="shared" si="2"/>
        <v>0</v>
      </c>
      <c r="AJ10" s="13">
        <f t="shared" si="3"/>
        <v>0</v>
      </c>
      <c r="AK10" s="13">
        <f t="shared" si="4"/>
        <v>0</v>
      </c>
      <c r="AL10" s="13">
        <v>0</v>
      </c>
      <c r="AM10" s="13">
        <v>0</v>
      </c>
      <c r="AN10" s="38" t="str">
        <f t="shared" si="9"/>
        <v>-</v>
      </c>
    </row>
    <row r="11" spans="1:40" ht="15" customHeight="1">
      <c r="A11" s="134" t="s">
        <v>36</v>
      </c>
      <c r="B11" s="134" t="s">
        <v>37</v>
      </c>
      <c r="C11" s="134" t="s">
        <v>63</v>
      </c>
      <c r="D11" s="134" t="s">
        <v>64</v>
      </c>
      <c r="E11" s="134" t="s">
        <v>67</v>
      </c>
      <c r="F11" s="134" t="s">
        <v>68</v>
      </c>
      <c r="G11" s="134" t="s">
        <v>6</v>
      </c>
      <c r="H11" s="134" t="s">
        <v>69</v>
      </c>
      <c r="I11" s="134" t="s">
        <v>48</v>
      </c>
      <c r="J11" s="133" t="s">
        <v>1514</v>
      </c>
      <c r="K11" s="133" t="s">
        <v>50</v>
      </c>
      <c r="L11" s="133" t="s">
        <v>1515</v>
      </c>
      <c r="M11" s="134" t="s">
        <v>56</v>
      </c>
      <c r="N11" s="10"/>
      <c r="O11" s="135"/>
      <c r="P11" s="135" t="s">
        <v>61</v>
      </c>
      <c r="Q11" s="10" t="s">
        <v>48</v>
      </c>
      <c r="R11" s="13"/>
      <c r="S11" s="48" t="s">
        <v>472</v>
      </c>
      <c r="T11" s="168">
        <v>0</v>
      </c>
      <c r="U11" s="168">
        <v>0</v>
      </c>
      <c r="V11" s="168">
        <v>0</v>
      </c>
      <c r="W11" s="48" t="str">
        <f t="shared" si="5"/>
        <v>CRM_CUI</v>
      </c>
      <c r="X11" s="13" t="str">
        <f t="shared" si="6"/>
        <v>安徽联通</v>
      </c>
      <c r="Y11" s="37" t="str">
        <f t="shared" si="7"/>
        <v>0</v>
      </c>
      <c r="Z11" s="37"/>
      <c r="AA11" s="118" t="s">
        <v>413</v>
      </c>
      <c r="AB11" s="51" t="s">
        <v>12</v>
      </c>
      <c r="AC11" s="76">
        <f t="shared" si="0"/>
        <v>0</v>
      </c>
      <c r="AD11" s="76">
        <f t="shared" si="1"/>
        <v>0</v>
      </c>
      <c r="AE11" s="67">
        <f t="shared" si="8"/>
        <v>0</v>
      </c>
      <c r="AG11" s="48" t="s">
        <v>143</v>
      </c>
      <c r="AH11" s="48" t="s">
        <v>494</v>
      </c>
      <c r="AI11" s="13">
        <f t="shared" si="2"/>
        <v>0</v>
      </c>
      <c r="AJ11" s="13">
        <f t="shared" si="3"/>
        <v>0</v>
      </c>
      <c r="AK11" s="13">
        <f t="shared" si="4"/>
        <v>0</v>
      </c>
      <c r="AL11" s="13">
        <v>0</v>
      </c>
      <c r="AM11" s="13">
        <v>0</v>
      </c>
      <c r="AN11" s="38" t="str">
        <f t="shared" si="9"/>
        <v>-</v>
      </c>
    </row>
    <row r="12" spans="1:40" ht="15" customHeight="1">
      <c r="A12" s="134" t="s">
        <v>36</v>
      </c>
      <c r="B12" s="134" t="s">
        <v>37</v>
      </c>
      <c r="C12" s="134" t="s">
        <v>63</v>
      </c>
      <c r="D12" s="134" t="s">
        <v>64</v>
      </c>
      <c r="E12" s="134" t="s">
        <v>70</v>
      </c>
      <c r="F12" s="134" t="s">
        <v>71</v>
      </c>
      <c r="G12" s="134" t="s">
        <v>6</v>
      </c>
      <c r="H12" s="134" t="s">
        <v>72</v>
      </c>
      <c r="I12" s="134" t="s">
        <v>48</v>
      </c>
      <c r="J12" s="133" t="s">
        <v>1512</v>
      </c>
      <c r="K12" s="133" t="s">
        <v>43</v>
      </c>
      <c r="L12" s="133" t="s">
        <v>1513</v>
      </c>
      <c r="M12" s="134" t="s">
        <v>17</v>
      </c>
      <c r="N12" s="10"/>
      <c r="O12" s="135"/>
      <c r="P12" s="135" t="s">
        <v>61</v>
      </c>
      <c r="Q12" s="10" t="s">
        <v>48</v>
      </c>
      <c r="R12" s="13"/>
      <c r="S12" s="48" t="s">
        <v>472</v>
      </c>
      <c r="T12" s="168">
        <v>0</v>
      </c>
      <c r="U12" s="168">
        <v>0</v>
      </c>
      <c r="V12" s="168">
        <v>0</v>
      </c>
      <c r="W12" s="48" t="str">
        <f t="shared" si="5"/>
        <v>CRM_CUI</v>
      </c>
      <c r="X12" s="13" t="str">
        <f t="shared" si="6"/>
        <v>安徽联通</v>
      </c>
      <c r="Y12" s="37" t="str">
        <f t="shared" si="7"/>
        <v>0</v>
      </c>
      <c r="Z12" s="37"/>
      <c r="AA12" s="118" t="s">
        <v>413</v>
      </c>
      <c r="AB12" s="51" t="s">
        <v>408</v>
      </c>
      <c r="AC12" s="76">
        <f t="shared" si="0"/>
        <v>0</v>
      </c>
      <c r="AD12" s="76">
        <f t="shared" si="1"/>
        <v>0</v>
      </c>
      <c r="AE12" s="67">
        <f t="shared" si="8"/>
        <v>0</v>
      </c>
      <c r="AG12" s="48" t="s">
        <v>143</v>
      </c>
      <c r="AH12" s="48" t="s">
        <v>265</v>
      </c>
      <c r="AI12" s="13">
        <f t="shared" si="2"/>
        <v>262</v>
      </c>
      <c r="AJ12" s="13">
        <f t="shared" si="3"/>
        <v>0</v>
      </c>
      <c r="AK12" s="13">
        <f t="shared" si="4"/>
        <v>0</v>
      </c>
      <c r="AL12" s="13">
        <v>0</v>
      </c>
      <c r="AM12" s="13">
        <v>0</v>
      </c>
      <c r="AN12" s="38" t="str">
        <f t="shared" si="9"/>
        <v>-</v>
      </c>
    </row>
    <row r="13" spans="1:40" ht="15" customHeight="1">
      <c r="A13" s="134" t="s">
        <v>36</v>
      </c>
      <c r="B13" s="134" t="s">
        <v>37</v>
      </c>
      <c r="C13" s="134" t="s">
        <v>63</v>
      </c>
      <c r="D13" s="134" t="s">
        <v>64</v>
      </c>
      <c r="E13" s="134" t="s">
        <v>70</v>
      </c>
      <c r="F13" s="134" t="s">
        <v>71</v>
      </c>
      <c r="G13" s="134" t="s">
        <v>6</v>
      </c>
      <c r="H13" s="134" t="s">
        <v>72</v>
      </c>
      <c r="I13" s="134" t="s">
        <v>48</v>
      </c>
      <c r="J13" s="133" t="s">
        <v>1514</v>
      </c>
      <c r="K13" s="133" t="s">
        <v>50</v>
      </c>
      <c r="L13" s="133" t="s">
        <v>1515</v>
      </c>
      <c r="M13" s="134" t="s">
        <v>56</v>
      </c>
      <c r="N13" s="10"/>
      <c r="O13" s="135"/>
      <c r="P13" s="135" t="s">
        <v>61</v>
      </c>
      <c r="Q13" s="10" t="s">
        <v>48</v>
      </c>
      <c r="R13" s="13"/>
      <c r="S13" s="48" t="s">
        <v>472</v>
      </c>
      <c r="T13" s="168">
        <v>0</v>
      </c>
      <c r="U13" s="168">
        <v>0</v>
      </c>
      <c r="V13" s="168">
        <v>0</v>
      </c>
      <c r="W13" s="48" t="str">
        <f t="shared" si="5"/>
        <v>CRM_CUI</v>
      </c>
      <c r="X13" s="13" t="str">
        <f t="shared" si="6"/>
        <v>安徽联通</v>
      </c>
      <c r="Y13" s="37" t="str">
        <f t="shared" si="7"/>
        <v>0</v>
      </c>
      <c r="Z13" s="37"/>
      <c r="AA13" s="118" t="s">
        <v>413</v>
      </c>
      <c r="AB13" s="53" t="s">
        <v>418</v>
      </c>
      <c r="AC13" s="76">
        <f t="shared" si="0"/>
        <v>0</v>
      </c>
      <c r="AD13" s="76">
        <f t="shared" si="1"/>
        <v>0</v>
      </c>
      <c r="AE13" s="67">
        <f t="shared" si="8"/>
        <v>0</v>
      </c>
      <c r="AG13" s="48" t="s">
        <v>143</v>
      </c>
      <c r="AH13" s="48" t="s">
        <v>0</v>
      </c>
      <c r="AI13" s="13">
        <f t="shared" si="2"/>
        <v>0</v>
      </c>
      <c r="AJ13" s="13">
        <f t="shared" si="3"/>
        <v>0</v>
      </c>
      <c r="AK13" s="13">
        <f t="shared" si="4"/>
        <v>0</v>
      </c>
      <c r="AL13" s="13">
        <v>0</v>
      </c>
      <c r="AM13" s="13">
        <v>0</v>
      </c>
      <c r="AN13" s="38" t="str">
        <f t="shared" si="9"/>
        <v>-</v>
      </c>
    </row>
    <row r="14" spans="1:40" ht="15" customHeight="1">
      <c r="A14" s="134" t="s">
        <v>36</v>
      </c>
      <c r="B14" s="134" t="s">
        <v>37</v>
      </c>
      <c r="C14" s="134" t="s">
        <v>63</v>
      </c>
      <c r="D14" s="134" t="s">
        <v>64</v>
      </c>
      <c r="E14" s="134" t="s">
        <v>73</v>
      </c>
      <c r="F14" s="134" t="s">
        <v>68</v>
      </c>
      <c r="G14" s="134" t="s">
        <v>6</v>
      </c>
      <c r="H14" s="134" t="s">
        <v>72</v>
      </c>
      <c r="I14" s="134" t="s">
        <v>48</v>
      </c>
      <c r="J14" s="133" t="s">
        <v>1512</v>
      </c>
      <c r="K14" s="133" t="s">
        <v>43</v>
      </c>
      <c r="L14" s="133" t="s">
        <v>1513</v>
      </c>
      <c r="M14" s="134" t="s">
        <v>17</v>
      </c>
      <c r="N14" s="10"/>
      <c r="O14" s="135"/>
      <c r="P14" s="135" t="s">
        <v>61</v>
      </c>
      <c r="Q14" s="10" t="s">
        <v>48</v>
      </c>
      <c r="R14" s="13"/>
      <c r="S14" s="48" t="s">
        <v>472</v>
      </c>
      <c r="T14" s="168">
        <v>0</v>
      </c>
      <c r="U14" s="168">
        <v>0</v>
      </c>
      <c r="V14" s="168">
        <v>0</v>
      </c>
      <c r="W14" s="48" t="str">
        <f t="shared" si="5"/>
        <v>CRM_CUI</v>
      </c>
      <c r="X14" s="13" t="str">
        <f t="shared" si="6"/>
        <v>安徽联通</v>
      </c>
      <c r="Y14" s="37" t="str">
        <f t="shared" si="7"/>
        <v>0</v>
      </c>
      <c r="Z14" s="37"/>
      <c r="AA14" s="118" t="s">
        <v>413</v>
      </c>
      <c r="AB14" s="51" t="s">
        <v>217</v>
      </c>
      <c r="AC14" s="76">
        <f t="shared" si="0"/>
        <v>0</v>
      </c>
      <c r="AD14" s="76">
        <f t="shared" si="1"/>
        <v>0</v>
      </c>
      <c r="AE14" s="67">
        <f t="shared" si="8"/>
        <v>0</v>
      </c>
      <c r="AG14" s="48" t="s">
        <v>37</v>
      </c>
      <c r="AH14" s="48" t="s">
        <v>494</v>
      </c>
      <c r="AI14" s="13">
        <f t="shared" si="2"/>
        <v>753</v>
      </c>
      <c r="AJ14" s="13">
        <f t="shared" si="3"/>
        <v>0</v>
      </c>
      <c r="AK14" s="13">
        <f t="shared" si="4"/>
        <v>0</v>
      </c>
      <c r="AL14" s="13">
        <v>0</v>
      </c>
      <c r="AM14" s="13">
        <v>0</v>
      </c>
      <c r="AN14" s="38" t="str">
        <f t="shared" si="9"/>
        <v>-</v>
      </c>
    </row>
    <row r="15" spans="1:40" ht="15" customHeight="1">
      <c r="A15" s="134" t="s">
        <v>36</v>
      </c>
      <c r="B15" s="134" t="s">
        <v>37</v>
      </c>
      <c r="C15" s="134" t="s">
        <v>63</v>
      </c>
      <c r="D15" s="134" t="s">
        <v>64</v>
      </c>
      <c r="E15" s="134" t="s">
        <v>73</v>
      </c>
      <c r="F15" s="134" t="s">
        <v>68</v>
      </c>
      <c r="G15" s="134" t="s">
        <v>6</v>
      </c>
      <c r="H15" s="134" t="s">
        <v>72</v>
      </c>
      <c r="I15" s="134" t="s">
        <v>48</v>
      </c>
      <c r="J15" s="133" t="s">
        <v>1514</v>
      </c>
      <c r="K15" s="133" t="s">
        <v>50</v>
      </c>
      <c r="L15" s="133" t="s">
        <v>1515</v>
      </c>
      <c r="M15" s="134" t="s">
        <v>56</v>
      </c>
      <c r="N15" s="10"/>
      <c r="O15" s="135"/>
      <c r="P15" s="135" t="s">
        <v>61</v>
      </c>
      <c r="Q15" s="10" t="s">
        <v>48</v>
      </c>
      <c r="R15" s="13"/>
      <c r="S15" s="48" t="s">
        <v>472</v>
      </c>
      <c r="T15" s="168">
        <v>0</v>
      </c>
      <c r="U15" s="168">
        <v>0</v>
      </c>
      <c r="V15" s="168">
        <v>0</v>
      </c>
      <c r="W15" s="48" t="str">
        <f t="shared" si="5"/>
        <v>CRM_CUI</v>
      </c>
      <c r="X15" s="13" t="str">
        <f t="shared" si="6"/>
        <v>安徽联通</v>
      </c>
      <c r="Y15" s="37" t="str">
        <f t="shared" si="7"/>
        <v>0</v>
      </c>
      <c r="Z15" s="37"/>
      <c r="AA15" s="118" t="s">
        <v>413</v>
      </c>
      <c r="AB15" s="51" t="s">
        <v>407</v>
      </c>
      <c r="AC15" s="76">
        <f t="shared" si="0"/>
        <v>0</v>
      </c>
      <c r="AD15" s="76">
        <f t="shared" si="1"/>
        <v>0</v>
      </c>
      <c r="AE15" s="67">
        <f t="shared" si="8"/>
        <v>0</v>
      </c>
      <c r="AG15" s="48" t="s">
        <v>37</v>
      </c>
      <c r="AH15" s="48" t="s">
        <v>6</v>
      </c>
      <c r="AI15" s="13">
        <f t="shared" si="2"/>
        <v>389</v>
      </c>
      <c r="AJ15" s="13">
        <f t="shared" si="3"/>
        <v>12</v>
      </c>
      <c r="AK15" s="13">
        <f t="shared" si="4"/>
        <v>8</v>
      </c>
      <c r="AL15" s="13">
        <v>0</v>
      </c>
      <c r="AM15" s="13">
        <v>0</v>
      </c>
      <c r="AN15" s="38" t="str">
        <f t="shared" si="9"/>
        <v>-</v>
      </c>
    </row>
    <row r="16" spans="1:40" ht="15" customHeight="1">
      <c r="A16" s="48" t="s">
        <v>74</v>
      </c>
      <c r="B16" s="48" t="s">
        <v>75</v>
      </c>
      <c r="C16" s="48" t="s">
        <v>1364</v>
      </c>
      <c r="D16" s="48" t="s">
        <v>39</v>
      </c>
      <c r="E16" s="48" t="s">
        <v>40</v>
      </c>
      <c r="F16" s="48" t="s">
        <v>39</v>
      </c>
      <c r="G16" s="48" t="s">
        <v>6</v>
      </c>
      <c r="H16" s="48" t="s">
        <v>41</v>
      </c>
      <c r="I16" s="48"/>
      <c r="J16" s="48"/>
      <c r="K16" s="48"/>
      <c r="L16" s="48"/>
      <c r="M16" s="48"/>
      <c r="N16" s="13"/>
      <c r="O16" s="135"/>
      <c r="P16" s="135"/>
      <c r="Q16" s="13"/>
      <c r="R16" s="13" t="s">
        <v>76</v>
      </c>
      <c r="S16" s="13" t="s">
        <v>471</v>
      </c>
      <c r="T16" s="168">
        <v>0</v>
      </c>
      <c r="U16" s="168">
        <v>0</v>
      </c>
      <c r="V16" s="168">
        <v>0</v>
      </c>
      <c r="W16" s="48" t="str">
        <f t="shared" si="5"/>
        <v>CRM_CUI</v>
      </c>
      <c r="X16" s="13" t="str">
        <f t="shared" si="6"/>
        <v>北京联通</v>
      </c>
      <c r="Y16" s="37" t="str">
        <f t="shared" si="7"/>
        <v>0</v>
      </c>
      <c r="Z16" s="37"/>
      <c r="AA16" s="118" t="s">
        <v>413</v>
      </c>
      <c r="AB16" s="51" t="s">
        <v>309</v>
      </c>
      <c r="AC16" s="76">
        <f t="shared" si="0"/>
        <v>0</v>
      </c>
      <c r="AD16" s="76">
        <f t="shared" si="1"/>
        <v>0</v>
      </c>
      <c r="AE16" s="67">
        <f t="shared" si="8"/>
        <v>0</v>
      </c>
      <c r="AG16" s="48" t="s">
        <v>37</v>
      </c>
      <c r="AH16" s="48" t="s">
        <v>2</v>
      </c>
      <c r="AI16" s="13">
        <f t="shared" si="2"/>
        <v>0</v>
      </c>
      <c r="AJ16" s="13">
        <f t="shared" si="3"/>
        <v>0</v>
      </c>
      <c r="AK16" s="13">
        <f t="shared" si="4"/>
        <v>0</v>
      </c>
      <c r="AL16" s="13">
        <v>0</v>
      </c>
      <c r="AM16" s="13">
        <v>0</v>
      </c>
      <c r="AN16" s="38" t="str">
        <f t="shared" si="9"/>
        <v>-</v>
      </c>
    </row>
    <row r="17" spans="1:40" ht="15" customHeight="1">
      <c r="A17" s="48" t="s">
        <v>1363</v>
      </c>
      <c r="B17" s="48" t="s">
        <v>1362</v>
      </c>
      <c r="C17" s="48" t="s">
        <v>1361</v>
      </c>
      <c r="D17" s="48" t="s">
        <v>16</v>
      </c>
      <c r="E17" s="48" t="s">
        <v>58</v>
      </c>
      <c r="F17" s="48" t="s">
        <v>59</v>
      </c>
      <c r="G17" s="48" t="s">
        <v>6</v>
      </c>
      <c r="H17" s="48" t="s">
        <v>60</v>
      </c>
      <c r="I17" s="48"/>
      <c r="J17" s="48"/>
      <c r="K17" s="48"/>
      <c r="L17" s="48"/>
      <c r="M17" s="48"/>
      <c r="N17" s="13"/>
      <c r="O17" s="135"/>
      <c r="P17" s="135"/>
      <c r="Q17" s="13"/>
      <c r="R17" s="13" t="s">
        <v>76</v>
      </c>
      <c r="S17" s="13" t="s">
        <v>471</v>
      </c>
      <c r="T17" s="168">
        <v>0</v>
      </c>
      <c r="U17" s="168">
        <v>0</v>
      </c>
      <c r="V17" s="168">
        <v>0</v>
      </c>
      <c r="W17" s="48" t="str">
        <f t="shared" si="5"/>
        <v>CRM_CUI</v>
      </c>
      <c r="X17" s="13" t="str">
        <f t="shared" si="6"/>
        <v>北京联通</v>
      </c>
      <c r="Y17" s="37" t="str">
        <f t="shared" si="7"/>
        <v>0</v>
      </c>
      <c r="Z17" s="37"/>
      <c r="AA17" s="118" t="s">
        <v>413</v>
      </c>
      <c r="AB17" s="51" t="s">
        <v>419</v>
      </c>
      <c r="AC17" s="76">
        <f t="shared" si="0"/>
        <v>0</v>
      </c>
      <c r="AD17" s="76">
        <f t="shared" si="1"/>
        <v>0</v>
      </c>
      <c r="AE17" s="67">
        <f t="shared" si="8"/>
        <v>0</v>
      </c>
      <c r="AG17" s="48" t="s">
        <v>37</v>
      </c>
      <c r="AH17" s="48" t="s">
        <v>5</v>
      </c>
      <c r="AI17" s="13">
        <f t="shared" si="2"/>
        <v>0</v>
      </c>
      <c r="AJ17" s="13">
        <f t="shared" si="3"/>
        <v>0</v>
      </c>
      <c r="AK17" s="13">
        <f t="shared" si="4"/>
        <v>0</v>
      </c>
      <c r="AL17" s="13">
        <v>0</v>
      </c>
      <c r="AM17" s="13">
        <v>0</v>
      </c>
      <c r="AN17" s="38" t="str">
        <f t="shared" si="9"/>
        <v>-</v>
      </c>
    </row>
    <row r="18" spans="1:40" ht="15" customHeight="1">
      <c r="A18" s="48" t="s">
        <v>74</v>
      </c>
      <c r="B18" s="48" t="s">
        <v>75</v>
      </c>
      <c r="C18" s="48" t="s">
        <v>63</v>
      </c>
      <c r="D18" s="48" t="s">
        <v>64</v>
      </c>
      <c r="E18" s="48" t="s">
        <v>77</v>
      </c>
      <c r="F18" s="48" t="s">
        <v>78</v>
      </c>
      <c r="G18" s="48" t="s">
        <v>6</v>
      </c>
      <c r="H18" s="48" t="s">
        <v>79</v>
      </c>
      <c r="I18" s="48" t="s">
        <v>48</v>
      </c>
      <c r="J18" s="133" t="s">
        <v>1514</v>
      </c>
      <c r="K18" s="48" t="s">
        <v>50</v>
      </c>
      <c r="L18" s="48" t="s">
        <v>1516</v>
      </c>
      <c r="M18" s="48" t="s">
        <v>56</v>
      </c>
      <c r="N18" s="14" t="s">
        <v>81</v>
      </c>
      <c r="O18" s="135" t="s">
        <v>81</v>
      </c>
      <c r="P18" s="135" t="s">
        <v>81</v>
      </c>
      <c r="Q18" s="13" t="s">
        <v>48</v>
      </c>
      <c r="R18" s="13"/>
      <c r="S18" s="48" t="s">
        <v>472</v>
      </c>
      <c r="T18" s="168">
        <v>0</v>
      </c>
      <c r="U18" s="168">
        <v>0</v>
      </c>
      <c r="V18" s="168">
        <v>0</v>
      </c>
      <c r="W18" s="48" t="str">
        <f t="shared" si="5"/>
        <v>CRM_CUI</v>
      </c>
      <c r="X18" s="13" t="str">
        <f t="shared" si="6"/>
        <v>北京联通</v>
      </c>
      <c r="Y18" s="37" t="str">
        <f t="shared" si="7"/>
        <v>1</v>
      </c>
      <c r="Z18" s="37"/>
      <c r="AA18" s="118" t="s">
        <v>413</v>
      </c>
      <c r="AB18" s="54" t="s">
        <v>115</v>
      </c>
      <c r="AC18" s="76">
        <f t="shared" si="0"/>
        <v>0</v>
      </c>
      <c r="AD18" s="76">
        <f t="shared" si="1"/>
        <v>0</v>
      </c>
      <c r="AE18" s="67">
        <f t="shared" si="8"/>
        <v>0</v>
      </c>
      <c r="AG18" s="48" t="s">
        <v>37</v>
      </c>
      <c r="AH18" s="48" t="s">
        <v>449</v>
      </c>
      <c r="AI18" s="13">
        <f t="shared" si="2"/>
        <v>134</v>
      </c>
      <c r="AJ18" s="13">
        <f t="shared" si="3"/>
        <v>0</v>
      </c>
      <c r="AK18" s="13">
        <f t="shared" si="4"/>
        <v>0</v>
      </c>
      <c r="AL18" s="13">
        <v>0</v>
      </c>
      <c r="AM18" s="13">
        <v>0</v>
      </c>
      <c r="AN18" s="38" t="str">
        <f t="shared" si="9"/>
        <v>-</v>
      </c>
    </row>
    <row r="19" spans="1:40" ht="15" customHeight="1">
      <c r="A19" s="48" t="s">
        <v>74</v>
      </c>
      <c r="B19" s="48" t="s">
        <v>75</v>
      </c>
      <c r="C19" s="48" t="s">
        <v>63</v>
      </c>
      <c r="D19" s="48" t="s">
        <v>64</v>
      </c>
      <c r="E19" s="48" t="s">
        <v>70</v>
      </c>
      <c r="F19" s="48" t="s">
        <v>71</v>
      </c>
      <c r="G19" s="48" t="s">
        <v>6</v>
      </c>
      <c r="H19" s="48" t="s">
        <v>72</v>
      </c>
      <c r="I19" s="48"/>
      <c r="J19" s="48"/>
      <c r="K19" s="48"/>
      <c r="L19" s="48"/>
      <c r="M19" s="48"/>
      <c r="N19" s="13"/>
      <c r="O19" s="135"/>
      <c r="P19" s="135"/>
      <c r="Q19" s="13"/>
      <c r="R19" s="13" t="s">
        <v>82</v>
      </c>
      <c r="S19" s="13" t="s">
        <v>471</v>
      </c>
      <c r="T19" s="168">
        <v>0</v>
      </c>
      <c r="U19" s="168">
        <v>0</v>
      </c>
      <c r="V19" s="168">
        <v>0</v>
      </c>
      <c r="W19" s="48" t="str">
        <f t="shared" si="5"/>
        <v>CRM_CUI</v>
      </c>
      <c r="X19" s="13" t="str">
        <f t="shared" si="6"/>
        <v>北京联通</v>
      </c>
      <c r="Y19" s="37" t="str">
        <f t="shared" si="7"/>
        <v>0</v>
      </c>
      <c r="Z19" s="37"/>
      <c r="AA19" s="118" t="s">
        <v>413</v>
      </c>
      <c r="AB19" s="55" t="s">
        <v>420</v>
      </c>
      <c r="AC19" s="76">
        <f t="shared" si="0"/>
        <v>0</v>
      </c>
      <c r="AD19" s="76">
        <f t="shared" si="1"/>
        <v>0</v>
      </c>
      <c r="AE19" s="67">
        <f t="shared" si="8"/>
        <v>0</v>
      </c>
      <c r="AG19" s="48" t="s">
        <v>37</v>
      </c>
      <c r="AH19" s="48" t="s">
        <v>3</v>
      </c>
      <c r="AI19" s="13">
        <f t="shared" si="2"/>
        <v>180</v>
      </c>
      <c r="AJ19" s="13">
        <f t="shared" si="3"/>
        <v>6</v>
      </c>
      <c r="AK19" s="13">
        <f t="shared" si="4"/>
        <v>0</v>
      </c>
      <c r="AL19" s="13">
        <v>0</v>
      </c>
      <c r="AM19" s="13">
        <v>0</v>
      </c>
      <c r="AN19" s="38" t="str">
        <f t="shared" si="9"/>
        <v>-</v>
      </c>
    </row>
    <row r="20" spans="1:40" ht="15" customHeight="1">
      <c r="A20" s="136" t="s">
        <v>74</v>
      </c>
      <c r="B20" s="136" t="s">
        <v>75</v>
      </c>
      <c r="C20" s="136" t="s">
        <v>83</v>
      </c>
      <c r="D20" s="136" t="s">
        <v>64</v>
      </c>
      <c r="E20" s="136" t="s">
        <v>84</v>
      </c>
      <c r="F20" s="136" t="s">
        <v>85</v>
      </c>
      <c r="G20" s="136" t="s">
        <v>6</v>
      </c>
      <c r="H20" s="136" t="s">
        <v>72</v>
      </c>
      <c r="I20" s="136" t="s">
        <v>86</v>
      </c>
      <c r="J20" s="89" t="s">
        <v>751</v>
      </c>
      <c r="K20" s="89" t="s">
        <v>50</v>
      </c>
      <c r="L20" s="89" t="s">
        <v>88</v>
      </c>
      <c r="M20" s="136"/>
      <c r="N20" s="88" t="s">
        <v>475</v>
      </c>
      <c r="O20" s="135" t="s">
        <v>475</v>
      </c>
      <c r="P20" s="135" t="s">
        <v>475</v>
      </c>
      <c r="Q20" s="17" t="s">
        <v>48</v>
      </c>
      <c r="R20" s="137"/>
      <c r="S20" s="48" t="s">
        <v>1000</v>
      </c>
      <c r="T20" s="168">
        <v>107</v>
      </c>
      <c r="U20" s="168">
        <v>107</v>
      </c>
      <c r="V20" s="168">
        <v>107</v>
      </c>
      <c r="W20" s="48" t="str">
        <f t="shared" si="5"/>
        <v>CRM_CUI</v>
      </c>
      <c r="X20" s="13" t="str">
        <f t="shared" si="6"/>
        <v>北京联通</v>
      </c>
      <c r="Y20" s="37" t="str">
        <f t="shared" si="7"/>
        <v>1</v>
      </c>
      <c r="Z20" s="37"/>
      <c r="AA20" s="118" t="s">
        <v>413</v>
      </c>
      <c r="AB20" s="55" t="s">
        <v>421</v>
      </c>
      <c r="AC20" s="76">
        <f t="shared" si="0"/>
        <v>0</v>
      </c>
      <c r="AD20" s="76">
        <f t="shared" si="1"/>
        <v>0</v>
      </c>
      <c r="AE20" s="67">
        <f t="shared" si="8"/>
        <v>0</v>
      </c>
      <c r="AG20" s="48" t="s">
        <v>37</v>
      </c>
      <c r="AH20" s="48" t="s">
        <v>4</v>
      </c>
      <c r="AI20" s="13">
        <f t="shared" si="2"/>
        <v>0</v>
      </c>
      <c r="AJ20" s="13">
        <f t="shared" si="3"/>
        <v>0</v>
      </c>
      <c r="AK20" s="13">
        <f t="shared" si="4"/>
        <v>0</v>
      </c>
      <c r="AL20" s="13">
        <v>0</v>
      </c>
      <c r="AM20" s="13">
        <v>0</v>
      </c>
      <c r="AN20" s="38" t="str">
        <f t="shared" si="9"/>
        <v>-</v>
      </c>
    </row>
    <row r="21" spans="1:40" ht="15" customHeight="1">
      <c r="A21" s="136" t="s">
        <v>74</v>
      </c>
      <c r="B21" s="136" t="s">
        <v>75</v>
      </c>
      <c r="C21" s="136" t="s">
        <v>90</v>
      </c>
      <c r="D21" s="136" t="s">
        <v>64</v>
      </c>
      <c r="E21" s="136" t="s">
        <v>91</v>
      </c>
      <c r="F21" s="136" t="s">
        <v>85</v>
      </c>
      <c r="G21" s="136" t="s">
        <v>6</v>
      </c>
      <c r="H21" s="136" t="s">
        <v>72</v>
      </c>
      <c r="I21" s="136" t="s">
        <v>48</v>
      </c>
      <c r="J21" s="89" t="s">
        <v>1514</v>
      </c>
      <c r="K21" s="89" t="s">
        <v>50</v>
      </c>
      <c r="L21" s="89" t="s">
        <v>1516</v>
      </c>
      <c r="M21" s="136" t="s">
        <v>56</v>
      </c>
      <c r="N21" s="19" t="s">
        <v>92</v>
      </c>
      <c r="O21" s="135" t="s">
        <v>92</v>
      </c>
      <c r="P21" s="135" t="s">
        <v>92</v>
      </c>
      <c r="Q21" s="17" t="s">
        <v>48</v>
      </c>
      <c r="R21" s="137"/>
      <c r="S21" s="48" t="s">
        <v>472</v>
      </c>
      <c r="T21" s="168">
        <v>7</v>
      </c>
      <c r="U21" s="168">
        <v>7</v>
      </c>
      <c r="V21" s="168">
        <v>7</v>
      </c>
      <c r="W21" s="48" t="str">
        <f t="shared" si="5"/>
        <v>CRM_CUI</v>
      </c>
      <c r="X21" s="13" t="str">
        <f t="shared" si="6"/>
        <v>北京联通</v>
      </c>
      <c r="Y21" s="37" t="str">
        <f t="shared" si="7"/>
        <v>1</v>
      </c>
      <c r="Z21" s="37"/>
      <c r="AA21" s="118" t="s">
        <v>413</v>
      </c>
      <c r="AB21" s="55" t="s">
        <v>422</v>
      </c>
      <c r="AC21" s="76">
        <f t="shared" si="0"/>
        <v>0</v>
      </c>
      <c r="AD21" s="76">
        <f t="shared" si="1"/>
        <v>0</v>
      </c>
      <c r="AE21" s="67">
        <f t="shared" si="8"/>
        <v>0</v>
      </c>
      <c r="AG21" s="48" t="s">
        <v>37</v>
      </c>
      <c r="AH21" s="48" t="s">
        <v>0</v>
      </c>
      <c r="AI21" s="13">
        <f t="shared" si="2"/>
        <v>0</v>
      </c>
      <c r="AJ21" s="13">
        <f t="shared" si="3"/>
        <v>0</v>
      </c>
      <c r="AK21" s="13">
        <f t="shared" si="4"/>
        <v>0</v>
      </c>
      <c r="AL21" s="13">
        <v>0</v>
      </c>
      <c r="AM21" s="13">
        <v>0</v>
      </c>
      <c r="AN21" s="38" t="str">
        <f t="shared" si="9"/>
        <v>-</v>
      </c>
    </row>
    <row r="22" spans="1:40" ht="15" customHeight="1">
      <c r="A22" s="48" t="s">
        <v>93</v>
      </c>
      <c r="B22" s="48" t="s">
        <v>12</v>
      </c>
      <c r="C22" s="48" t="s">
        <v>94</v>
      </c>
      <c r="D22" s="48" t="s">
        <v>95</v>
      </c>
      <c r="E22" s="48" t="s">
        <v>53</v>
      </c>
      <c r="F22" s="48" t="s">
        <v>54</v>
      </c>
      <c r="G22" s="48" t="s">
        <v>6</v>
      </c>
      <c r="H22" s="48" t="s">
        <v>41</v>
      </c>
      <c r="I22" s="48"/>
      <c r="J22" s="48"/>
      <c r="K22" s="48"/>
      <c r="L22" s="48"/>
      <c r="M22" s="48"/>
      <c r="N22" s="13"/>
      <c r="O22" s="135"/>
      <c r="P22" s="135"/>
      <c r="Q22" s="13"/>
      <c r="R22" s="13" t="s">
        <v>1370</v>
      </c>
      <c r="S22" s="48" t="s">
        <v>1000</v>
      </c>
      <c r="T22" s="168">
        <v>0</v>
      </c>
      <c r="U22" s="168">
        <v>0</v>
      </c>
      <c r="V22" s="168">
        <v>0</v>
      </c>
      <c r="W22" s="48" t="str">
        <f t="shared" si="5"/>
        <v>CRM_CUI</v>
      </c>
      <c r="X22" s="13" t="str">
        <f t="shared" si="6"/>
        <v>黑龙江移动</v>
      </c>
      <c r="Y22" s="37" t="str">
        <f t="shared" si="7"/>
        <v>0</v>
      </c>
      <c r="Z22" s="37"/>
      <c r="AA22" s="118" t="s">
        <v>413</v>
      </c>
      <c r="AB22" s="55" t="s">
        <v>235</v>
      </c>
      <c r="AC22" s="76">
        <f t="shared" si="0"/>
        <v>0</v>
      </c>
      <c r="AD22" s="76">
        <f t="shared" si="1"/>
        <v>0</v>
      </c>
      <c r="AE22" s="67">
        <f t="shared" si="8"/>
        <v>0</v>
      </c>
      <c r="AG22" s="48" t="s">
        <v>37</v>
      </c>
      <c r="AH22" s="48" t="s">
        <v>1</v>
      </c>
      <c r="AI22" s="13">
        <f t="shared" si="2"/>
        <v>555</v>
      </c>
      <c r="AJ22" s="13">
        <f t="shared" si="3"/>
        <v>30</v>
      </c>
      <c r="AK22" s="13">
        <f t="shared" si="4"/>
        <v>30</v>
      </c>
      <c r="AL22" s="13">
        <v>0</v>
      </c>
      <c r="AM22" s="13">
        <v>0</v>
      </c>
      <c r="AN22" s="38" t="str">
        <f t="shared" si="9"/>
        <v>-</v>
      </c>
    </row>
    <row r="23" spans="1:40" ht="15" customHeight="1">
      <c r="A23" s="48" t="s">
        <v>93</v>
      </c>
      <c r="B23" s="48" t="s">
        <v>12</v>
      </c>
      <c r="C23" s="48" t="s">
        <v>94</v>
      </c>
      <c r="D23" s="48" t="s">
        <v>95</v>
      </c>
      <c r="E23" s="48" t="s">
        <v>40</v>
      </c>
      <c r="F23" s="48" t="s">
        <v>39</v>
      </c>
      <c r="G23" s="48" t="s">
        <v>6</v>
      </c>
      <c r="H23" s="48" t="s">
        <v>41</v>
      </c>
      <c r="I23" s="48" t="s">
        <v>48</v>
      </c>
      <c r="J23" s="48" t="s">
        <v>751</v>
      </c>
      <c r="K23" s="48"/>
      <c r="L23" s="48"/>
      <c r="M23" s="48"/>
      <c r="N23" s="78" t="s">
        <v>473</v>
      </c>
      <c r="O23" s="135" t="s">
        <v>46</v>
      </c>
      <c r="P23" s="135" t="s">
        <v>47</v>
      </c>
      <c r="Q23" s="13" t="s">
        <v>48</v>
      </c>
      <c r="R23" s="13"/>
      <c r="S23" s="48" t="s">
        <v>472</v>
      </c>
      <c r="T23" s="168">
        <v>389</v>
      </c>
      <c r="U23" s="168">
        <v>12</v>
      </c>
      <c r="V23" s="168">
        <v>8</v>
      </c>
      <c r="W23" s="48" t="str">
        <f t="shared" si="5"/>
        <v>CRM_CUI</v>
      </c>
      <c r="X23" s="13" t="str">
        <f t="shared" si="6"/>
        <v>黑龙江移动</v>
      </c>
      <c r="Y23" s="37" t="str">
        <f t="shared" si="7"/>
        <v>0</v>
      </c>
      <c r="Z23" s="37"/>
      <c r="AA23" s="118" t="s">
        <v>413</v>
      </c>
      <c r="AB23" s="55" t="s">
        <v>14</v>
      </c>
      <c r="AC23" s="76">
        <f t="shared" si="0"/>
        <v>0</v>
      </c>
      <c r="AD23" s="76">
        <f t="shared" si="1"/>
        <v>0</v>
      </c>
      <c r="AE23" s="67">
        <f t="shared" si="8"/>
        <v>0</v>
      </c>
      <c r="AG23" s="48" t="s">
        <v>484</v>
      </c>
      <c r="AH23" s="48" t="s">
        <v>265</v>
      </c>
      <c r="AI23" s="13">
        <f t="shared" si="2"/>
        <v>263</v>
      </c>
      <c r="AJ23" s="13">
        <f t="shared" si="3"/>
        <v>0</v>
      </c>
      <c r="AK23" s="13">
        <f t="shared" si="4"/>
        <v>0</v>
      </c>
      <c r="AL23" s="13">
        <v>0</v>
      </c>
      <c r="AM23" s="13">
        <v>0</v>
      </c>
      <c r="AN23" s="38" t="str">
        <f t="shared" si="9"/>
        <v>-</v>
      </c>
    </row>
    <row r="24" spans="1:40" ht="15" customHeight="1">
      <c r="A24" s="48" t="s">
        <v>93</v>
      </c>
      <c r="B24" s="48" t="s">
        <v>12</v>
      </c>
      <c r="C24" s="48" t="s">
        <v>94</v>
      </c>
      <c r="D24" s="48" t="s">
        <v>95</v>
      </c>
      <c r="E24" s="48" t="s">
        <v>96</v>
      </c>
      <c r="F24" s="48" t="s">
        <v>97</v>
      </c>
      <c r="G24" s="48" t="s">
        <v>6</v>
      </c>
      <c r="H24" s="48" t="s">
        <v>98</v>
      </c>
      <c r="I24" s="48" t="s">
        <v>48</v>
      </c>
      <c r="J24" s="48" t="s">
        <v>751</v>
      </c>
      <c r="K24" s="48"/>
      <c r="L24" s="48"/>
      <c r="M24" s="48"/>
      <c r="N24" s="20" t="s">
        <v>99</v>
      </c>
      <c r="O24" s="20" t="s">
        <v>100</v>
      </c>
      <c r="P24" s="20" t="s">
        <v>100</v>
      </c>
      <c r="Q24" s="13" t="s">
        <v>48</v>
      </c>
      <c r="R24" s="13"/>
      <c r="S24" s="48" t="s">
        <v>472</v>
      </c>
      <c r="T24" s="168">
        <v>0</v>
      </c>
      <c r="U24" s="168">
        <v>0</v>
      </c>
      <c r="V24" s="168">
        <v>0</v>
      </c>
      <c r="W24" s="48" t="str">
        <f t="shared" si="5"/>
        <v>CRM_CUI</v>
      </c>
      <c r="X24" s="13" t="str">
        <f t="shared" si="6"/>
        <v>黑龙江移动</v>
      </c>
      <c r="Y24" s="37" t="str">
        <f t="shared" si="7"/>
        <v>1</v>
      </c>
      <c r="Z24" s="37"/>
      <c r="AA24" s="118" t="s">
        <v>413</v>
      </c>
      <c r="AB24" s="55" t="s">
        <v>119</v>
      </c>
      <c r="AC24" s="76">
        <f t="shared" si="0"/>
        <v>0</v>
      </c>
      <c r="AD24" s="76">
        <f t="shared" si="1"/>
        <v>0</v>
      </c>
      <c r="AE24" s="67">
        <f t="shared" si="8"/>
        <v>0</v>
      </c>
      <c r="AG24" s="48" t="s">
        <v>484</v>
      </c>
      <c r="AH24" s="48" t="s">
        <v>494</v>
      </c>
      <c r="AI24" s="13">
        <f t="shared" si="2"/>
        <v>0</v>
      </c>
      <c r="AJ24" s="13">
        <f t="shared" si="3"/>
        <v>0</v>
      </c>
      <c r="AK24" s="13">
        <f t="shared" si="4"/>
        <v>0</v>
      </c>
      <c r="AL24" s="13">
        <v>0</v>
      </c>
      <c r="AM24" s="13">
        <v>0</v>
      </c>
      <c r="AN24" s="38" t="str">
        <f t="shared" si="9"/>
        <v>-</v>
      </c>
    </row>
    <row r="25" spans="1:40" ht="15" customHeight="1">
      <c r="A25" s="48" t="s">
        <v>101</v>
      </c>
      <c r="B25" s="48" t="s">
        <v>102</v>
      </c>
      <c r="C25" s="48" t="s">
        <v>103</v>
      </c>
      <c r="D25" s="48" t="s">
        <v>3</v>
      </c>
      <c r="E25" s="48" t="s">
        <v>16</v>
      </c>
      <c r="F25" s="48" t="s">
        <v>16</v>
      </c>
      <c r="G25" s="48" t="s">
        <v>16</v>
      </c>
      <c r="H25" s="48" t="s">
        <v>16</v>
      </c>
      <c r="I25" s="48"/>
      <c r="J25" s="48"/>
      <c r="K25" s="48"/>
      <c r="L25" s="48"/>
      <c r="M25" s="48"/>
      <c r="N25" s="13"/>
      <c r="O25" s="13"/>
      <c r="P25" s="13"/>
      <c r="Q25" s="13"/>
      <c r="R25" s="13"/>
      <c r="S25" s="48" t="s">
        <v>472</v>
      </c>
      <c r="T25" s="168">
        <v>0</v>
      </c>
      <c r="U25" s="168">
        <v>0</v>
      </c>
      <c r="V25" s="168">
        <v>0</v>
      </c>
      <c r="W25" s="48" t="str">
        <f t="shared" si="5"/>
        <v/>
      </c>
      <c r="X25" s="13" t="str">
        <f t="shared" si="6"/>
        <v>联通总部</v>
      </c>
      <c r="Y25" s="37" t="str">
        <f t="shared" si="7"/>
        <v>0</v>
      </c>
      <c r="Z25" s="37"/>
      <c r="AA25" s="118" t="s">
        <v>413</v>
      </c>
      <c r="AB25" s="54" t="s">
        <v>423</v>
      </c>
      <c r="AC25" s="76">
        <f t="shared" si="0"/>
        <v>5</v>
      </c>
      <c r="AD25" s="76">
        <f t="shared" si="1"/>
        <v>1</v>
      </c>
      <c r="AE25" s="67">
        <f t="shared" si="8"/>
        <v>5</v>
      </c>
      <c r="AG25" s="48" t="s">
        <v>156</v>
      </c>
      <c r="AH25" s="48" t="s">
        <v>5</v>
      </c>
      <c r="AI25" s="13">
        <f t="shared" si="2"/>
        <v>367</v>
      </c>
      <c r="AJ25" s="13">
        <f t="shared" si="3"/>
        <v>0</v>
      </c>
      <c r="AK25" s="13">
        <f t="shared" si="4"/>
        <v>149</v>
      </c>
      <c r="AL25" s="13">
        <v>1</v>
      </c>
      <c r="AM25" s="13">
        <v>1</v>
      </c>
      <c r="AN25" s="38">
        <f t="shared" si="9"/>
        <v>0</v>
      </c>
    </row>
    <row r="26" spans="1:40" ht="15" customHeight="1">
      <c r="A26" s="48" t="s">
        <v>101</v>
      </c>
      <c r="B26" s="48" t="s">
        <v>102</v>
      </c>
      <c r="C26" s="48" t="s">
        <v>1364</v>
      </c>
      <c r="D26" s="48" t="s">
        <v>39</v>
      </c>
      <c r="E26" s="48" t="s">
        <v>1368</v>
      </c>
      <c r="F26" s="48" t="s">
        <v>39</v>
      </c>
      <c r="G26" s="48" t="s">
        <v>6</v>
      </c>
      <c r="H26" s="48" t="s">
        <v>72</v>
      </c>
      <c r="I26" s="48"/>
      <c r="J26" s="48"/>
      <c r="K26" s="48"/>
      <c r="L26" s="48"/>
      <c r="M26" s="48"/>
      <c r="N26" s="13"/>
      <c r="O26" s="13"/>
      <c r="P26" s="13"/>
      <c r="Q26" s="13"/>
      <c r="R26" s="13" t="s">
        <v>82</v>
      </c>
      <c r="S26" s="48" t="s">
        <v>1000</v>
      </c>
      <c r="T26" s="168">
        <v>0</v>
      </c>
      <c r="U26" s="168">
        <v>0</v>
      </c>
      <c r="V26" s="168">
        <v>0</v>
      </c>
      <c r="W26" s="48" t="str">
        <f t="shared" si="5"/>
        <v>CRM_CUI</v>
      </c>
      <c r="X26" s="13" t="str">
        <f t="shared" si="6"/>
        <v>联通总部</v>
      </c>
      <c r="Y26" s="37" t="str">
        <f t="shared" si="7"/>
        <v>0</v>
      </c>
      <c r="Z26" s="37"/>
      <c r="AA26" s="118" t="s">
        <v>413</v>
      </c>
      <c r="AB26" s="55" t="s">
        <v>240</v>
      </c>
      <c r="AC26" s="76">
        <f t="shared" si="0"/>
        <v>5</v>
      </c>
      <c r="AD26" s="76">
        <f t="shared" si="1"/>
        <v>1</v>
      </c>
      <c r="AE26" s="67">
        <f t="shared" si="8"/>
        <v>5</v>
      </c>
      <c r="AG26" s="48" t="s">
        <v>156</v>
      </c>
      <c r="AH26" s="48" t="s">
        <v>449</v>
      </c>
      <c r="AI26" s="13">
        <f t="shared" si="2"/>
        <v>1296</v>
      </c>
      <c r="AJ26" s="13">
        <f t="shared" si="3"/>
        <v>0</v>
      </c>
      <c r="AK26" s="13">
        <f t="shared" si="4"/>
        <v>0</v>
      </c>
      <c r="AL26" s="13">
        <v>0</v>
      </c>
      <c r="AM26" s="13">
        <v>0</v>
      </c>
      <c r="AN26" s="38" t="str">
        <f t="shared" si="9"/>
        <v>-</v>
      </c>
    </row>
    <row r="27" spans="1:40" ht="15" customHeight="1">
      <c r="A27" s="48" t="s">
        <v>101</v>
      </c>
      <c r="B27" s="48" t="s">
        <v>102</v>
      </c>
      <c r="C27" s="48" t="s">
        <v>1361</v>
      </c>
      <c r="D27" s="48" t="s">
        <v>16</v>
      </c>
      <c r="E27" s="48" t="s">
        <v>62</v>
      </c>
      <c r="F27" s="48" t="s">
        <v>59</v>
      </c>
      <c r="G27" s="48" t="s">
        <v>6</v>
      </c>
      <c r="H27" s="48" t="s">
        <v>60</v>
      </c>
      <c r="I27" s="24" t="s">
        <v>48</v>
      </c>
      <c r="J27" s="24" t="s">
        <v>1512</v>
      </c>
      <c r="K27" s="24" t="s">
        <v>43</v>
      </c>
      <c r="L27" s="24" t="s">
        <v>105</v>
      </c>
      <c r="M27" s="24" t="s">
        <v>17</v>
      </c>
      <c r="N27" s="23" t="s">
        <v>106</v>
      </c>
      <c r="O27" s="23" t="s">
        <v>107</v>
      </c>
      <c r="P27" s="23" t="s">
        <v>108</v>
      </c>
      <c r="Q27" s="24" t="s">
        <v>48</v>
      </c>
      <c r="R27" s="13"/>
      <c r="S27" s="48" t="s">
        <v>472</v>
      </c>
      <c r="T27" s="168">
        <v>108</v>
      </c>
      <c r="U27" s="168">
        <v>142</v>
      </c>
      <c r="V27" s="168">
        <v>0</v>
      </c>
      <c r="W27" s="48" t="str">
        <f t="shared" si="5"/>
        <v>CRM_CUI</v>
      </c>
      <c r="X27" s="13" t="str">
        <f t="shared" si="6"/>
        <v>联通总部</v>
      </c>
      <c r="Y27" s="37" t="str">
        <f t="shared" si="7"/>
        <v>0</v>
      </c>
      <c r="Z27" s="37"/>
      <c r="AA27" s="118" t="s">
        <v>413</v>
      </c>
      <c r="AB27" s="55" t="s">
        <v>336</v>
      </c>
      <c r="AC27" s="76">
        <f t="shared" si="0"/>
        <v>0</v>
      </c>
      <c r="AD27" s="76">
        <f t="shared" si="1"/>
        <v>0</v>
      </c>
      <c r="AE27" s="67">
        <f t="shared" si="8"/>
        <v>0</v>
      </c>
      <c r="AG27" s="48" t="s">
        <v>156</v>
      </c>
      <c r="AH27" s="48" t="s">
        <v>495</v>
      </c>
      <c r="AI27" s="13">
        <f t="shared" si="2"/>
        <v>8766</v>
      </c>
      <c r="AJ27" s="13">
        <f t="shared" si="3"/>
        <v>0</v>
      </c>
      <c r="AK27" s="13">
        <f t="shared" si="4"/>
        <v>0</v>
      </c>
      <c r="AL27" s="13">
        <v>0</v>
      </c>
      <c r="AM27" s="13">
        <v>0</v>
      </c>
      <c r="AN27" s="38" t="str">
        <f t="shared" si="9"/>
        <v>-</v>
      </c>
    </row>
    <row r="28" spans="1:40" ht="15" customHeight="1">
      <c r="A28" s="48" t="s">
        <v>101</v>
      </c>
      <c r="B28" s="48" t="s">
        <v>102</v>
      </c>
      <c r="C28" s="48" t="s">
        <v>1180</v>
      </c>
      <c r="D28" s="48" t="s">
        <v>64</v>
      </c>
      <c r="E28" s="48" t="s">
        <v>73</v>
      </c>
      <c r="F28" s="48" t="s">
        <v>68</v>
      </c>
      <c r="G28" s="48" t="s">
        <v>6</v>
      </c>
      <c r="H28" s="48" t="s">
        <v>72</v>
      </c>
      <c r="I28" s="48"/>
      <c r="J28" s="48"/>
      <c r="K28" s="48"/>
      <c r="L28" s="48"/>
      <c r="M28" s="48"/>
      <c r="N28" s="13"/>
      <c r="O28" s="13"/>
      <c r="P28" s="13"/>
      <c r="Q28" s="13"/>
      <c r="R28" s="13" t="s">
        <v>82</v>
      </c>
      <c r="S28" s="13" t="s">
        <v>471</v>
      </c>
      <c r="T28" s="168">
        <v>0</v>
      </c>
      <c r="U28" s="168">
        <v>0</v>
      </c>
      <c r="V28" s="168">
        <v>0</v>
      </c>
      <c r="W28" s="48" t="str">
        <f t="shared" si="5"/>
        <v>CRM_CUI</v>
      </c>
      <c r="X28" s="13" t="str">
        <f t="shared" si="6"/>
        <v>联通总部</v>
      </c>
      <c r="Y28" s="37" t="str">
        <f t="shared" si="7"/>
        <v>0</v>
      </c>
      <c r="Z28" s="37"/>
      <c r="AA28" s="118" t="s">
        <v>413</v>
      </c>
      <c r="AB28" s="54" t="s">
        <v>128</v>
      </c>
      <c r="AC28" s="76">
        <f t="shared" si="0"/>
        <v>0</v>
      </c>
      <c r="AD28" s="76">
        <f t="shared" si="1"/>
        <v>0</v>
      </c>
      <c r="AE28" s="67">
        <f t="shared" si="8"/>
        <v>0</v>
      </c>
      <c r="AG28" s="48" t="s">
        <v>156</v>
      </c>
      <c r="AH28" s="48" t="s">
        <v>494</v>
      </c>
      <c r="AI28" s="13">
        <f t="shared" si="2"/>
        <v>1701</v>
      </c>
      <c r="AJ28" s="13">
        <f t="shared" si="3"/>
        <v>0</v>
      </c>
      <c r="AK28" s="13">
        <f t="shared" si="4"/>
        <v>0</v>
      </c>
      <c r="AL28" s="13">
        <v>0</v>
      </c>
      <c r="AM28" s="13">
        <v>0</v>
      </c>
      <c r="AN28" s="38" t="str">
        <f t="shared" si="9"/>
        <v>-</v>
      </c>
    </row>
    <row r="29" spans="1:40" ht="15" customHeight="1">
      <c r="A29" s="48" t="s">
        <v>101</v>
      </c>
      <c r="B29" s="48" t="s">
        <v>102</v>
      </c>
      <c r="C29" s="48" t="s">
        <v>1180</v>
      </c>
      <c r="D29" s="48" t="s">
        <v>64</v>
      </c>
      <c r="E29" s="48" t="s">
        <v>65</v>
      </c>
      <c r="F29" s="48" t="s">
        <v>66</v>
      </c>
      <c r="G29" s="48" t="s">
        <v>6</v>
      </c>
      <c r="H29" s="48" t="s">
        <v>60</v>
      </c>
      <c r="I29" s="48"/>
      <c r="J29" s="48"/>
      <c r="K29" s="48"/>
      <c r="L29" s="48"/>
      <c r="M29" s="48"/>
      <c r="N29" s="13"/>
      <c r="O29" s="13"/>
      <c r="P29" s="13"/>
      <c r="Q29" s="13"/>
      <c r="R29" s="13" t="s">
        <v>82</v>
      </c>
      <c r="S29" s="13" t="s">
        <v>471</v>
      </c>
      <c r="T29" s="168">
        <v>0</v>
      </c>
      <c r="U29" s="168">
        <v>0</v>
      </c>
      <c r="V29" s="168">
        <v>0</v>
      </c>
      <c r="W29" s="48" t="str">
        <f t="shared" si="5"/>
        <v>CRM_CUI</v>
      </c>
      <c r="X29" s="13" t="str">
        <f t="shared" si="6"/>
        <v>联通总部</v>
      </c>
      <c r="Y29" s="37" t="str">
        <f t="shared" si="7"/>
        <v>0</v>
      </c>
      <c r="Z29" s="37"/>
      <c r="AA29" s="118" t="s">
        <v>413</v>
      </c>
      <c r="AB29" s="55" t="s">
        <v>411</v>
      </c>
      <c r="AC29" s="76">
        <f t="shared" si="0"/>
        <v>0</v>
      </c>
      <c r="AD29" s="76">
        <f t="shared" si="1"/>
        <v>0</v>
      </c>
      <c r="AE29" s="67">
        <f t="shared" si="8"/>
        <v>0</v>
      </c>
      <c r="AG29" s="48" t="s">
        <v>156</v>
      </c>
      <c r="AH29" s="48" t="s">
        <v>2</v>
      </c>
      <c r="AI29" s="13">
        <f t="shared" si="2"/>
        <v>0</v>
      </c>
      <c r="AJ29" s="13">
        <f t="shared" si="3"/>
        <v>0</v>
      </c>
      <c r="AK29" s="13">
        <f t="shared" si="4"/>
        <v>0</v>
      </c>
      <c r="AL29" s="13">
        <v>0</v>
      </c>
      <c r="AM29" s="13">
        <v>0</v>
      </c>
      <c r="AN29" s="38" t="str">
        <f t="shared" si="9"/>
        <v>-</v>
      </c>
    </row>
    <row r="30" spans="1:40" ht="15" customHeight="1">
      <c r="A30" s="48" t="s">
        <v>101</v>
      </c>
      <c r="B30" s="48" t="s">
        <v>102</v>
      </c>
      <c r="C30" s="48" t="s">
        <v>1180</v>
      </c>
      <c r="D30" s="48" t="s">
        <v>64</v>
      </c>
      <c r="E30" s="48" t="s">
        <v>70</v>
      </c>
      <c r="F30" s="48" t="s">
        <v>71</v>
      </c>
      <c r="G30" s="48" t="s">
        <v>6</v>
      </c>
      <c r="H30" s="48" t="s">
        <v>72</v>
      </c>
      <c r="I30" s="48"/>
      <c r="J30" s="48"/>
      <c r="K30" s="48"/>
      <c r="L30" s="48"/>
      <c r="M30" s="48"/>
      <c r="N30" s="13"/>
      <c r="O30" s="13"/>
      <c r="P30" s="13"/>
      <c r="Q30" s="13"/>
      <c r="R30" s="13" t="s">
        <v>82</v>
      </c>
      <c r="S30" s="13" t="s">
        <v>471</v>
      </c>
      <c r="T30" s="168">
        <v>0</v>
      </c>
      <c r="U30" s="168">
        <v>0</v>
      </c>
      <c r="V30" s="168">
        <v>0</v>
      </c>
      <c r="W30" s="48" t="str">
        <f t="shared" si="5"/>
        <v>CRM_CUI</v>
      </c>
      <c r="X30" s="13" t="str">
        <f t="shared" si="6"/>
        <v>联通总部</v>
      </c>
      <c r="Y30" s="37" t="str">
        <f t="shared" si="7"/>
        <v>0</v>
      </c>
      <c r="Z30" s="37"/>
      <c r="AA30" s="119" t="s">
        <v>424</v>
      </c>
      <c r="AB30" s="55" t="s">
        <v>134</v>
      </c>
      <c r="AC30" s="76">
        <f t="shared" si="0"/>
        <v>0</v>
      </c>
      <c r="AD30" s="76">
        <f t="shared" si="1"/>
        <v>0</v>
      </c>
      <c r="AE30" s="67">
        <f t="shared" si="8"/>
        <v>0</v>
      </c>
      <c r="AG30" s="48" t="s">
        <v>156</v>
      </c>
      <c r="AH30" s="48" t="s">
        <v>4</v>
      </c>
      <c r="AI30" s="13">
        <f t="shared" si="2"/>
        <v>0</v>
      </c>
      <c r="AJ30" s="13">
        <f t="shared" si="3"/>
        <v>0</v>
      </c>
      <c r="AK30" s="13">
        <f t="shared" si="4"/>
        <v>0</v>
      </c>
      <c r="AL30" s="13">
        <v>0</v>
      </c>
      <c r="AM30" s="13">
        <v>0</v>
      </c>
      <c r="AN30" s="38" t="str">
        <f t="shared" si="9"/>
        <v>-</v>
      </c>
    </row>
    <row r="31" spans="1:40" ht="15" customHeight="1">
      <c r="A31" s="48" t="s">
        <v>101</v>
      </c>
      <c r="B31" s="48" t="s">
        <v>102</v>
      </c>
      <c r="C31" s="48" t="s">
        <v>1180</v>
      </c>
      <c r="D31" s="48" t="s">
        <v>64</v>
      </c>
      <c r="E31" s="48" t="s">
        <v>109</v>
      </c>
      <c r="F31" s="48" t="s">
        <v>66</v>
      </c>
      <c r="G31" s="48" t="s">
        <v>6</v>
      </c>
      <c r="H31" s="48" t="s">
        <v>72</v>
      </c>
      <c r="I31" s="48"/>
      <c r="J31" s="48"/>
      <c r="K31" s="48"/>
      <c r="L31" s="48"/>
      <c r="M31" s="48"/>
      <c r="N31" s="13"/>
      <c r="O31" s="13"/>
      <c r="P31" s="13"/>
      <c r="Q31" s="13"/>
      <c r="R31" s="13" t="s">
        <v>82</v>
      </c>
      <c r="S31" s="13" t="s">
        <v>471</v>
      </c>
      <c r="T31" s="168">
        <v>0</v>
      </c>
      <c r="U31" s="168">
        <v>0</v>
      </c>
      <c r="V31" s="168">
        <v>0</v>
      </c>
      <c r="W31" s="48" t="str">
        <f t="shared" si="5"/>
        <v>CRM_CUI</v>
      </c>
      <c r="X31" s="13" t="str">
        <f t="shared" si="6"/>
        <v>联通总部</v>
      </c>
      <c r="Y31" s="37" t="str">
        <f t="shared" si="7"/>
        <v>0</v>
      </c>
      <c r="Z31" s="37"/>
      <c r="AA31" s="119" t="s">
        <v>424</v>
      </c>
      <c r="AB31" s="55" t="s">
        <v>175</v>
      </c>
      <c r="AC31" s="76">
        <f t="shared" si="0"/>
        <v>0</v>
      </c>
      <c r="AD31" s="76">
        <f t="shared" si="1"/>
        <v>0</v>
      </c>
      <c r="AE31" s="67">
        <f t="shared" si="8"/>
        <v>0</v>
      </c>
      <c r="AG31" s="48" t="s">
        <v>156</v>
      </c>
      <c r="AH31" s="48" t="s">
        <v>3</v>
      </c>
      <c r="AI31" s="13">
        <f t="shared" si="2"/>
        <v>577</v>
      </c>
      <c r="AJ31" s="13">
        <f t="shared" si="3"/>
        <v>6</v>
      </c>
      <c r="AK31" s="13">
        <f t="shared" si="4"/>
        <v>0</v>
      </c>
      <c r="AL31" s="13">
        <v>0</v>
      </c>
      <c r="AM31" s="13">
        <v>0</v>
      </c>
      <c r="AN31" s="38" t="str">
        <f t="shared" si="9"/>
        <v>-</v>
      </c>
    </row>
    <row r="32" spans="1:40" ht="15" customHeight="1">
      <c r="A32" s="48" t="s">
        <v>101</v>
      </c>
      <c r="B32" s="48" t="s">
        <v>102</v>
      </c>
      <c r="C32" s="48" t="s">
        <v>63</v>
      </c>
      <c r="D32" s="48" t="s">
        <v>64</v>
      </c>
      <c r="E32" s="48" t="s">
        <v>110</v>
      </c>
      <c r="F32" s="48" t="s">
        <v>111</v>
      </c>
      <c r="G32" s="48" t="s">
        <v>6</v>
      </c>
      <c r="H32" s="48" t="s">
        <v>72</v>
      </c>
      <c r="I32" s="48"/>
      <c r="J32" s="48"/>
      <c r="K32" s="48"/>
      <c r="L32" s="48"/>
      <c r="M32" s="48"/>
      <c r="N32" s="13"/>
      <c r="O32" s="13"/>
      <c r="P32" s="13"/>
      <c r="Q32" s="13"/>
      <c r="R32" s="13" t="s">
        <v>82</v>
      </c>
      <c r="S32" s="13" t="s">
        <v>471</v>
      </c>
      <c r="T32" s="168">
        <v>0</v>
      </c>
      <c r="U32" s="168">
        <v>0</v>
      </c>
      <c r="V32" s="168">
        <v>0</v>
      </c>
      <c r="W32" s="48" t="str">
        <f t="shared" si="5"/>
        <v>CRM_CUI</v>
      </c>
      <c r="X32" s="13" t="str">
        <f t="shared" si="6"/>
        <v>联通总部</v>
      </c>
      <c r="Y32" s="37" t="str">
        <f t="shared" si="7"/>
        <v>0</v>
      </c>
      <c r="Z32" s="37"/>
      <c r="AA32" s="119" t="s">
        <v>424</v>
      </c>
      <c r="AB32" s="55" t="s">
        <v>187</v>
      </c>
      <c r="AC32" s="76">
        <f t="shared" si="0"/>
        <v>0</v>
      </c>
      <c r="AD32" s="76">
        <f t="shared" si="1"/>
        <v>0</v>
      </c>
      <c r="AE32" s="67">
        <f t="shared" si="8"/>
        <v>0</v>
      </c>
      <c r="AG32" s="48" t="s">
        <v>156</v>
      </c>
      <c r="AH32" s="48" t="s">
        <v>496</v>
      </c>
      <c r="AI32" s="13">
        <f t="shared" si="2"/>
        <v>0</v>
      </c>
      <c r="AJ32" s="13">
        <f t="shared" si="3"/>
        <v>0</v>
      </c>
      <c r="AK32" s="13">
        <f t="shared" si="4"/>
        <v>0</v>
      </c>
      <c r="AL32" s="13">
        <v>0</v>
      </c>
      <c r="AM32" s="13">
        <v>0</v>
      </c>
      <c r="AN32" s="38" t="str">
        <f t="shared" si="9"/>
        <v>-</v>
      </c>
    </row>
    <row r="33" spans="1:40" ht="15" customHeight="1">
      <c r="A33" s="48" t="s">
        <v>101</v>
      </c>
      <c r="B33" s="48" t="s">
        <v>102</v>
      </c>
      <c r="C33" s="48" t="s">
        <v>63</v>
      </c>
      <c r="D33" s="48" t="s">
        <v>64</v>
      </c>
      <c r="E33" s="48" t="s">
        <v>67</v>
      </c>
      <c r="F33" s="48" t="s">
        <v>68</v>
      </c>
      <c r="G33" s="48" t="s">
        <v>6</v>
      </c>
      <c r="H33" s="48" t="s">
        <v>69</v>
      </c>
      <c r="I33" s="48"/>
      <c r="J33" s="48"/>
      <c r="K33" s="48"/>
      <c r="L33" s="48"/>
      <c r="M33" s="48"/>
      <c r="N33" s="13"/>
      <c r="O33" s="13"/>
      <c r="P33" s="13"/>
      <c r="Q33" s="13"/>
      <c r="R33" s="13" t="s">
        <v>82</v>
      </c>
      <c r="S33" s="13" t="s">
        <v>471</v>
      </c>
      <c r="T33" s="168">
        <v>0</v>
      </c>
      <c r="U33" s="168">
        <v>0</v>
      </c>
      <c r="V33" s="168">
        <v>0</v>
      </c>
      <c r="W33" s="48" t="str">
        <f t="shared" si="5"/>
        <v>CRM_CUI</v>
      </c>
      <c r="X33" s="13" t="str">
        <f t="shared" si="6"/>
        <v>联通总部</v>
      </c>
      <c r="Y33" s="37" t="str">
        <f t="shared" si="7"/>
        <v>0</v>
      </c>
      <c r="Z33" s="37"/>
      <c r="AA33" s="119" t="s">
        <v>424</v>
      </c>
      <c r="AB33" s="55" t="s">
        <v>425</v>
      </c>
      <c r="AC33" s="76">
        <f t="shared" si="0"/>
        <v>0</v>
      </c>
      <c r="AD33" s="76">
        <f t="shared" si="1"/>
        <v>0</v>
      </c>
      <c r="AE33" s="67">
        <f t="shared" si="8"/>
        <v>0</v>
      </c>
      <c r="AG33" s="48" t="s">
        <v>156</v>
      </c>
      <c r="AH33" s="48" t="s">
        <v>0</v>
      </c>
      <c r="AI33" s="13">
        <f t="shared" si="2"/>
        <v>0</v>
      </c>
      <c r="AJ33" s="13">
        <f t="shared" si="3"/>
        <v>0</v>
      </c>
      <c r="AK33" s="13">
        <f t="shared" si="4"/>
        <v>0</v>
      </c>
      <c r="AL33" s="13">
        <v>0</v>
      </c>
      <c r="AM33" s="13">
        <v>0</v>
      </c>
      <c r="AN33" s="38" t="str">
        <f t="shared" si="9"/>
        <v>-</v>
      </c>
    </row>
    <row r="34" spans="1:40" ht="15" customHeight="1">
      <c r="A34" s="48" t="s">
        <v>101</v>
      </c>
      <c r="B34" s="48" t="s">
        <v>102</v>
      </c>
      <c r="C34" s="48" t="s">
        <v>112</v>
      </c>
      <c r="D34" s="48" t="s">
        <v>113</v>
      </c>
      <c r="E34" s="48" t="s">
        <v>16</v>
      </c>
      <c r="F34" s="48" t="s">
        <v>16</v>
      </c>
      <c r="G34" s="48" t="s">
        <v>16</v>
      </c>
      <c r="H34" s="48" t="s">
        <v>16</v>
      </c>
      <c r="I34" s="48"/>
      <c r="J34" s="48"/>
      <c r="K34" s="48"/>
      <c r="L34" s="48"/>
      <c r="M34" s="48"/>
      <c r="N34" s="13"/>
      <c r="O34" s="13"/>
      <c r="P34" s="13"/>
      <c r="Q34" s="13"/>
      <c r="R34" s="13" t="s">
        <v>82</v>
      </c>
      <c r="S34" s="13" t="s">
        <v>471</v>
      </c>
      <c r="T34" s="168">
        <v>0</v>
      </c>
      <c r="U34" s="168">
        <v>0</v>
      </c>
      <c r="V34" s="168">
        <v>0</v>
      </c>
      <c r="W34" s="48" t="str">
        <f t="shared" si="5"/>
        <v/>
      </c>
      <c r="X34" s="13" t="str">
        <f t="shared" si="6"/>
        <v>联通总部</v>
      </c>
      <c r="Y34" s="37" t="str">
        <f t="shared" si="7"/>
        <v>0</v>
      </c>
      <c r="Z34" s="37"/>
      <c r="AA34" s="120" t="s">
        <v>424</v>
      </c>
      <c r="AB34" s="54" t="s">
        <v>194</v>
      </c>
      <c r="AC34" s="76">
        <f t="shared" si="0"/>
        <v>0</v>
      </c>
      <c r="AD34" s="76">
        <f t="shared" si="1"/>
        <v>0</v>
      </c>
      <c r="AE34" s="67">
        <f t="shared" si="8"/>
        <v>0</v>
      </c>
      <c r="AG34" s="48" t="s">
        <v>156</v>
      </c>
      <c r="AH34" s="48" t="s">
        <v>1</v>
      </c>
      <c r="AI34" s="13">
        <f t="shared" ref="AI34:AI65" si="10">SUMIFS(T:T,X:X,AG34&amp;"*",W:W,AH34)</f>
        <v>0</v>
      </c>
      <c r="AJ34" s="13">
        <f t="shared" ref="AJ34:AJ65" si="11">SUMIFS(U:U,X:X,AG34&amp;"*",W:W,AH34)</f>
        <v>72</v>
      </c>
      <c r="AK34" s="13">
        <f t="shared" ref="AK34:AK65" si="12">SUMIFS(V:V,X:X,AG34&amp;"*",W:W,AH34)</f>
        <v>0</v>
      </c>
      <c r="AL34" s="13">
        <v>0</v>
      </c>
      <c r="AM34" s="13">
        <v>0</v>
      </c>
      <c r="AN34" s="38" t="str">
        <f t="shared" si="9"/>
        <v>-</v>
      </c>
    </row>
    <row r="35" spans="1:40" ht="15" customHeight="1">
      <c r="A35" s="48" t="s">
        <v>114</v>
      </c>
      <c r="B35" s="48" t="s">
        <v>115</v>
      </c>
      <c r="C35" s="48" t="s">
        <v>38</v>
      </c>
      <c r="D35" s="48" t="s">
        <v>39</v>
      </c>
      <c r="E35" s="48" t="s">
        <v>104</v>
      </c>
      <c r="F35" s="48" t="s">
        <v>39</v>
      </c>
      <c r="G35" s="48" t="s">
        <v>6</v>
      </c>
      <c r="H35" s="48" t="s">
        <v>72</v>
      </c>
      <c r="I35" s="13" t="s">
        <v>48</v>
      </c>
      <c r="J35" s="13" t="s">
        <v>86</v>
      </c>
      <c r="K35" s="13"/>
      <c r="L35" s="13"/>
      <c r="M35" s="13"/>
      <c r="N35" s="13" t="s">
        <v>116</v>
      </c>
      <c r="O35" s="14" t="s">
        <v>117</v>
      </c>
      <c r="P35" s="13" t="s">
        <v>116</v>
      </c>
      <c r="Q35" s="13" t="s">
        <v>48</v>
      </c>
      <c r="R35" s="13"/>
      <c r="S35" s="48" t="s">
        <v>472</v>
      </c>
      <c r="T35" s="168">
        <v>0</v>
      </c>
      <c r="U35" s="168">
        <v>0</v>
      </c>
      <c r="V35" s="168">
        <v>0</v>
      </c>
      <c r="W35" s="48" t="str">
        <f t="shared" si="5"/>
        <v>CRM_CUI</v>
      </c>
      <c r="X35" s="13" t="str">
        <f t="shared" si="6"/>
        <v>山东联通</v>
      </c>
      <c r="Y35" s="37" t="str">
        <f t="shared" si="7"/>
        <v>1</v>
      </c>
      <c r="Z35" s="37"/>
      <c r="AA35" s="120" t="s">
        <v>424</v>
      </c>
      <c r="AB35" s="55" t="s">
        <v>426</v>
      </c>
      <c r="AC35" s="76">
        <f t="shared" si="0"/>
        <v>0</v>
      </c>
      <c r="AD35" s="76">
        <f t="shared" si="1"/>
        <v>0</v>
      </c>
      <c r="AE35" s="67">
        <f t="shared" si="8"/>
        <v>0</v>
      </c>
      <c r="AG35" s="48" t="s">
        <v>175</v>
      </c>
      <c r="AH35" s="48" t="s">
        <v>5</v>
      </c>
      <c r="AI35" s="13">
        <f t="shared" si="10"/>
        <v>0</v>
      </c>
      <c r="AJ35" s="13">
        <f t="shared" si="11"/>
        <v>0</v>
      </c>
      <c r="AK35" s="13">
        <f t="shared" si="12"/>
        <v>0</v>
      </c>
      <c r="AL35" s="13">
        <v>0</v>
      </c>
      <c r="AM35" s="13">
        <v>0</v>
      </c>
      <c r="AN35" s="38" t="str">
        <f t="shared" si="9"/>
        <v>-</v>
      </c>
    </row>
    <row r="36" spans="1:40" ht="15" customHeight="1">
      <c r="A36" s="48" t="s">
        <v>114</v>
      </c>
      <c r="B36" s="48" t="s">
        <v>115</v>
      </c>
      <c r="C36" s="48" t="s">
        <v>1361</v>
      </c>
      <c r="D36" s="48" t="s">
        <v>16</v>
      </c>
      <c r="E36" s="48" t="s">
        <v>62</v>
      </c>
      <c r="F36" s="48" t="s">
        <v>59</v>
      </c>
      <c r="G36" s="48" t="s">
        <v>6</v>
      </c>
      <c r="H36" s="48" t="s">
        <v>60</v>
      </c>
      <c r="I36" s="13"/>
      <c r="J36" s="13"/>
      <c r="K36" s="13"/>
      <c r="L36" s="13"/>
      <c r="M36" s="13"/>
      <c r="N36" s="13"/>
      <c r="O36" s="13"/>
      <c r="P36" s="13"/>
      <c r="Q36" s="13"/>
      <c r="R36" s="13" t="s">
        <v>76</v>
      </c>
      <c r="S36" s="13" t="s">
        <v>471</v>
      </c>
      <c r="T36" s="168">
        <v>0</v>
      </c>
      <c r="U36" s="168">
        <v>0</v>
      </c>
      <c r="V36" s="168">
        <v>0</v>
      </c>
      <c r="W36" s="48" t="str">
        <f t="shared" si="5"/>
        <v>CRM_CUI</v>
      </c>
      <c r="X36" s="13" t="str">
        <f t="shared" si="6"/>
        <v>山东联通</v>
      </c>
      <c r="Y36" s="37" t="str">
        <f t="shared" si="7"/>
        <v>0</v>
      </c>
      <c r="Z36" s="37"/>
      <c r="AA36" s="120" t="s">
        <v>424</v>
      </c>
      <c r="AB36" s="55" t="s">
        <v>427</v>
      </c>
      <c r="AC36" s="76">
        <f t="shared" si="0"/>
        <v>0</v>
      </c>
      <c r="AD36" s="76">
        <f t="shared" si="1"/>
        <v>0</v>
      </c>
      <c r="AE36" s="67">
        <f t="shared" si="8"/>
        <v>0</v>
      </c>
      <c r="AG36" s="48" t="s">
        <v>175</v>
      </c>
      <c r="AH36" s="48" t="s">
        <v>449</v>
      </c>
      <c r="AI36" s="13">
        <f t="shared" si="10"/>
        <v>1247</v>
      </c>
      <c r="AJ36" s="13">
        <f t="shared" si="11"/>
        <v>0</v>
      </c>
      <c r="AK36" s="13">
        <f t="shared" si="12"/>
        <v>0</v>
      </c>
      <c r="AL36" s="13">
        <v>0</v>
      </c>
      <c r="AM36" s="13">
        <v>0</v>
      </c>
      <c r="AN36" s="38" t="str">
        <f t="shared" si="9"/>
        <v>-</v>
      </c>
    </row>
    <row r="37" spans="1:40" ht="15" customHeight="1">
      <c r="A37" s="48" t="s">
        <v>114</v>
      </c>
      <c r="B37" s="48" t="s">
        <v>115</v>
      </c>
      <c r="C37" s="48" t="s">
        <v>63</v>
      </c>
      <c r="D37" s="48" t="s">
        <v>64</v>
      </c>
      <c r="E37" s="48" t="s">
        <v>1194</v>
      </c>
      <c r="F37" s="48" t="s">
        <v>71</v>
      </c>
      <c r="G37" s="48" t="s">
        <v>6</v>
      </c>
      <c r="H37" s="48" t="s">
        <v>72</v>
      </c>
      <c r="I37" s="13"/>
      <c r="J37" s="13"/>
      <c r="K37" s="13"/>
      <c r="L37" s="13"/>
      <c r="M37" s="13"/>
      <c r="N37" s="13"/>
      <c r="O37" s="13"/>
      <c r="P37" s="13"/>
      <c r="Q37" s="13"/>
      <c r="R37" s="13" t="s">
        <v>76</v>
      </c>
      <c r="S37" s="13" t="s">
        <v>471</v>
      </c>
      <c r="T37" s="168">
        <v>0</v>
      </c>
      <c r="U37" s="168">
        <v>0</v>
      </c>
      <c r="V37" s="168">
        <v>0</v>
      </c>
      <c r="W37" s="48" t="str">
        <f t="shared" si="5"/>
        <v>CRM_CUI</v>
      </c>
      <c r="X37" s="13" t="str">
        <f t="shared" si="6"/>
        <v>山东联通</v>
      </c>
      <c r="Y37" s="37" t="str">
        <f t="shared" si="7"/>
        <v>0</v>
      </c>
      <c r="Z37" s="37"/>
      <c r="AA37" s="120" t="s">
        <v>424</v>
      </c>
      <c r="AB37" s="55" t="s">
        <v>428</v>
      </c>
      <c r="AC37" s="76">
        <f t="shared" si="0"/>
        <v>0</v>
      </c>
      <c r="AD37" s="76">
        <f t="shared" si="1"/>
        <v>0</v>
      </c>
      <c r="AE37" s="67">
        <f t="shared" si="8"/>
        <v>0</v>
      </c>
      <c r="AG37" s="48" t="s">
        <v>175</v>
      </c>
      <c r="AH37" s="48" t="s">
        <v>4</v>
      </c>
      <c r="AI37" s="13">
        <f t="shared" si="10"/>
        <v>0</v>
      </c>
      <c r="AJ37" s="13">
        <f t="shared" si="11"/>
        <v>0</v>
      </c>
      <c r="AK37" s="13">
        <f t="shared" si="12"/>
        <v>0</v>
      </c>
      <c r="AL37" s="13">
        <v>0</v>
      </c>
      <c r="AM37" s="13">
        <v>0</v>
      </c>
      <c r="AN37" s="38" t="str">
        <f t="shared" si="9"/>
        <v>-</v>
      </c>
    </row>
    <row r="38" spans="1:40" ht="15" customHeight="1">
      <c r="A38" s="48" t="s">
        <v>118</v>
      </c>
      <c r="B38" s="48" t="s">
        <v>119</v>
      </c>
      <c r="C38" s="48" t="s">
        <v>63</v>
      </c>
      <c r="D38" s="48" t="s">
        <v>64</v>
      </c>
      <c r="E38" s="48" t="s">
        <v>110</v>
      </c>
      <c r="F38" s="48" t="s">
        <v>111</v>
      </c>
      <c r="G38" s="48" t="s">
        <v>6</v>
      </c>
      <c r="H38" s="48" t="s">
        <v>72</v>
      </c>
      <c r="I38" s="13" t="s">
        <v>48</v>
      </c>
      <c r="J38" s="89" t="s">
        <v>1512</v>
      </c>
      <c r="K38" s="137" t="s">
        <v>120</v>
      </c>
      <c r="L38" s="230" t="s">
        <v>121</v>
      </c>
      <c r="M38" s="13" t="s">
        <v>56</v>
      </c>
      <c r="N38" s="48" t="s">
        <v>122</v>
      </c>
      <c r="O38" s="48" t="s">
        <v>122</v>
      </c>
      <c r="P38" s="48" t="s">
        <v>122</v>
      </c>
      <c r="Q38" s="48" t="s">
        <v>48</v>
      </c>
      <c r="R38" s="13"/>
      <c r="S38" s="48" t="s">
        <v>472</v>
      </c>
      <c r="T38" s="168">
        <v>27</v>
      </c>
      <c r="U38" s="168">
        <v>27</v>
      </c>
      <c r="V38" s="168">
        <v>27</v>
      </c>
      <c r="W38" s="48" t="str">
        <f t="shared" si="5"/>
        <v>CRM_CUI</v>
      </c>
      <c r="X38" s="13" t="str">
        <f t="shared" si="6"/>
        <v>深港联通</v>
      </c>
      <c r="Y38" s="37" t="str">
        <f t="shared" si="7"/>
        <v>1</v>
      </c>
      <c r="Z38" s="37"/>
      <c r="AA38" s="119" t="s">
        <v>424</v>
      </c>
      <c r="AB38" s="55" t="s">
        <v>429</v>
      </c>
      <c r="AC38" s="76">
        <f t="shared" si="0"/>
        <v>0</v>
      </c>
      <c r="AD38" s="76">
        <f t="shared" si="1"/>
        <v>0</v>
      </c>
      <c r="AE38" s="67">
        <f t="shared" si="8"/>
        <v>0</v>
      </c>
      <c r="AG38" s="48" t="s">
        <v>175</v>
      </c>
      <c r="AH38" s="48" t="s">
        <v>3</v>
      </c>
      <c r="AI38" s="13">
        <f t="shared" si="10"/>
        <v>178</v>
      </c>
      <c r="AJ38" s="13">
        <f t="shared" si="11"/>
        <v>0</v>
      </c>
      <c r="AK38" s="13">
        <f t="shared" si="12"/>
        <v>0</v>
      </c>
      <c r="AL38" s="13">
        <v>0</v>
      </c>
      <c r="AM38" s="13">
        <v>0</v>
      </c>
      <c r="AN38" s="38" t="str">
        <f t="shared" si="9"/>
        <v>-</v>
      </c>
    </row>
    <row r="39" spans="1:40" ht="15" customHeight="1">
      <c r="A39" s="48" t="s">
        <v>118</v>
      </c>
      <c r="B39" s="48" t="s">
        <v>119</v>
      </c>
      <c r="C39" s="48" t="s">
        <v>63</v>
      </c>
      <c r="D39" s="48" t="s">
        <v>64</v>
      </c>
      <c r="E39" s="48" t="s">
        <v>65</v>
      </c>
      <c r="F39" s="48" t="s">
        <v>66</v>
      </c>
      <c r="G39" s="48" t="s">
        <v>6</v>
      </c>
      <c r="H39" s="48" t="s">
        <v>60</v>
      </c>
      <c r="I39" s="13" t="s">
        <v>48</v>
      </c>
      <c r="J39" s="89" t="s">
        <v>1512</v>
      </c>
      <c r="K39" s="89" t="s">
        <v>120</v>
      </c>
      <c r="L39" s="230" t="s">
        <v>1517</v>
      </c>
      <c r="M39" s="48" t="s">
        <v>56</v>
      </c>
      <c r="N39" s="48" t="s">
        <v>122</v>
      </c>
      <c r="O39" s="48" t="s">
        <v>122</v>
      </c>
      <c r="P39" s="48" t="s">
        <v>122</v>
      </c>
      <c r="Q39" s="48" t="s">
        <v>48</v>
      </c>
      <c r="R39" s="13"/>
      <c r="S39" s="48" t="s">
        <v>472</v>
      </c>
      <c r="T39" s="168">
        <v>27</v>
      </c>
      <c r="U39" s="168">
        <v>27</v>
      </c>
      <c r="V39" s="168">
        <v>27</v>
      </c>
      <c r="W39" s="48" t="str">
        <f t="shared" si="5"/>
        <v>CRM_CUI</v>
      </c>
      <c r="X39" s="13" t="str">
        <f t="shared" si="6"/>
        <v>深港联通</v>
      </c>
      <c r="Y39" s="37" t="str">
        <f t="shared" si="7"/>
        <v>1</v>
      </c>
      <c r="Z39" s="37"/>
      <c r="AA39" s="119" t="s">
        <v>424</v>
      </c>
      <c r="AB39" s="55" t="s">
        <v>430</v>
      </c>
      <c r="AC39" s="76">
        <f t="shared" si="0"/>
        <v>0</v>
      </c>
      <c r="AD39" s="76">
        <f t="shared" si="1"/>
        <v>0</v>
      </c>
      <c r="AE39" s="67">
        <f t="shared" si="8"/>
        <v>0</v>
      </c>
      <c r="AG39" s="48" t="s">
        <v>175</v>
      </c>
      <c r="AH39" s="48" t="s">
        <v>265</v>
      </c>
      <c r="AI39" s="13">
        <f t="shared" si="10"/>
        <v>1</v>
      </c>
      <c r="AJ39" s="13">
        <f t="shared" si="11"/>
        <v>1</v>
      </c>
      <c r="AK39" s="13">
        <f t="shared" si="12"/>
        <v>1</v>
      </c>
      <c r="AL39" s="13">
        <v>0</v>
      </c>
      <c r="AM39" s="13">
        <v>0</v>
      </c>
      <c r="AN39" s="38" t="str">
        <f t="shared" si="9"/>
        <v>-</v>
      </c>
    </row>
    <row r="40" spans="1:40" ht="15" customHeight="1">
      <c r="A40" s="48" t="s">
        <v>118</v>
      </c>
      <c r="B40" s="48" t="s">
        <v>119</v>
      </c>
      <c r="C40" s="48" t="s">
        <v>63</v>
      </c>
      <c r="D40" s="48" t="s">
        <v>64</v>
      </c>
      <c r="E40" s="48" t="s">
        <v>124</v>
      </c>
      <c r="F40" s="48" t="s">
        <v>125</v>
      </c>
      <c r="G40" s="48" t="s">
        <v>6</v>
      </c>
      <c r="H40" s="48" t="s">
        <v>126</v>
      </c>
      <c r="I40" s="13" t="s">
        <v>48</v>
      </c>
      <c r="J40" s="89" t="s">
        <v>1512</v>
      </c>
      <c r="K40" s="89" t="s">
        <v>120</v>
      </c>
      <c r="L40" s="230" t="s">
        <v>1517</v>
      </c>
      <c r="M40" s="48" t="s">
        <v>56</v>
      </c>
      <c r="N40" s="48" t="s">
        <v>122</v>
      </c>
      <c r="O40" s="48" t="s">
        <v>122</v>
      </c>
      <c r="P40" s="48" t="s">
        <v>122</v>
      </c>
      <c r="Q40" s="48" t="s">
        <v>48</v>
      </c>
      <c r="R40" s="13"/>
      <c r="S40" s="48" t="s">
        <v>472</v>
      </c>
      <c r="T40" s="168">
        <v>27</v>
      </c>
      <c r="U40" s="168">
        <v>27</v>
      </c>
      <c r="V40" s="168">
        <v>27</v>
      </c>
      <c r="W40" s="48" t="str">
        <f t="shared" si="5"/>
        <v>CRM_CUI</v>
      </c>
      <c r="X40" s="13" t="str">
        <f t="shared" si="6"/>
        <v>深港联通</v>
      </c>
      <c r="Y40" s="37" t="str">
        <f t="shared" si="7"/>
        <v>1</v>
      </c>
      <c r="Z40" s="37"/>
      <c r="AA40" s="119" t="s">
        <v>424</v>
      </c>
      <c r="AB40" s="55" t="s">
        <v>225</v>
      </c>
      <c r="AC40" s="76">
        <f t="shared" si="0"/>
        <v>0</v>
      </c>
      <c r="AD40" s="76">
        <f t="shared" si="1"/>
        <v>0</v>
      </c>
      <c r="AE40" s="67">
        <f t="shared" si="8"/>
        <v>0</v>
      </c>
      <c r="AG40" s="48" t="s">
        <v>175</v>
      </c>
      <c r="AH40" s="48" t="s">
        <v>0</v>
      </c>
      <c r="AI40" s="13">
        <f t="shared" si="10"/>
        <v>0</v>
      </c>
      <c r="AJ40" s="13">
        <f t="shared" si="11"/>
        <v>0</v>
      </c>
      <c r="AK40" s="13">
        <f t="shared" si="12"/>
        <v>0</v>
      </c>
      <c r="AL40" s="13">
        <v>0</v>
      </c>
      <c r="AM40" s="13">
        <v>0</v>
      </c>
      <c r="AN40" s="38" t="str">
        <f t="shared" si="9"/>
        <v>-</v>
      </c>
    </row>
    <row r="41" spans="1:40" ht="15" customHeight="1">
      <c r="A41" s="48" t="s">
        <v>118</v>
      </c>
      <c r="B41" s="48" t="s">
        <v>119</v>
      </c>
      <c r="C41" s="48" t="s">
        <v>63</v>
      </c>
      <c r="D41" s="48" t="s">
        <v>64</v>
      </c>
      <c r="E41" s="48" t="s">
        <v>70</v>
      </c>
      <c r="F41" s="48" t="s">
        <v>71</v>
      </c>
      <c r="G41" s="48" t="s">
        <v>6</v>
      </c>
      <c r="H41" s="48" t="s">
        <v>72</v>
      </c>
      <c r="I41" s="13" t="s">
        <v>48</v>
      </c>
      <c r="J41" s="89" t="s">
        <v>1512</v>
      </c>
      <c r="K41" s="89" t="s">
        <v>120</v>
      </c>
      <c r="L41" s="230" t="s">
        <v>1517</v>
      </c>
      <c r="M41" s="48" t="s">
        <v>56</v>
      </c>
      <c r="N41" s="48" t="s">
        <v>122</v>
      </c>
      <c r="O41" s="48" t="s">
        <v>122</v>
      </c>
      <c r="P41" s="48" t="s">
        <v>122</v>
      </c>
      <c r="Q41" s="48" t="s">
        <v>48</v>
      </c>
      <c r="R41" s="13"/>
      <c r="S41" s="48" t="s">
        <v>472</v>
      </c>
      <c r="T41" s="168">
        <v>27</v>
      </c>
      <c r="U41" s="168">
        <v>27</v>
      </c>
      <c r="V41" s="168">
        <v>27</v>
      </c>
      <c r="W41" s="48" t="str">
        <f t="shared" si="5"/>
        <v>CRM_CUI</v>
      </c>
      <c r="X41" s="13" t="str">
        <f t="shared" si="6"/>
        <v>深港联通</v>
      </c>
      <c r="Y41" s="37" t="str">
        <f t="shared" si="7"/>
        <v>1</v>
      </c>
      <c r="Z41" s="37"/>
      <c r="AA41" s="119" t="s">
        <v>424</v>
      </c>
      <c r="AB41" s="55" t="s">
        <v>227</v>
      </c>
      <c r="AC41" s="76">
        <f t="shared" si="0"/>
        <v>0</v>
      </c>
      <c r="AD41" s="76">
        <f t="shared" si="1"/>
        <v>0</v>
      </c>
      <c r="AE41" s="67">
        <f t="shared" si="8"/>
        <v>0</v>
      </c>
      <c r="AG41" s="48" t="s">
        <v>410</v>
      </c>
      <c r="AH41" s="48" t="s">
        <v>6</v>
      </c>
      <c r="AI41" s="13">
        <f t="shared" si="10"/>
        <v>114</v>
      </c>
      <c r="AJ41" s="13">
        <f t="shared" si="11"/>
        <v>114</v>
      </c>
      <c r="AK41" s="13">
        <f t="shared" si="12"/>
        <v>114</v>
      </c>
      <c r="AL41" s="13">
        <v>0</v>
      </c>
      <c r="AM41" s="13">
        <v>0</v>
      </c>
      <c r="AN41" s="38" t="str">
        <f t="shared" si="9"/>
        <v>-</v>
      </c>
    </row>
    <row r="42" spans="1:40" ht="15" customHeight="1">
      <c r="A42" s="48" t="s">
        <v>127</v>
      </c>
      <c r="B42" s="48" t="s">
        <v>128</v>
      </c>
      <c r="C42" s="48" t="s">
        <v>38</v>
      </c>
      <c r="D42" s="48" t="s">
        <v>39</v>
      </c>
      <c r="E42" s="48" t="s">
        <v>53</v>
      </c>
      <c r="F42" s="48" t="s">
        <v>54</v>
      </c>
      <c r="G42" s="48" t="s">
        <v>6</v>
      </c>
      <c r="H42" s="48" t="s">
        <v>41</v>
      </c>
      <c r="I42" s="13" t="s">
        <v>48</v>
      </c>
      <c r="J42" s="48" t="s">
        <v>1512</v>
      </c>
      <c r="K42" s="13" t="s">
        <v>120</v>
      </c>
      <c r="L42" s="13" t="s">
        <v>1518</v>
      </c>
      <c r="M42" s="13" t="s">
        <v>17</v>
      </c>
      <c r="N42" s="13" t="s">
        <v>130</v>
      </c>
      <c r="O42" s="13" t="s">
        <v>130</v>
      </c>
      <c r="P42" s="13" t="s">
        <v>130</v>
      </c>
      <c r="Q42" s="13" t="s">
        <v>48</v>
      </c>
      <c r="R42" s="13"/>
      <c r="S42" s="48" t="s">
        <v>472</v>
      </c>
      <c r="T42" s="168">
        <v>213</v>
      </c>
      <c r="U42" s="168">
        <v>213</v>
      </c>
      <c r="V42" s="168">
        <v>213</v>
      </c>
      <c r="W42" s="48" t="str">
        <f t="shared" si="5"/>
        <v>CRM_CUI</v>
      </c>
      <c r="X42" s="13" t="str">
        <f t="shared" si="6"/>
        <v>新疆联通</v>
      </c>
      <c r="Y42" s="37" t="str">
        <f t="shared" si="7"/>
        <v>1</v>
      </c>
      <c r="Z42" s="37"/>
      <c r="AA42" s="119" t="s">
        <v>424</v>
      </c>
      <c r="AB42" s="55" t="s">
        <v>431</v>
      </c>
      <c r="AC42" s="76">
        <f t="shared" si="0"/>
        <v>0</v>
      </c>
      <c r="AD42" s="76">
        <f t="shared" si="1"/>
        <v>0</v>
      </c>
      <c r="AE42" s="67">
        <f t="shared" si="8"/>
        <v>0</v>
      </c>
      <c r="AG42" s="48" t="s">
        <v>410</v>
      </c>
      <c r="AH42" s="48" t="s">
        <v>494</v>
      </c>
      <c r="AI42" s="13">
        <f t="shared" si="10"/>
        <v>148</v>
      </c>
      <c r="AJ42" s="13">
        <f t="shared" si="11"/>
        <v>0</v>
      </c>
      <c r="AK42" s="13">
        <f t="shared" si="12"/>
        <v>0</v>
      </c>
      <c r="AL42" s="13">
        <v>0</v>
      </c>
      <c r="AM42" s="13">
        <v>0</v>
      </c>
      <c r="AN42" s="38" t="str">
        <f t="shared" si="9"/>
        <v>-</v>
      </c>
    </row>
    <row r="43" spans="1:40" ht="15" customHeight="1">
      <c r="A43" s="48" t="s">
        <v>127</v>
      </c>
      <c r="B43" s="48" t="s">
        <v>128</v>
      </c>
      <c r="C43" s="48" t="s">
        <v>38</v>
      </c>
      <c r="D43" s="48" t="s">
        <v>39</v>
      </c>
      <c r="E43" s="48" t="s">
        <v>40</v>
      </c>
      <c r="F43" s="48" t="s">
        <v>39</v>
      </c>
      <c r="G43" s="48" t="s">
        <v>6</v>
      </c>
      <c r="H43" s="48" t="s">
        <v>41</v>
      </c>
      <c r="I43" s="48" t="s">
        <v>42</v>
      </c>
      <c r="J43" s="48" t="s">
        <v>1512</v>
      </c>
      <c r="K43" s="48" t="s">
        <v>120</v>
      </c>
      <c r="L43" s="48" t="s">
        <v>1519</v>
      </c>
      <c r="M43" s="13"/>
      <c r="N43" s="78" t="s">
        <v>473</v>
      </c>
      <c r="O43" s="20" t="s">
        <v>46</v>
      </c>
      <c r="P43" s="20" t="s">
        <v>47</v>
      </c>
      <c r="Q43" s="28" t="s">
        <v>48</v>
      </c>
      <c r="R43" s="13"/>
      <c r="S43" s="48" t="s">
        <v>472</v>
      </c>
      <c r="T43" s="168">
        <v>389</v>
      </c>
      <c r="U43" s="168">
        <v>12</v>
      </c>
      <c r="V43" s="168">
        <v>8</v>
      </c>
      <c r="W43" s="48" t="str">
        <f t="shared" si="5"/>
        <v>CRM_CUI</v>
      </c>
      <c r="X43" s="13" t="str">
        <f t="shared" si="6"/>
        <v>新疆联通</v>
      </c>
      <c r="Y43" s="37" t="str">
        <f t="shared" si="7"/>
        <v>0</v>
      </c>
      <c r="Z43" s="37"/>
      <c r="AA43" s="119" t="s">
        <v>424</v>
      </c>
      <c r="AB43" s="55" t="s">
        <v>102</v>
      </c>
      <c r="AC43" s="76">
        <f t="shared" si="0"/>
        <v>0</v>
      </c>
      <c r="AD43" s="76">
        <f t="shared" si="1"/>
        <v>0</v>
      </c>
      <c r="AE43" s="67">
        <f t="shared" si="8"/>
        <v>0</v>
      </c>
      <c r="AG43" s="48" t="s">
        <v>410</v>
      </c>
      <c r="AH43" s="48" t="s">
        <v>3</v>
      </c>
      <c r="AI43" s="13">
        <f t="shared" si="10"/>
        <v>180</v>
      </c>
      <c r="AJ43" s="13">
        <f t="shared" si="11"/>
        <v>6</v>
      </c>
      <c r="AK43" s="13">
        <f t="shared" si="12"/>
        <v>0</v>
      </c>
      <c r="AL43" s="13">
        <v>0</v>
      </c>
      <c r="AM43" s="13">
        <v>0</v>
      </c>
      <c r="AN43" s="38" t="str">
        <f t="shared" si="9"/>
        <v>-</v>
      </c>
    </row>
    <row r="44" spans="1:40" ht="15" customHeight="1">
      <c r="A44" s="48" t="s">
        <v>127</v>
      </c>
      <c r="B44" s="48" t="s">
        <v>128</v>
      </c>
      <c r="C44" s="48" t="s">
        <v>57</v>
      </c>
      <c r="D44" s="48" t="s">
        <v>16</v>
      </c>
      <c r="E44" s="48" t="s">
        <v>62</v>
      </c>
      <c r="F44" s="48" t="s">
        <v>59</v>
      </c>
      <c r="G44" s="48" t="s">
        <v>6</v>
      </c>
      <c r="H44" s="48" t="s">
        <v>60</v>
      </c>
      <c r="I44" s="13" t="s">
        <v>86</v>
      </c>
      <c r="J44" s="13"/>
      <c r="K44" s="13"/>
      <c r="L44" s="13"/>
      <c r="M44" s="13"/>
      <c r="N44" s="13"/>
      <c r="O44" s="13"/>
      <c r="P44" s="13"/>
      <c r="Q44" s="13"/>
      <c r="R44" s="13" t="s">
        <v>76</v>
      </c>
      <c r="S44" s="13" t="s">
        <v>471</v>
      </c>
      <c r="T44" s="168">
        <v>0</v>
      </c>
      <c r="U44" s="168">
        <v>0</v>
      </c>
      <c r="V44" s="168">
        <v>0</v>
      </c>
      <c r="W44" s="48" t="str">
        <f t="shared" si="5"/>
        <v>CRM_CUI</v>
      </c>
      <c r="X44" s="13" t="str">
        <f t="shared" si="6"/>
        <v>新疆联通</v>
      </c>
      <c r="Y44" s="37" t="str">
        <f t="shared" si="7"/>
        <v>0</v>
      </c>
      <c r="Z44" s="37"/>
      <c r="AA44" s="119" t="s">
        <v>424</v>
      </c>
      <c r="AB44" s="55" t="s">
        <v>432</v>
      </c>
      <c r="AC44" s="76">
        <f t="shared" si="0"/>
        <v>0</v>
      </c>
      <c r="AD44" s="76">
        <f t="shared" si="1"/>
        <v>0</v>
      </c>
      <c r="AE44" s="67">
        <f t="shared" si="8"/>
        <v>0</v>
      </c>
      <c r="AG44" s="48" t="s">
        <v>410</v>
      </c>
      <c r="AH44" s="48" t="s">
        <v>449</v>
      </c>
      <c r="AI44" s="13">
        <f t="shared" si="10"/>
        <v>962</v>
      </c>
      <c r="AJ44" s="13">
        <f t="shared" si="11"/>
        <v>0</v>
      </c>
      <c r="AK44" s="13">
        <f t="shared" si="12"/>
        <v>0</v>
      </c>
      <c r="AL44" s="13">
        <v>0</v>
      </c>
      <c r="AM44" s="13">
        <v>0</v>
      </c>
      <c r="AN44" s="38" t="str">
        <f t="shared" si="9"/>
        <v>-</v>
      </c>
    </row>
    <row r="45" spans="1:40" ht="15" customHeight="1">
      <c r="A45" s="48" t="s">
        <v>127</v>
      </c>
      <c r="B45" s="48" t="s">
        <v>128</v>
      </c>
      <c r="C45" s="48" t="s">
        <v>63</v>
      </c>
      <c r="D45" s="48" t="s">
        <v>64</v>
      </c>
      <c r="E45" s="48" t="s">
        <v>73</v>
      </c>
      <c r="F45" s="48" t="s">
        <v>68</v>
      </c>
      <c r="G45" s="48" t="s">
        <v>6</v>
      </c>
      <c r="H45" s="48" t="s">
        <v>72</v>
      </c>
      <c r="I45" s="13" t="s">
        <v>48</v>
      </c>
      <c r="J45" s="48" t="s">
        <v>1512</v>
      </c>
      <c r="K45" s="13" t="s">
        <v>120</v>
      </c>
      <c r="L45" s="13" t="s">
        <v>1518</v>
      </c>
      <c r="M45" s="13" t="s">
        <v>17</v>
      </c>
      <c r="N45" s="13" t="s">
        <v>130</v>
      </c>
      <c r="O45" s="13" t="s">
        <v>130</v>
      </c>
      <c r="P45" s="13" t="s">
        <v>130</v>
      </c>
      <c r="Q45" s="13" t="s">
        <v>42</v>
      </c>
      <c r="R45" s="13"/>
      <c r="S45" s="48" t="s">
        <v>472</v>
      </c>
      <c r="T45" s="168">
        <v>213</v>
      </c>
      <c r="U45" s="168">
        <v>213</v>
      </c>
      <c r="V45" s="168">
        <v>213</v>
      </c>
      <c r="W45" s="48" t="str">
        <f t="shared" si="5"/>
        <v>CRM_CUI</v>
      </c>
      <c r="X45" s="13" t="str">
        <f t="shared" si="6"/>
        <v>新疆联通</v>
      </c>
      <c r="Y45" s="37" t="str">
        <f t="shared" si="7"/>
        <v>1</v>
      </c>
      <c r="Z45" s="37"/>
      <c r="AA45" s="120" t="s">
        <v>424</v>
      </c>
      <c r="AB45" s="54" t="s">
        <v>406</v>
      </c>
      <c r="AC45" s="76">
        <f t="shared" si="0"/>
        <v>0</v>
      </c>
      <c r="AD45" s="76">
        <f t="shared" si="1"/>
        <v>0</v>
      </c>
      <c r="AE45" s="67">
        <f t="shared" si="8"/>
        <v>0</v>
      </c>
      <c r="AG45" s="48" t="s">
        <v>410</v>
      </c>
      <c r="AH45" s="48" t="s">
        <v>0</v>
      </c>
      <c r="AI45" s="13">
        <f t="shared" si="10"/>
        <v>0</v>
      </c>
      <c r="AJ45" s="13">
        <f t="shared" si="11"/>
        <v>0</v>
      </c>
      <c r="AK45" s="13">
        <f t="shared" si="12"/>
        <v>0</v>
      </c>
      <c r="AL45" s="13">
        <v>0</v>
      </c>
      <c r="AM45" s="13">
        <v>0</v>
      </c>
      <c r="AN45" s="38" t="str">
        <f t="shared" si="9"/>
        <v>-</v>
      </c>
    </row>
    <row r="46" spans="1:40" ht="15" customHeight="1">
      <c r="A46" s="48" t="s">
        <v>127</v>
      </c>
      <c r="B46" s="48" t="s">
        <v>128</v>
      </c>
      <c r="C46" s="48" t="s">
        <v>63</v>
      </c>
      <c r="D46" s="48" t="s">
        <v>64</v>
      </c>
      <c r="E46" s="48" t="s">
        <v>70</v>
      </c>
      <c r="F46" s="48" t="s">
        <v>71</v>
      </c>
      <c r="G46" s="48" t="s">
        <v>6</v>
      </c>
      <c r="H46" s="48" t="s">
        <v>72</v>
      </c>
      <c r="I46" s="13" t="s">
        <v>48</v>
      </c>
      <c r="J46" s="48" t="s">
        <v>1512</v>
      </c>
      <c r="K46" s="13" t="s">
        <v>120</v>
      </c>
      <c r="L46" s="13" t="s">
        <v>1518</v>
      </c>
      <c r="M46" s="13" t="s">
        <v>17</v>
      </c>
      <c r="N46" s="13" t="s">
        <v>130</v>
      </c>
      <c r="O46" s="13" t="s">
        <v>130</v>
      </c>
      <c r="P46" s="13" t="s">
        <v>130</v>
      </c>
      <c r="Q46" s="13" t="s">
        <v>42</v>
      </c>
      <c r="R46" s="13"/>
      <c r="S46" s="48" t="s">
        <v>472</v>
      </c>
      <c r="T46" s="168">
        <v>213</v>
      </c>
      <c r="U46" s="168">
        <v>213</v>
      </c>
      <c r="V46" s="168">
        <v>213</v>
      </c>
      <c r="W46" s="48" t="str">
        <f t="shared" si="5"/>
        <v>CRM_CUI</v>
      </c>
      <c r="X46" s="13" t="str">
        <f t="shared" si="6"/>
        <v>新疆联通</v>
      </c>
      <c r="Y46" s="37" t="str">
        <f t="shared" si="7"/>
        <v>1</v>
      </c>
      <c r="Z46" s="37"/>
      <c r="AA46" s="120" t="s">
        <v>424</v>
      </c>
      <c r="AB46" s="55" t="s">
        <v>433</v>
      </c>
      <c r="AC46" s="76">
        <f t="shared" si="0"/>
        <v>0</v>
      </c>
      <c r="AD46" s="76">
        <f t="shared" si="1"/>
        <v>0</v>
      </c>
      <c r="AE46" s="67">
        <f t="shared" si="8"/>
        <v>0</v>
      </c>
      <c r="AG46" s="48" t="s">
        <v>410</v>
      </c>
      <c r="AH46" s="48" t="s">
        <v>4</v>
      </c>
      <c r="AI46" s="13">
        <f t="shared" si="10"/>
        <v>0</v>
      </c>
      <c r="AJ46" s="13">
        <f t="shared" si="11"/>
        <v>0</v>
      </c>
      <c r="AK46" s="13">
        <f t="shared" si="12"/>
        <v>0</v>
      </c>
      <c r="AL46" s="13">
        <v>0</v>
      </c>
      <c r="AM46" s="13">
        <v>0</v>
      </c>
      <c r="AN46" s="38" t="str">
        <f t="shared" si="9"/>
        <v>-</v>
      </c>
    </row>
    <row r="47" spans="1:40" ht="15" customHeight="1">
      <c r="A47" s="48" t="s">
        <v>127</v>
      </c>
      <c r="B47" s="48" t="s">
        <v>128</v>
      </c>
      <c r="C47" s="48" t="s">
        <v>63</v>
      </c>
      <c r="D47" s="48" t="s">
        <v>64</v>
      </c>
      <c r="E47" s="48" t="s">
        <v>65</v>
      </c>
      <c r="F47" s="48" t="s">
        <v>66</v>
      </c>
      <c r="G47" s="48" t="s">
        <v>6</v>
      </c>
      <c r="H47" s="48" t="s">
        <v>60</v>
      </c>
      <c r="I47" s="13" t="s">
        <v>48</v>
      </c>
      <c r="J47" s="48" t="s">
        <v>1512</v>
      </c>
      <c r="K47" s="13" t="s">
        <v>120</v>
      </c>
      <c r="L47" s="13" t="s">
        <v>1518</v>
      </c>
      <c r="M47" s="13" t="s">
        <v>17</v>
      </c>
      <c r="N47" s="13" t="s">
        <v>130</v>
      </c>
      <c r="O47" s="13" t="s">
        <v>130</v>
      </c>
      <c r="P47" s="13" t="s">
        <v>130</v>
      </c>
      <c r="Q47" s="13" t="s">
        <v>42</v>
      </c>
      <c r="R47" s="13"/>
      <c r="S47" s="48" t="s">
        <v>472</v>
      </c>
      <c r="T47" s="168">
        <v>213</v>
      </c>
      <c r="U47" s="168">
        <v>213</v>
      </c>
      <c r="V47" s="168">
        <v>213</v>
      </c>
      <c r="W47" s="48" t="str">
        <f t="shared" si="5"/>
        <v>CRM_CUI</v>
      </c>
      <c r="X47" s="13" t="str">
        <f t="shared" si="6"/>
        <v>新疆联通</v>
      </c>
      <c r="Y47" s="37" t="str">
        <f t="shared" si="7"/>
        <v>1</v>
      </c>
      <c r="Z47" s="37"/>
      <c r="AA47" s="119" t="s">
        <v>424</v>
      </c>
      <c r="AB47" s="55" t="s">
        <v>9</v>
      </c>
      <c r="AC47" s="76">
        <f t="shared" si="0"/>
        <v>0</v>
      </c>
      <c r="AD47" s="76">
        <f t="shared" si="1"/>
        <v>0</v>
      </c>
      <c r="AE47" s="67">
        <f t="shared" si="8"/>
        <v>0</v>
      </c>
      <c r="AG47" s="48" t="s">
        <v>410</v>
      </c>
      <c r="AH47" s="48" t="s">
        <v>1</v>
      </c>
      <c r="AI47" s="13">
        <f t="shared" si="10"/>
        <v>57</v>
      </c>
      <c r="AJ47" s="13">
        <f t="shared" si="11"/>
        <v>0</v>
      </c>
      <c r="AK47" s="13">
        <f t="shared" si="12"/>
        <v>0</v>
      </c>
      <c r="AL47" s="13">
        <v>0</v>
      </c>
      <c r="AM47" s="13">
        <v>0</v>
      </c>
      <c r="AN47" s="38" t="str">
        <f t="shared" si="9"/>
        <v>-</v>
      </c>
    </row>
    <row r="48" spans="1:40" ht="14.25">
      <c r="A48" s="48" t="s">
        <v>127</v>
      </c>
      <c r="B48" s="48" t="s">
        <v>128</v>
      </c>
      <c r="C48" s="48" t="s">
        <v>63</v>
      </c>
      <c r="D48" s="48" t="s">
        <v>64</v>
      </c>
      <c r="E48" s="48" t="s">
        <v>67</v>
      </c>
      <c r="F48" s="48" t="s">
        <v>68</v>
      </c>
      <c r="G48" s="48" t="s">
        <v>6</v>
      </c>
      <c r="H48" s="48" t="s">
        <v>69</v>
      </c>
      <c r="I48" s="13" t="s">
        <v>48</v>
      </c>
      <c r="J48" s="48" t="s">
        <v>1512</v>
      </c>
      <c r="K48" s="13" t="s">
        <v>120</v>
      </c>
      <c r="L48" s="13" t="s">
        <v>1518</v>
      </c>
      <c r="M48" s="13" t="s">
        <v>17</v>
      </c>
      <c r="N48" s="13" t="s">
        <v>130</v>
      </c>
      <c r="O48" s="13" t="s">
        <v>130</v>
      </c>
      <c r="P48" s="13" t="s">
        <v>130</v>
      </c>
      <c r="Q48" s="13" t="s">
        <v>42</v>
      </c>
      <c r="R48" s="13"/>
      <c r="S48" s="48" t="s">
        <v>472</v>
      </c>
      <c r="T48" s="168">
        <v>213</v>
      </c>
      <c r="U48" s="168">
        <v>213</v>
      </c>
      <c r="V48" s="168">
        <v>213</v>
      </c>
      <c r="W48" s="48" t="str">
        <f t="shared" si="5"/>
        <v>CRM_CUI</v>
      </c>
      <c r="X48" s="13" t="str">
        <f t="shared" si="6"/>
        <v>新疆联通</v>
      </c>
      <c r="Y48" s="37" t="str">
        <f t="shared" si="7"/>
        <v>1</v>
      </c>
      <c r="Z48" s="37"/>
      <c r="AA48" s="120" t="s">
        <v>424</v>
      </c>
      <c r="AB48" s="54" t="s">
        <v>242</v>
      </c>
      <c r="AC48" s="76">
        <f t="shared" si="0"/>
        <v>0</v>
      </c>
      <c r="AD48" s="76">
        <f t="shared" si="1"/>
        <v>0</v>
      </c>
      <c r="AE48" s="67">
        <f t="shared" si="8"/>
        <v>0</v>
      </c>
      <c r="AG48" s="48" t="s">
        <v>181</v>
      </c>
      <c r="AH48" s="48" t="s">
        <v>265</v>
      </c>
      <c r="AI48" s="13">
        <f t="shared" si="10"/>
        <v>0</v>
      </c>
      <c r="AJ48" s="13">
        <f t="shared" si="11"/>
        <v>0</v>
      </c>
      <c r="AK48" s="13">
        <f t="shared" si="12"/>
        <v>0</v>
      </c>
      <c r="AL48" s="13">
        <v>0</v>
      </c>
      <c r="AM48" s="13">
        <v>0</v>
      </c>
      <c r="AN48" s="38" t="str">
        <f t="shared" si="9"/>
        <v>-</v>
      </c>
    </row>
    <row r="49" spans="1:40" ht="15" customHeight="1">
      <c r="A49" s="48" t="s">
        <v>262</v>
      </c>
      <c r="B49" s="48" t="s">
        <v>263</v>
      </c>
      <c r="C49" s="48" t="s">
        <v>63</v>
      </c>
      <c r="D49" s="48" t="s">
        <v>64</v>
      </c>
      <c r="E49" s="48" t="s">
        <v>358</v>
      </c>
      <c r="F49" s="48" t="s">
        <v>264</v>
      </c>
      <c r="G49" s="48" t="s">
        <v>265</v>
      </c>
      <c r="H49" s="48" t="s">
        <v>388</v>
      </c>
      <c r="I49" s="48" t="s">
        <v>48</v>
      </c>
      <c r="J49" s="48" t="s">
        <v>1514</v>
      </c>
      <c r="K49" s="48" t="s">
        <v>120</v>
      </c>
      <c r="L49" s="48" t="s">
        <v>389</v>
      </c>
      <c r="M49" s="48" t="s">
        <v>56</v>
      </c>
      <c r="N49" s="138" t="s">
        <v>267</v>
      </c>
      <c r="O49" s="13" t="s">
        <v>268</v>
      </c>
      <c r="P49" s="138" t="s">
        <v>267</v>
      </c>
      <c r="Q49" s="32" t="s">
        <v>268</v>
      </c>
      <c r="R49" s="13" t="s">
        <v>269</v>
      </c>
      <c r="S49" s="48" t="s">
        <v>472</v>
      </c>
      <c r="T49" s="168">
        <v>0</v>
      </c>
      <c r="U49" s="168">
        <v>0</v>
      </c>
      <c r="V49" s="168">
        <v>0</v>
      </c>
      <c r="W49" s="48" t="str">
        <f t="shared" si="5"/>
        <v>TRTD</v>
      </c>
      <c r="X49" s="13" t="str">
        <f t="shared" ref="X49:X105" si="13">MID(A49,5,LEN(A49)-4)</f>
        <v>CMMB广电</v>
      </c>
      <c r="Y49" s="37" t="str">
        <f t="shared" ref="Y49:Y105" si="14">IF(N49=O49,IF(N49="","0","1"),IF(N49=P49,IF(N49="","0","1"),IF(O49=P49,IF(O49="","0","1"),IF(N49="","0","0"))))</f>
        <v>1</v>
      </c>
      <c r="Z49" s="167"/>
      <c r="AG49" s="48" t="s">
        <v>14</v>
      </c>
      <c r="AH49" s="48" t="s">
        <v>494</v>
      </c>
      <c r="AI49" s="13">
        <f t="shared" si="10"/>
        <v>5152</v>
      </c>
      <c r="AJ49" s="13">
        <f t="shared" si="11"/>
        <v>4622</v>
      </c>
      <c r="AK49" s="13">
        <f t="shared" si="12"/>
        <v>510</v>
      </c>
      <c r="AL49" s="13">
        <v>0</v>
      </c>
      <c r="AM49" s="13">
        <v>0</v>
      </c>
      <c r="AN49" s="38" t="str">
        <f t="shared" ref="AN49:AN105" si="15">IF(AL49=0,"-",IF(AK49=0,0,IF(AK49&lt;AM49,0,IF(AJ49/AL49&lt;0.5,0,IF(AI49/AL49&lt;0.5,0,5)))))</f>
        <v>-</v>
      </c>
    </row>
    <row r="50" spans="1:40" ht="15" customHeight="1">
      <c r="A50" s="48" t="s">
        <v>133</v>
      </c>
      <c r="B50" s="48" t="s">
        <v>134</v>
      </c>
      <c r="C50" s="48" t="s">
        <v>63</v>
      </c>
      <c r="D50" s="48" t="s">
        <v>64</v>
      </c>
      <c r="E50" s="48" t="s">
        <v>359</v>
      </c>
      <c r="F50" s="48" t="s">
        <v>266</v>
      </c>
      <c r="G50" s="48" t="s">
        <v>265</v>
      </c>
      <c r="H50" s="48" t="s">
        <v>98</v>
      </c>
      <c r="I50" s="48" t="s">
        <v>48</v>
      </c>
      <c r="J50" s="38" t="s">
        <v>18</v>
      </c>
      <c r="K50" s="48" t="s">
        <v>120</v>
      </c>
      <c r="L50" s="48" t="s">
        <v>390</v>
      </c>
      <c r="M50" s="48"/>
      <c r="N50" s="13" t="s">
        <v>270</v>
      </c>
      <c r="O50" s="13" t="s">
        <v>268</v>
      </c>
      <c r="P50" s="13" t="s">
        <v>268</v>
      </c>
      <c r="Q50" s="32" t="s">
        <v>268</v>
      </c>
      <c r="R50" s="13" t="s">
        <v>271</v>
      </c>
      <c r="S50" s="48" t="s">
        <v>472</v>
      </c>
      <c r="T50" s="168">
        <v>0</v>
      </c>
      <c r="U50" s="168">
        <v>0</v>
      </c>
      <c r="V50" s="168">
        <v>0</v>
      </c>
      <c r="W50" s="48" t="str">
        <f t="shared" si="5"/>
        <v>TRTD</v>
      </c>
      <c r="X50" s="13" t="str">
        <f t="shared" si="13"/>
        <v>安徽电信</v>
      </c>
      <c r="Y50" s="37" t="str">
        <f t="shared" si="14"/>
        <v>1</v>
      </c>
      <c r="Z50" s="167"/>
      <c r="AG50" s="48" t="s">
        <v>14</v>
      </c>
      <c r="AH50" s="48" t="s">
        <v>2</v>
      </c>
      <c r="AI50" s="13">
        <f t="shared" si="10"/>
        <v>0</v>
      </c>
      <c r="AJ50" s="13">
        <f t="shared" si="11"/>
        <v>0</v>
      </c>
      <c r="AK50" s="13">
        <f t="shared" si="12"/>
        <v>0</v>
      </c>
      <c r="AL50" s="13">
        <v>0</v>
      </c>
      <c r="AM50" s="13">
        <v>0</v>
      </c>
      <c r="AN50" s="38" t="str">
        <f t="shared" si="15"/>
        <v>-</v>
      </c>
    </row>
    <row r="51" spans="1:40" ht="15" customHeight="1">
      <c r="A51" s="48" t="s">
        <v>133</v>
      </c>
      <c r="B51" s="48" t="s">
        <v>134</v>
      </c>
      <c r="C51" s="48" t="s">
        <v>360</v>
      </c>
      <c r="D51" s="48" t="s">
        <v>16</v>
      </c>
      <c r="E51" s="48" t="s">
        <v>361</v>
      </c>
      <c r="F51" s="48" t="s">
        <v>272</v>
      </c>
      <c r="G51" s="48" t="s">
        <v>265</v>
      </c>
      <c r="H51" s="48" t="s">
        <v>391</v>
      </c>
      <c r="I51" s="48" t="s">
        <v>48</v>
      </c>
      <c r="J51" s="139" t="s">
        <v>86</v>
      </c>
      <c r="K51" s="48" t="s">
        <v>120</v>
      </c>
      <c r="L51" s="48" t="s">
        <v>268</v>
      </c>
      <c r="M51" s="48"/>
      <c r="N51" s="34" t="s">
        <v>273</v>
      </c>
      <c r="O51" s="13"/>
      <c r="P51" s="13"/>
      <c r="Q51" s="32" t="s">
        <v>268</v>
      </c>
      <c r="R51" s="13"/>
      <c r="S51" s="48" t="s">
        <v>472</v>
      </c>
      <c r="T51" s="168">
        <v>13</v>
      </c>
      <c r="U51" s="168">
        <v>0</v>
      </c>
      <c r="V51" s="168">
        <v>0</v>
      </c>
      <c r="W51" s="48" t="str">
        <f t="shared" si="5"/>
        <v>TRTD</v>
      </c>
      <c r="X51" s="13" t="str">
        <f t="shared" si="13"/>
        <v>安徽电信</v>
      </c>
      <c r="Y51" s="37" t="str">
        <f t="shared" si="14"/>
        <v>0</v>
      </c>
      <c r="Z51" s="167"/>
      <c r="AG51" s="48" t="s">
        <v>14</v>
      </c>
      <c r="AH51" s="48" t="s">
        <v>495</v>
      </c>
      <c r="AI51" s="13">
        <f t="shared" si="10"/>
        <v>11675</v>
      </c>
      <c r="AJ51" s="13">
        <f t="shared" si="11"/>
        <v>3350</v>
      </c>
      <c r="AK51" s="13">
        <f t="shared" si="12"/>
        <v>510</v>
      </c>
      <c r="AL51" s="13">
        <v>0</v>
      </c>
      <c r="AM51" s="13">
        <v>0</v>
      </c>
      <c r="AN51" s="38" t="str">
        <f t="shared" si="15"/>
        <v>-</v>
      </c>
    </row>
    <row r="52" spans="1:40" ht="15" customHeight="1">
      <c r="A52" s="48" t="s">
        <v>142</v>
      </c>
      <c r="B52" s="48" t="s">
        <v>143</v>
      </c>
      <c r="C52" s="48" t="s">
        <v>63</v>
      </c>
      <c r="D52" s="48" t="s">
        <v>64</v>
      </c>
      <c r="E52" s="48" t="s">
        <v>362</v>
      </c>
      <c r="F52" s="48" t="s">
        <v>150</v>
      </c>
      <c r="G52" s="48" t="s">
        <v>265</v>
      </c>
      <c r="H52" s="48" t="s">
        <v>392</v>
      </c>
      <c r="I52" s="48" t="s">
        <v>48</v>
      </c>
      <c r="J52" s="89" t="s">
        <v>1512</v>
      </c>
      <c r="K52" s="89" t="s">
        <v>43</v>
      </c>
      <c r="L52" s="231" t="s">
        <v>393</v>
      </c>
      <c r="M52" s="48" t="s">
        <v>56</v>
      </c>
      <c r="N52" s="34" t="s">
        <v>274</v>
      </c>
      <c r="O52" s="34" t="s">
        <v>275</v>
      </c>
      <c r="P52" s="34" t="s">
        <v>276</v>
      </c>
      <c r="Q52" s="13" t="s">
        <v>48</v>
      </c>
      <c r="R52" s="13" t="s">
        <v>277</v>
      </c>
      <c r="S52" s="48" t="s">
        <v>472</v>
      </c>
      <c r="T52" s="168">
        <v>0</v>
      </c>
      <c r="U52" s="168">
        <v>0</v>
      </c>
      <c r="V52" s="168">
        <v>0</v>
      </c>
      <c r="W52" s="48" t="str">
        <f t="shared" si="5"/>
        <v>TRTD</v>
      </c>
      <c r="X52" s="13" t="str">
        <f t="shared" si="13"/>
        <v>安徽广电</v>
      </c>
      <c r="Y52" s="37" t="str">
        <f t="shared" si="14"/>
        <v>0</v>
      </c>
      <c r="Z52" s="167"/>
      <c r="AG52" s="48" t="s">
        <v>14</v>
      </c>
      <c r="AH52" s="48" t="s">
        <v>4</v>
      </c>
      <c r="AI52" s="13">
        <f t="shared" si="10"/>
        <v>0</v>
      </c>
      <c r="AJ52" s="13">
        <f t="shared" si="11"/>
        <v>0</v>
      </c>
      <c r="AK52" s="13">
        <f t="shared" si="12"/>
        <v>0</v>
      </c>
      <c r="AL52" s="13">
        <v>0</v>
      </c>
      <c r="AM52" s="13">
        <v>0</v>
      </c>
      <c r="AN52" s="38" t="str">
        <f t="shared" si="15"/>
        <v>-</v>
      </c>
    </row>
    <row r="53" spans="1:40" ht="15" customHeight="1">
      <c r="A53" s="48" t="s">
        <v>142</v>
      </c>
      <c r="B53" s="48" t="s">
        <v>143</v>
      </c>
      <c r="C53" s="48" t="s">
        <v>63</v>
      </c>
      <c r="D53" s="48" t="s">
        <v>64</v>
      </c>
      <c r="E53" s="48" t="s">
        <v>363</v>
      </c>
      <c r="F53" s="48" t="s">
        <v>278</v>
      </c>
      <c r="G53" s="48" t="s">
        <v>265</v>
      </c>
      <c r="H53" s="48" t="s">
        <v>394</v>
      </c>
      <c r="I53" s="48" t="s">
        <v>48</v>
      </c>
      <c r="J53" s="48" t="s">
        <v>1514</v>
      </c>
      <c r="K53" s="48" t="s">
        <v>120</v>
      </c>
      <c r="L53" s="48" t="s">
        <v>389</v>
      </c>
      <c r="M53" s="48" t="s">
        <v>56</v>
      </c>
      <c r="N53" s="34" t="s">
        <v>279</v>
      </c>
      <c r="O53" s="34" t="s">
        <v>275</v>
      </c>
      <c r="P53" s="34" t="s">
        <v>276</v>
      </c>
      <c r="Q53" s="13" t="s">
        <v>48</v>
      </c>
      <c r="R53" s="13" t="s">
        <v>277</v>
      </c>
      <c r="S53" s="48" t="s">
        <v>472</v>
      </c>
      <c r="T53" s="168">
        <v>0</v>
      </c>
      <c r="U53" s="168">
        <v>0</v>
      </c>
      <c r="V53" s="168">
        <v>0</v>
      </c>
      <c r="W53" s="48" t="str">
        <f t="shared" si="5"/>
        <v>TRTD</v>
      </c>
      <c r="X53" s="13" t="str">
        <f t="shared" si="13"/>
        <v>安徽广电</v>
      </c>
      <c r="Y53" s="37" t="str">
        <f t="shared" si="14"/>
        <v>0</v>
      </c>
      <c r="Z53" s="167"/>
      <c r="AG53" s="48" t="s">
        <v>14</v>
      </c>
      <c r="AH53" s="48" t="s">
        <v>3</v>
      </c>
      <c r="AI53" s="13">
        <f t="shared" si="10"/>
        <v>577</v>
      </c>
      <c r="AJ53" s="13">
        <f t="shared" si="11"/>
        <v>110</v>
      </c>
      <c r="AK53" s="13">
        <f t="shared" si="12"/>
        <v>0</v>
      </c>
      <c r="AL53" s="13">
        <v>0</v>
      </c>
      <c r="AM53" s="13">
        <v>0</v>
      </c>
      <c r="AN53" s="38" t="str">
        <f t="shared" si="15"/>
        <v>-</v>
      </c>
    </row>
    <row r="54" spans="1:40" ht="15" customHeight="1">
      <c r="A54" s="48" t="s">
        <v>142</v>
      </c>
      <c r="B54" s="48" t="s">
        <v>143</v>
      </c>
      <c r="C54" s="48" t="s">
        <v>63</v>
      </c>
      <c r="D54" s="48" t="s">
        <v>64</v>
      </c>
      <c r="E54" s="48" t="s">
        <v>364</v>
      </c>
      <c r="F54" s="48" t="s">
        <v>280</v>
      </c>
      <c r="G54" s="48" t="s">
        <v>265</v>
      </c>
      <c r="H54" s="48" t="s">
        <v>392</v>
      </c>
      <c r="I54" s="48" t="s">
        <v>48</v>
      </c>
      <c r="J54" s="89" t="s">
        <v>1512</v>
      </c>
      <c r="K54" s="89" t="s">
        <v>43</v>
      </c>
      <c r="L54" s="231" t="s">
        <v>393</v>
      </c>
      <c r="M54" s="48" t="s">
        <v>56</v>
      </c>
      <c r="N54" s="34" t="s">
        <v>282</v>
      </c>
      <c r="O54" s="34" t="s">
        <v>275</v>
      </c>
      <c r="P54" s="34" t="s">
        <v>276</v>
      </c>
      <c r="Q54" s="13" t="s">
        <v>48</v>
      </c>
      <c r="R54" s="13" t="s">
        <v>277</v>
      </c>
      <c r="S54" s="48" t="s">
        <v>472</v>
      </c>
      <c r="T54" s="168">
        <v>131</v>
      </c>
      <c r="U54" s="168">
        <v>0</v>
      </c>
      <c r="V54" s="168">
        <v>0</v>
      </c>
      <c r="W54" s="48" t="str">
        <f t="shared" si="5"/>
        <v>TRTD</v>
      </c>
      <c r="X54" s="13" t="str">
        <f t="shared" si="13"/>
        <v>安徽广电</v>
      </c>
      <c r="Y54" s="37" t="str">
        <f t="shared" si="14"/>
        <v>0</v>
      </c>
      <c r="Z54" s="167"/>
      <c r="AG54" s="48" t="s">
        <v>14</v>
      </c>
      <c r="AH54" s="48" t="s">
        <v>496</v>
      </c>
      <c r="AI54" s="13">
        <f t="shared" si="10"/>
        <v>0</v>
      </c>
      <c r="AJ54" s="13">
        <f t="shared" si="11"/>
        <v>0</v>
      </c>
      <c r="AK54" s="13">
        <f t="shared" si="12"/>
        <v>0</v>
      </c>
      <c r="AL54" s="13">
        <v>0</v>
      </c>
      <c r="AM54" s="13">
        <v>0</v>
      </c>
      <c r="AN54" s="38" t="str">
        <f t="shared" si="15"/>
        <v>-</v>
      </c>
    </row>
    <row r="55" spans="1:40" ht="15" customHeight="1">
      <c r="A55" s="48" t="s">
        <v>142</v>
      </c>
      <c r="B55" s="48" t="s">
        <v>143</v>
      </c>
      <c r="C55" s="48" t="s">
        <v>365</v>
      </c>
      <c r="D55" s="48" t="s">
        <v>366</v>
      </c>
      <c r="E55" s="48" t="s">
        <v>367</v>
      </c>
      <c r="F55" s="48" t="s">
        <v>281</v>
      </c>
      <c r="G55" s="48" t="s">
        <v>265</v>
      </c>
      <c r="H55" s="48" t="s">
        <v>388</v>
      </c>
      <c r="I55" s="48" t="s">
        <v>48</v>
      </c>
      <c r="J55" s="48" t="s">
        <v>1514</v>
      </c>
      <c r="K55" s="48" t="s">
        <v>120</v>
      </c>
      <c r="L55" s="48" t="s">
        <v>389</v>
      </c>
      <c r="M55" s="48" t="s">
        <v>56</v>
      </c>
      <c r="N55" s="34" t="s">
        <v>283</v>
      </c>
      <c r="O55" s="34" t="s">
        <v>275</v>
      </c>
      <c r="P55" s="34" t="s">
        <v>276</v>
      </c>
      <c r="Q55" s="13" t="s">
        <v>48</v>
      </c>
      <c r="R55" s="13" t="s">
        <v>277</v>
      </c>
      <c r="S55" s="48" t="s">
        <v>472</v>
      </c>
      <c r="T55" s="168">
        <v>0</v>
      </c>
      <c r="U55" s="168">
        <v>0</v>
      </c>
      <c r="V55" s="168">
        <v>0</v>
      </c>
      <c r="W55" s="48" t="str">
        <f t="shared" si="5"/>
        <v>TRTD</v>
      </c>
      <c r="X55" s="13" t="str">
        <f t="shared" si="13"/>
        <v>安徽广电</v>
      </c>
      <c r="Y55" s="37" t="str">
        <f t="shared" si="14"/>
        <v>0</v>
      </c>
      <c r="Z55" s="167"/>
      <c r="AG55" s="48" t="s">
        <v>14</v>
      </c>
      <c r="AH55" s="48" t="s">
        <v>0</v>
      </c>
      <c r="AI55" s="13">
        <f t="shared" si="10"/>
        <v>0</v>
      </c>
      <c r="AJ55" s="13">
        <f t="shared" si="11"/>
        <v>0</v>
      </c>
      <c r="AK55" s="13">
        <f t="shared" si="12"/>
        <v>0</v>
      </c>
      <c r="AL55" s="13">
        <v>0</v>
      </c>
      <c r="AM55" s="13">
        <v>0</v>
      </c>
      <c r="AN55" s="38" t="str">
        <f t="shared" si="15"/>
        <v>-</v>
      </c>
    </row>
    <row r="56" spans="1:40" ht="15" customHeight="1">
      <c r="A56" s="48" t="s">
        <v>142</v>
      </c>
      <c r="B56" s="48" t="s">
        <v>143</v>
      </c>
      <c r="C56" s="48" t="s">
        <v>165</v>
      </c>
      <c r="D56" s="48" t="s">
        <v>166</v>
      </c>
      <c r="E56" s="48" t="s">
        <v>368</v>
      </c>
      <c r="F56" s="48" t="s">
        <v>284</v>
      </c>
      <c r="G56" s="48" t="s">
        <v>265</v>
      </c>
      <c r="H56" s="48" t="s">
        <v>395</v>
      </c>
      <c r="I56" s="48" t="s">
        <v>48</v>
      </c>
      <c r="J56" s="89" t="s">
        <v>1512</v>
      </c>
      <c r="K56" s="89" t="s">
        <v>43</v>
      </c>
      <c r="L56" s="232" t="s">
        <v>393</v>
      </c>
      <c r="M56" s="48" t="s">
        <v>56</v>
      </c>
      <c r="N56" s="34" t="s">
        <v>282</v>
      </c>
      <c r="O56" s="34" t="s">
        <v>285</v>
      </c>
      <c r="P56" s="34" t="s">
        <v>276</v>
      </c>
      <c r="Q56" s="13" t="s">
        <v>48</v>
      </c>
      <c r="R56" s="13" t="s">
        <v>277</v>
      </c>
      <c r="S56" s="48" t="s">
        <v>472</v>
      </c>
      <c r="T56" s="168">
        <v>131</v>
      </c>
      <c r="U56" s="168">
        <v>0</v>
      </c>
      <c r="V56" s="168">
        <v>0</v>
      </c>
      <c r="W56" s="48" t="str">
        <f t="shared" si="5"/>
        <v>TRTD</v>
      </c>
      <c r="X56" s="13" t="str">
        <f t="shared" si="13"/>
        <v>安徽广电</v>
      </c>
      <c r="Y56" s="37" t="str">
        <f t="shared" si="14"/>
        <v>0</v>
      </c>
      <c r="Z56" s="167"/>
      <c r="AG56" s="48" t="s">
        <v>14</v>
      </c>
      <c r="AH56" s="48" t="s">
        <v>1</v>
      </c>
      <c r="AI56" s="13">
        <f t="shared" si="10"/>
        <v>0</v>
      </c>
      <c r="AJ56" s="13">
        <f t="shared" si="11"/>
        <v>0</v>
      </c>
      <c r="AK56" s="13">
        <f t="shared" si="12"/>
        <v>0</v>
      </c>
      <c r="AL56" s="13">
        <v>0</v>
      </c>
      <c r="AM56" s="13">
        <v>0</v>
      </c>
      <c r="AN56" s="38" t="str">
        <f t="shared" si="15"/>
        <v>-</v>
      </c>
    </row>
    <row r="57" spans="1:40" ht="15" customHeight="1">
      <c r="A57" s="48" t="s">
        <v>142</v>
      </c>
      <c r="B57" s="48" t="s">
        <v>143</v>
      </c>
      <c r="C57" s="48" t="s">
        <v>165</v>
      </c>
      <c r="D57" s="48" t="s">
        <v>166</v>
      </c>
      <c r="E57" s="48" t="s">
        <v>369</v>
      </c>
      <c r="F57" s="48" t="s">
        <v>286</v>
      </c>
      <c r="G57" s="48" t="s">
        <v>265</v>
      </c>
      <c r="H57" s="48" t="s">
        <v>395</v>
      </c>
      <c r="I57" s="48" t="s">
        <v>48</v>
      </c>
      <c r="J57" s="89" t="s">
        <v>1512</v>
      </c>
      <c r="K57" s="89" t="s">
        <v>43</v>
      </c>
      <c r="L57" s="232" t="s">
        <v>393</v>
      </c>
      <c r="M57" s="48" t="s">
        <v>56</v>
      </c>
      <c r="N57" s="36" t="s">
        <v>287</v>
      </c>
      <c r="O57" s="34" t="s">
        <v>285</v>
      </c>
      <c r="P57" s="34" t="s">
        <v>276</v>
      </c>
      <c r="Q57" s="13" t="s">
        <v>48</v>
      </c>
      <c r="R57" s="13" t="s">
        <v>277</v>
      </c>
      <c r="S57" s="48" t="s">
        <v>472</v>
      </c>
      <c r="T57" s="168">
        <v>0</v>
      </c>
      <c r="U57" s="168">
        <v>0</v>
      </c>
      <c r="V57" s="168">
        <v>0</v>
      </c>
      <c r="W57" s="48" t="str">
        <f t="shared" si="5"/>
        <v>TRTD</v>
      </c>
      <c r="X57" s="13" t="str">
        <f t="shared" si="13"/>
        <v>安徽广电</v>
      </c>
      <c r="Y57" s="37" t="str">
        <f t="shared" si="14"/>
        <v>0</v>
      </c>
      <c r="Z57" s="167"/>
      <c r="AG57" s="48" t="s">
        <v>433</v>
      </c>
      <c r="AH57" s="48" t="s">
        <v>5</v>
      </c>
      <c r="AI57" s="13">
        <f t="shared" si="10"/>
        <v>53</v>
      </c>
      <c r="AJ57" s="13">
        <f t="shared" si="11"/>
        <v>0</v>
      </c>
      <c r="AK57" s="13">
        <f t="shared" si="12"/>
        <v>0</v>
      </c>
      <c r="AL57" s="13">
        <v>0</v>
      </c>
      <c r="AM57" s="13">
        <v>0</v>
      </c>
      <c r="AN57" s="38" t="str">
        <f t="shared" si="15"/>
        <v>-</v>
      </c>
    </row>
    <row r="58" spans="1:40" ht="15" customHeight="1">
      <c r="A58" s="48" t="s">
        <v>288</v>
      </c>
      <c r="B58" s="48" t="s">
        <v>143</v>
      </c>
      <c r="C58" s="48" t="s">
        <v>63</v>
      </c>
      <c r="D58" s="48" t="s">
        <v>64</v>
      </c>
      <c r="E58" s="48" t="s">
        <v>363</v>
      </c>
      <c r="F58" s="48" t="s">
        <v>278</v>
      </c>
      <c r="G58" s="48" t="s">
        <v>265</v>
      </c>
      <c r="H58" s="48" t="s">
        <v>394</v>
      </c>
      <c r="I58" s="48" t="s">
        <v>48</v>
      </c>
      <c r="J58" s="48" t="s">
        <v>1514</v>
      </c>
      <c r="K58" s="48" t="s">
        <v>120</v>
      </c>
      <c r="L58" s="48" t="s">
        <v>389</v>
      </c>
      <c r="M58" s="48" t="s">
        <v>56</v>
      </c>
      <c r="N58" s="34" t="s">
        <v>279</v>
      </c>
      <c r="O58" s="34" t="s">
        <v>275</v>
      </c>
      <c r="P58" s="34" t="s">
        <v>276</v>
      </c>
      <c r="Q58" s="13" t="s">
        <v>48</v>
      </c>
      <c r="R58" s="13" t="s">
        <v>277</v>
      </c>
      <c r="S58" s="48" t="s">
        <v>472</v>
      </c>
      <c r="T58" s="168">
        <v>0</v>
      </c>
      <c r="U58" s="168">
        <v>0</v>
      </c>
      <c r="V58" s="168">
        <v>0</v>
      </c>
      <c r="W58" s="48" t="str">
        <f t="shared" si="5"/>
        <v>TRTD</v>
      </c>
      <c r="X58" s="13" t="str">
        <f t="shared" si="13"/>
        <v>安徽芜湖广电</v>
      </c>
      <c r="Y58" s="37" t="str">
        <f t="shared" si="14"/>
        <v>0</v>
      </c>
      <c r="Z58" s="167"/>
      <c r="AG58" s="48" t="s">
        <v>433</v>
      </c>
      <c r="AH58" s="48" t="s">
        <v>0</v>
      </c>
      <c r="AI58" s="13">
        <f t="shared" si="10"/>
        <v>0</v>
      </c>
      <c r="AJ58" s="13">
        <f t="shared" si="11"/>
        <v>0</v>
      </c>
      <c r="AK58" s="13">
        <f t="shared" si="12"/>
        <v>0</v>
      </c>
      <c r="AL58" s="13">
        <v>0</v>
      </c>
      <c r="AM58" s="13">
        <v>0</v>
      </c>
      <c r="AN58" s="38" t="str">
        <f t="shared" si="15"/>
        <v>-</v>
      </c>
    </row>
    <row r="59" spans="1:40" ht="15" customHeight="1">
      <c r="A59" s="48" t="s">
        <v>288</v>
      </c>
      <c r="B59" s="48" t="s">
        <v>143</v>
      </c>
      <c r="C59" s="48" t="s">
        <v>63</v>
      </c>
      <c r="D59" s="48" t="s">
        <v>64</v>
      </c>
      <c r="E59" s="48" t="s">
        <v>362</v>
      </c>
      <c r="F59" s="48" t="s">
        <v>150</v>
      </c>
      <c r="G59" s="48" t="s">
        <v>265</v>
      </c>
      <c r="H59" s="48" t="s">
        <v>392</v>
      </c>
      <c r="I59" s="48" t="s">
        <v>48</v>
      </c>
      <c r="J59" s="48" t="s">
        <v>1514</v>
      </c>
      <c r="K59" s="48" t="s">
        <v>120</v>
      </c>
      <c r="L59" s="48" t="s">
        <v>389</v>
      </c>
      <c r="M59" s="48" t="s">
        <v>56</v>
      </c>
      <c r="N59" s="34" t="s">
        <v>274</v>
      </c>
      <c r="O59" s="34" t="s">
        <v>275</v>
      </c>
      <c r="P59" s="34" t="s">
        <v>276</v>
      </c>
      <c r="Q59" s="13" t="s">
        <v>48</v>
      </c>
      <c r="R59" s="13" t="s">
        <v>277</v>
      </c>
      <c r="S59" s="48" t="s">
        <v>472</v>
      </c>
      <c r="T59" s="168">
        <v>0</v>
      </c>
      <c r="U59" s="168">
        <v>0</v>
      </c>
      <c r="V59" s="168">
        <v>0</v>
      </c>
      <c r="W59" s="48" t="str">
        <f t="shared" si="5"/>
        <v>TRTD</v>
      </c>
      <c r="X59" s="13" t="str">
        <f t="shared" si="13"/>
        <v>安徽芜湖广电</v>
      </c>
      <c r="Y59" s="37" t="str">
        <f t="shared" si="14"/>
        <v>0</v>
      </c>
      <c r="Z59" s="167"/>
      <c r="AG59" s="48" t="s">
        <v>9</v>
      </c>
      <c r="AH59" s="48" t="s">
        <v>4</v>
      </c>
      <c r="AI59" s="13">
        <f t="shared" si="10"/>
        <v>0</v>
      </c>
      <c r="AJ59" s="13">
        <f t="shared" si="11"/>
        <v>0</v>
      </c>
      <c r="AK59" s="13">
        <f t="shared" si="12"/>
        <v>0</v>
      </c>
      <c r="AL59" s="13">
        <v>0</v>
      </c>
      <c r="AM59" s="13">
        <v>0</v>
      </c>
      <c r="AN59" s="38" t="str">
        <f t="shared" si="15"/>
        <v>-</v>
      </c>
    </row>
    <row r="60" spans="1:40" ht="15" customHeight="1">
      <c r="A60" s="48" t="s">
        <v>288</v>
      </c>
      <c r="B60" s="48" t="s">
        <v>143</v>
      </c>
      <c r="C60" s="48" t="s">
        <v>63</v>
      </c>
      <c r="D60" s="48" t="s">
        <v>64</v>
      </c>
      <c r="E60" s="48" t="s">
        <v>364</v>
      </c>
      <c r="F60" s="48" t="s">
        <v>280</v>
      </c>
      <c r="G60" s="48" t="s">
        <v>265</v>
      </c>
      <c r="H60" s="48" t="s">
        <v>392</v>
      </c>
      <c r="I60" s="48" t="s">
        <v>48</v>
      </c>
      <c r="J60" s="89" t="s">
        <v>1512</v>
      </c>
      <c r="K60" s="89" t="s">
        <v>43</v>
      </c>
      <c r="L60" s="231" t="s">
        <v>393</v>
      </c>
      <c r="M60" s="48" t="s">
        <v>56</v>
      </c>
      <c r="N60" s="34" t="s">
        <v>282</v>
      </c>
      <c r="O60" s="34" t="s">
        <v>275</v>
      </c>
      <c r="P60" s="34" t="s">
        <v>276</v>
      </c>
      <c r="Q60" s="13" t="s">
        <v>48</v>
      </c>
      <c r="R60" s="13" t="s">
        <v>277</v>
      </c>
      <c r="S60" s="48" t="s">
        <v>472</v>
      </c>
      <c r="T60" s="168">
        <v>131</v>
      </c>
      <c r="U60" s="168">
        <v>0</v>
      </c>
      <c r="V60" s="168">
        <v>0</v>
      </c>
      <c r="W60" s="48" t="str">
        <f t="shared" si="5"/>
        <v>TRTD</v>
      </c>
      <c r="X60" s="13" t="str">
        <f t="shared" si="13"/>
        <v>安徽芜湖广电</v>
      </c>
      <c r="Y60" s="37" t="str">
        <f t="shared" si="14"/>
        <v>0</v>
      </c>
      <c r="Z60" s="167"/>
      <c r="AG60" s="48" t="s">
        <v>9</v>
      </c>
      <c r="AH60" s="48" t="s">
        <v>449</v>
      </c>
      <c r="AI60" s="13">
        <f t="shared" si="10"/>
        <v>1230</v>
      </c>
      <c r="AJ60" s="13">
        <f t="shared" si="11"/>
        <v>0</v>
      </c>
      <c r="AK60" s="13">
        <f t="shared" si="12"/>
        <v>0</v>
      </c>
      <c r="AL60" s="13">
        <v>0</v>
      </c>
      <c r="AM60" s="13">
        <v>0</v>
      </c>
      <c r="AN60" s="38" t="str">
        <f t="shared" si="15"/>
        <v>-</v>
      </c>
    </row>
    <row r="61" spans="1:40" ht="15" customHeight="1">
      <c r="A61" s="48" t="s">
        <v>288</v>
      </c>
      <c r="B61" s="48" t="s">
        <v>143</v>
      </c>
      <c r="C61" s="48" t="s">
        <v>365</v>
      </c>
      <c r="D61" s="48" t="s">
        <v>366</v>
      </c>
      <c r="E61" s="48" t="s">
        <v>370</v>
      </c>
      <c r="F61" s="48" t="s">
        <v>281</v>
      </c>
      <c r="G61" s="48" t="s">
        <v>265</v>
      </c>
      <c r="H61" s="48" t="s">
        <v>396</v>
      </c>
      <c r="I61" s="48" t="s">
        <v>48</v>
      </c>
      <c r="J61" s="48" t="s">
        <v>1514</v>
      </c>
      <c r="K61" s="48" t="s">
        <v>120</v>
      </c>
      <c r="L61" s="48" t="s">
        <v>389</v>
      </c>
      <c r="M61" s="48" t="s">
        <v>56</v>
      </c>
      <c r="N61" s="34" t="s">
        <v>289</v>
      </c>
      <c r="O61" s="34" t="s">
        <v>275</v>
      </c>
      <c r="P61" s="34" t="s">
        <v>276</v>
      </c>
      <c r="Q61" s="13" t="s">
        <v>48</v>
      </c>
      <c r="R61" s="13" t="s">
        <v>277</v>
      </c>
      <c r="S61" s="48" t="s">
        <v>472</v>
      </c>
      <c r="T61" s="168">
        <v>1</v>
      </c>
      <c r="U61" s="168">
        <v>0</v>
      </c>
      <c r="V61" s="168">
        <v>0</v>
      </c>
      <c r="W61" s="48" t="str">
        <f t="shared" si="5"/>
        <v>TRTD</v>
      </c>
      <c r="X61" s="13" t="str">
        <f t="shared" si="13"/>
        <v>安徽芜湖广电</v>
      </c>
      <c r="Y61" s="37" t="str">
        <f t="shared" si="14"/>
        <v>0</v>
      </c>
      <c r="Z61" s="167"/>
      <c r="AG61" s="48" t="s">
        <v>9</v>
      </c>
      <c r="AH61" s="48" t="s">
        <v>0</v>
      </c>
      <c r="AI61" s="13">
        <f t="shared" si="10"/>
        <v>0</v>
      </c>
      <c r="AJ61" s="13">
        <f t="shared" si="11"/>
        <v>0</v>
      </c>
      <c r="AK61" s="13">
        <f t="shared" si="12"/>
        <v>0</v>
      </c>
      <c r="AL61" s="13">
        <v>0</v>
      </c>
      <c r="AM61" s="13">
        <v>0</v>
      </c>
      <c r="AN61" s="38" t="str">
        <f t="shared" si="15"/>
        <v>-</v>
      </c>
    </row>
    <row r="62" spans="1:40" ht="15" customHeight="1">
      <c r="A62" s="48" t="s">
        <v>288</v>
      </c>
      <c r="B62" s="48" t="s">
        <v>143</v>
      </c>
      <c r="C62" s="48" t="s">
        <v>165</v>
      </c>
      <c r="D62" s="48" t="s">
        <v>166</v>
      </c>
      <c r="E62" s="48" t="s">
        <v>369</v>
      </c>
      <c r="F62" s="48" t="s">
        <v>286</v>
      </c>
      <c r="G62" s="48" t="s">
        <v>265</v>
      </c>
      <c r="H62" s="48" t="s">
        <v>395</v>
      </c>
      <c r="I62" s="48" t="s">
        <v>48</v>
      </c>
      <c r="J62" s="89" t="s">
        <v>1512</v>
      </c>
      <c r="K62" s="89" t="s">
        <v>43</v>
      </c>
      <c r="L62" s="232" t="s">
        <v>393</v>
      </c>
      <c r="M62" s="48" t="s">
        <v>56</v>
      </c>
      <c r="N62" s="36" t="s">
        <v>287</v>
      </c>
      <c r="O62" s="34" t="s">
        <v>275</v>
      </c>
      <c r="P62" s="34" t="s">
        <v>290</v>
      </c>
      <c r="Q62" s="13" t="s">
        <v>48</v>
      </c>
      <c r="R62" s="13" t="s">
        <v>277</v>
      </c>
      <c r="S62" s="48" t="s">
        <v>472</v>
      </c>
      <c r="T62" s="168">
        <v>0</v>
      </c>
      <c r="U62" s="168">
        <v>0</v>
      </c>
      <c r="V62" s="168">
        <v>0</v>
      </c>
      <c r="W62" s="48" t="str">
        <f t="shared" si="5"/>
        <v>TRTD</v>
      </c>
      <c r="X62" s="13" t="str">
        <f t="shared" si="13"/>
        <v>安徽芜湖广电</v>
      </c>
      <c r="Y62" s="37" t="str">
        <f t="shared" si="14"/>
        <v>0</v>
      </c>
      <c r="Z62" s="167"/>
      <c r="AG62" s="48" t="s">
        <v>9</v>
      </c>
      <c r="AH62" s="48" t="s">
        <v>5</v>
      </c>
      <c r="AI62" s="13">
        <f t="shared" si="10"/>
        <v>51</v>
      </c>
      <c r="AJ62" s="13">
        <f t="shared" si="11"/>
        <v>0</v>
      </c>
      <c r="AK62" s="13">
        <f t="shared" si="12"/>
        <v>0</v>
      </c>
      <c r="AL62" s="13">
        <v>0</v>
      </c>
      <c r="AM62" s="13">
        <v>0</v>
      </c>
      <c r="AN62" s="38" t="str">
        <f t="shared" si="15"/>
        <v>-</v>
      </c>
    </row>
    <row r="63" spans="1:40" ht="15" customHeight="1">
      <c r="A63" s="48" t="s">
        <v>288</v>
      </c>
      <c r="B63" s="48" t="s">
        <v>143</v>
      </c>
      <c r="C63" s="48" t="s">
        <v>165</v>
      </c>
      <c r="D63" s="48" t="s">
        <v>166</v>
      </c>
      <c r="E63" s="48" t="s">
        <v>368</v>
      </c>
      <c r="F63" s="48" t="s">
        <v>284</v>
      </c>
      <c r="G63" s="48" t="s">
        <v>265</v>
      </c>
      <c r="H63" s="48" t="s">
        <v>395</v>
      </c>
      <c r="I63" s="48" t="s">
        <v>48</v>
      </c>
      <c r="J63" s="89" t="s">
        <v>1512</v>
      </c>
      <c r="K63" s="89" t="s">
        <v>43</v>
      </c>
      <c r="L63" s="232" t="s">
        <v>393</v>
      </c>
      <c r="M63" s="48" t="s">
        <v>56</v>
      </c>
      <c r="N63" s="34" t="s">
        <v>282</v>
      </c>
      <c r="O63" s="34" t="s">
        <v>275</v>
      </c>
      <c r="P63" s="34" t="s">
        <v>276</v>
      </c>
      <c r="Q63" s="13" t="s">
        <v>48</v>
      </c>
      <c r="R63" s="13" t="s">
        <v>277</v>
      </c>
      <c r="S63" s="48" t="s">
        <v>472</v>
      </c>
      <c r="T63" s="168">
        <v>131</v>
      </c>
      <c r="U63" s="168">
        <v>0</v>
      </c>
      <c r="V63" s="168">
        <v>0</v>
      </c>
      <c r="W63" s="48" t="str">
        <f t="shared" si="5"/>
        <v>TRTD</v>
      </c>
      <c r="X63" s="13" t="str">
        <f t="shared" si="13"/>
        <v>安徽芜湖广电</v>
      </c>
      <c r="Y63" s="37" t="str">
        <f t="shared" si="14"/>
        <v>0</v>
      </c>
      <c r="Z63" s="167"/>
      <c r="AG63" s="48" t="s">
        <v>9</v>
      </c>
      <c r="AH63" s="48" t="s">
        <v>2</v>
      </c>
      <c r="AI63" s="13">
        <f t="shared" si="10"/>
        <v>0</v>
      </c>
      <c r="AJ63" s="13">
        <f t="shared" si="11"/>
        <v>0</v>
      </c>
      <c r="AK63" s="13">
        <f t="shared" si="12"/>
        <v>0</v>
      </c>
      <c r="AL63" s="13">
        <v>0</v>
      </c>
      <c r="AM63" s="13">
        <v>0</v>
      </c>
      <c r="AN63" s="38" t="str">
        <f t="shared" si="15"/>
        <v>-</v>
      </c>
    </row>
    <row r="64" spans="1:40" ht="15" customHeight="1">
      <c r="A64" s="48" t="s">
        <v>174</v>
      </c>
      <c r="B64" s="48" t="s">
        <v>175</v>
      </c>
      <c r="C64" s="48" t="s">
        <v>63</v>
      </c>
      <c r="D64" s="48" t="s">
        <v>64</v>
      </c>
      <c r="E64" s="48" t="s">
        <v>359</v>
      </c>
      <c r="F64" s="48" t="s">
        <v>266</v>
      </c>
      <c r="G64" s="48" t="s">
        <v>265</v>
      </c>
      <c r="H64" s="48" t="s">
        <v>98</v>
      </c>
      <c r="I64" s="48" t="s">
        <v>48</v>
      </c>
      <c r="J64" s="38" t="s">
        <v>18</v>
      </c>
      <c r="K64" s="48" t="s">
        <v>120</v>
      </c>
      <c r="L64" s="48" t="s">
        <v>390</v>
      </c>
      <c r="M64" s="48"/>
      <c r="N64" s="13" t="s">
        <v>291</v>
      </c>
      <c r="O64" s="13" t="s">
        <v>291</v>
      </c>
      <c r="P64" s="13" t="s">
        <v>291</v>
      </c>
      <c r="Q64" s="13" t="s">
        <v>48</v>
      </c>
      <c r="R64" s="13" t="s">
        <v>271</v>
      </c>
      <c r="S64" s="48" t="s">
        <v>472</v>
      </c>
      <c r="T64" s="168">
        <v>1</v>
      </c>
      <c r="U64" s="168">
        <v>1</v>
      </c>
      <c r="V64" s="168">
        <v>1</v>
      </c>
      <c r="W64" s="48" t="str">
        <f t="shared" si="5"/>
        <v>TRTD</v>
      </c>
      <c r="X64" s="13" t="str">
        <f t="shared" si="13"/>
        <v>北京电信</v>
      </c>
      <c r="Y64" s="37" t="str">
        <f t="shared" si="14"/>
        <v>1</v>
      </c>
      <c r="Z64" s="167"/>
      <c r="AG64" s="48" t="s">
        <v>486</v>
      </c>
      <c r="AH64" s="48" t="s">
        <v>5</v>
      </c>
      <c r="AI64" s="13">
        <f t="shared" si="10"/>
        <v>0</v>
      </c>
      <c r="AJ64" s="13">
        <f t="shared" si="11"/>
        <v>0</v>
      </c>
      <c r="AK64" s="13">
        <f t="shared" si="12"/>
        <v>0</v>
      </c>
      <c r="AL64" s="13">
        <v>0</v>
      </c>
      <c r="AM64" s="13">
        <v>0</v>
      </c>
      <c r="AN64" s="38" t="str">
        <f t="shared" si="15"/>
        <v>-</v>
      </c>
    </row>
    <row r="65" spans="1:40" ht="15" customHeight="1">
      <c r="A65" s="48" t="s">
        <v>180</v>
      </c>
      <c r="B65" s="48" t="s">
        <v>181</v>
      </c>
      <c r="C65" s="48" t="s">
        <v>371</v>
      </c>
      <c r="D65" s="48" t="s">
        <v>292</v>
      </c>
      <c r="E65" s="48" t="s">
        <v>372</v>
      </c>
      <c r="F65" s="48" t="s">
        <v>292</v>
      </c>
      <c r="G65" s="48" t="s">
        <v>265</v>
      </c>
      <c r="H65" s="48" t="s">
        <v>397</v>
      </c>
      <c r="I65" s="48" t="s">
        <v>48</v>
      </c>
      <c r="J65" s="48" t="s">
        <v>86</v>
      </c>
      <c r="K65" s="48" t="s">
        <v>43</v>
      </c>
      <c r="L65" s="48" t="s">
        <v>268</v>
      </c>
      <c r="M65" s="48"/>
      <c r="N65" s="13" t="s">
        <v>293</v>
      </c>
      <c r="O65" s="13" t="s">
        <v>293</v>
      </c>
      <c r="P65" s="13" t="s">
        <v>268</v>
      </c>
      <c r="Q65" s="13" t="s">
        <v>48</v>
      </c>
      <c r="R65" s="13" t="s">
        <v>294</v>
      </c>
      <c r="S65" s="48" t="s">
        <v>472</v>
      </c>
      <c r="T65" s="168">
        <v>0</v>
      </c>
      <c r="U65" s="168">
        <v>0</v>
      </c>
      <c r="V65" s="168">
        <v>0</v>
      </c>
      <c r="W65" s="48" t="str">
        <f t="shared" si="5"/>
        <v>TRTD</v>
      </c>
      <c r="X65" s="13" t="str">
        <f t="shared" si="13"/>
        <v>北京卫通</v>
      </c>
      <c r="Y65" s="37" t="str">
        <f t="shared" si="14"/>
        <v>1</v>
      </c>
      <c r="Z65" s="167"/>
      <c r="AG65" s="48" t="s">
        <v>486</v>
      </c>
      <c r="AH65" s="48" t="s">
        <v>2</v>
      </c>
      <c r="AI65" s="13">
        <f t="shared" si="10"/>
        <v>0</v>
      </c>
      <c r="AJ65" s="13">
        <f t="shared" si="11"/>
        <v>0</v>
      </c>
      <c r="AK65" s="13">
        <f t="shared" si="12"/>
        <v>0</v>
      </c>
      <c r="AL65" s="13">
        <v>0</v>
      </c>
      <c r="AM65" s="13">
        <v>0</v>
      </c>
      <c r="AN65" s="38" t="str">
        <f t="shared" si="15"/>
        <v>-</v>
      </c>
    </row>
    <row r="66" spans="1:40" ht="15" customHeight="1">
      <c r="A66" s="48" t="s">
        <v>180</v>
      </c>
      <c r="B66" s="48" t="s">
        <v>181</v>
      </c>
      <c r="C66" s="48" t="s">
        <v>63</v>
      </c>
      <c r="D66" s="48" t="s">
        <v>64</v>
      </c>
      <c r="E66" s="48" t="s">
        <v>373</v>
      </c>
      <c r="F66" s="48" t="s">
        <v>295</v>
      </c>
      <c r="G66" s="48" t="s">
        <v>265</v>
      </c>
      <c r="H66" s="48" t="s">
        <v>398</v>
      </c>
      <c r="I66" s="48" t="s">
        <v>48</v>
      </c>
      <c r="J66" s="48" t="s">
        <v>86</v>
      </c>
      <c r="K66" s="48" t="s">
        <v>50</v>
      </c>
      <c r="L66" s="48" t="s">
        <v>268</v>
      </c>
      <c r="M66" s="48"/>
      <c r="N66" s="13" t="s">
        <v>293</v>
      </c>
      <c r="O66" s="13" t="s">
        <v>293</v>
      </c>
      <c r="P66" s="13" t="s">
        <v>268</v>
      </c>
      <c r="Q66" s="13" t="s">
        <v>48</v>
      </c>
      <c r="R66" s="13" t="s">
        <v>294</v>
      </c>
      <c r="S66" s="48" t="s">
        <v>472</v>
      </c>
      <c r="T66" s="168">
        <v>0</v>
      </c>
      <c r="U66" s="168">
        <v>0</v>
      </c>
      <c r="V66" s="168">
        <v>0</v>
      </c>
      <c r="W66" s="48" t="str">
        <f t="shared" si="5"/>
        <v>TRTD</v>
      </c>
      <c r="X66" s="13" t="str">
        <f t="shared" si="13"/>
        <v>北京卫通</v>
      </c>
      <c r="Y66" s="37" t="str">
        <f t="shared" si="14"/>
        <v>1</v>
      </c>
      <c r="Z66" s="167"/>
      <c r="AG66" s="48" t="s">
        <v>486</v>
      </c>
      <c r="AH66" s="48" t="s">
        <v>6</v>
      </c>
      <c r="AI66" s="13">
        <f t="shared" ref="AI66:AI97" si="16">SUMIFS(T:T,X:X,AG66&amp;"*",W:W,AH66)</f>
        <v>108</v>
      </c>
      <c r="AJ66" s="13">
        <f t="shared" ref="AJ66:AJ97" si="17">SUMIFS(U:U,X:X,AG66&amp;"*",W:W,AH66)</f>
        <v>108</v>
      </c>
      <c r="AK66" s="13">
        <f t="shared" ref="AK66:AK97" si="18">SUMIFS(V:V,X:X,AG66&amp;"*",W:W,AH66)</f>
        <v>108</v>
      </c>
      <c r="AL66" s="13">
        <v>0</v>
      </c>
      <c r="AM66" s="13">
        <v>0</v>
      </c>
      <c r="AN66" s="38" t="str">
        <f t="shared" si="15"/>
        <v>-</v>
      </c>
    </row>
    <row r="67" spans="1:40" ht="15" customHeight="1">
      <c r="A67" s="48" t="s">
        <v>296</v>
      </c>
      <c r="B67" s="48" t="s">
        <v>297</v>
      </c>
      <c r="C67" s="48" t="s">
        <v>63</v>
      </c>
      <c r="D67" s="48" t="s">
        <v>64</v>
      </c>
      <c r="E67" s="48" t="s">
        <v>364</v>
      </c>
      <c r="F67" s="48" t="s">
        <v>280</v>
      </c>
      <c r="G67" s="48" t="s">
        <v>265</v>
      </c>
      <c r="H67" s="48" t="s">
        <v>392</v>
      </c>
      <c r="I67" s="48" t="s">
        <v>48</v>
      </c>
      <c r="J67" s="89" t="s">
        <v>1512</v>
      </c>
      <c r="K67" s="89" t="s">
        <v>43</v>
      </c>
      <c r="L67" s="231" t="s">
        <v>393</v>
      </c>
      <c r="M67" s="48" t="s">
        <v>56</v>
      </c>
      <c r="N67" s="34" t="s">
        <v>282</v>
      </c>
      <c r="O67" s="34" t="s">
        <v>298</v>
      </c>
      <c r="P67" s="34" t="s">
        <v>299</v>
      </c>
      <c r="Q67" s="13" t="s">
        <v>48</v>
      </c>
      <c r="R67" s="13" t="s">
        <v>300</v>
      </c>
      <c r="S67" s="48" t="s">
        <v>472</v>
      </c>
      <c r="T67" s="168">
        <v>131</v>
      </c>
      <c r="U67" s="168">
        <v>0</v>
      </c>
      <c r="V67" s="168">
        <v>0</v>
      </c>
      <c r="W67" s="48" t="str">
        <f t="shared" ref="W67:W130" si="19">IFERROR(IF(G67="CRM_CUI",G67,(IF(G67="CRM_CMI",G67,IF(G67="CEOMO_ITD",G67,MID(G67,1,FIND("_",G67)-1))))),G67)</f>
        <v>TRTD</v>
      </c>
      <c r="X67" s="13" t="str">
        <f t="shared" si="13"/>
        <v>广东广电</v>
      </c>
      <c r="Y67" s="37" t="str">
        <f t="shared" si="14"/>
        <v>0</v>
      </c>
      <c r="Z67" s="167"/>
      <c r="AG67" s="48" t="s">
        <v>486</v>
      </c>
      <c r="AH67" s="48" t="s">
        <v>4</v>
      </c>
      <c r="AI67" s="13">
        <f t="shared" si="16"/>
        <v>0</v>
      </c>
      <c r="AJ67" s="13">
        <f t="shared" si="17"/>
        <v>0</v>
      </c>
      <c r="AK67" s="13">
        <f t="shared" si="18"/>
        <v>0</v>
      </c>
      <c r="AL67" s="13">
        <v>0</v>
      </c>
      <c r="AM67" s="13">
        <v>0</v>
      </c>
      <c r="AN67" s="38" t="str">
        <f t="shared" si="15"/>
        <v>-</v>
      </c>
    </row>
    <row r="68" spans="1:40" ht="15" customHeight="1">
      <c r="A68" s="48" t="s">
        <v>296</v>
      </c>
      <c r="B68" s="48" t="s">
        <v>297</v>
      </c>
      <c r="C68" s="48" t="s">
        <v>63</v>
      </c>
      <c r="D68" s="48" t="s">
        <v>64</v>
      </c>
      <c r="E68" s="48" t="s">
        <v>374</v>
      </c>
      <c r="F68" s="48" t="s">
        <v>150</v>
      </c>
      <c r="G68" s="48" t="s">
        <v>265</v>
      </c>
      <c r="H68" s="48" t="s">
        <v>399</v>
      </c>
      <c r="I68" s="48" t="s">
        <v>48</v>
      </c>
      <c r="J68" s="89" t="s">
        <v>1512</v>
      </c>
      <c r="K68" s="89" t="s">
        <v>43</v>
      </c>
      <c r="L68" s="231" t="s">
        <v>393</v>
      </c>
      <c r="M68" s="48" t="s">
        <v>56</v>
      </c>
      <c r="N68" s="34" t="s">
        <v>274</v>
      </c>
      <c r="O68" s="34" t="s">
        <v>298</v>
      </c>
      <c r="P68" s="34" t="s">
        <v>299</v>
      </c>
      <c r="Q68" s="13" t="s">
        <v>48</v>
      </c>
      <c r="R68" s="13" t="s">
        <v>300</v>
      </c>
      <c r="S68" s="48" t="s">
        <v>472</v>
      </c>
      <c r="T68" s="168">
        <v>0</v>
      </c>
      <c r="U68" s="168">
        <v>0</v>
      </c>
      <c r="V68" s="168">
        <v>0</v>
      </c>
      <c r="W68" s="48" t="str">
        <f t="shared" si="19"/>
        <v>TRTD</v>
      </c>
      <c r="X68" s="13" t="str">
        <f t="shared" si="13"/>
        <v>广东广电</v>
      </c>
      <c r="Y68" s="37" t="str">
        <f t="shared" si="14"/>
        <v>0</v>
      </c>
      <c r="Z68" s="167"/>
      <c r="AG68" s="48" t="s">
        <v>486</v>
      </c>
      <c r="AH68" s="48" t="s">
        <v>0</v>
      </c>
      <c r="AI68" s="13">
        <f t="shared" si="16"/>
        <v>0</v>
      </c>
      <c r="AJ68" s="13">
        <f t="shared" si="17"/>
        <v>0</v>
      </c>
      <c r="AK68" s="13">
        <f t="shared" si="18"/>
        <v>0</v>
      </c>
      <c r="AL68" s="13">
        <v>0</v>
      </c>
      <c r="AM68" s="13">
        <v>0</v>
      </c>
      <c r="AN68" s="38" t="str">
        <f t="shared" si="15"/>
        <v>-</v>
      </c>
    </row>
    <row r="69" spans="1:40" ht="15" customHeight="1">
      <c r="A69" s="48" t="s">
        <v>296</v>
      </c>
      <c r="B69" s="48" t="s">
        <v>297</v>
      </c>
      <c r="C69" s="48" t="s">
        <v>63</v>
      </c>
      <c r="D69" s="48" t="s">
        <v>64</v>
      </c>
      <c r="E69" s="48" t="s">
        <v>375</v>
      </c>
      <c r="F69" s="48" t="s">
        <v>272</v>
      </c>
      <c r="G69" s="48" t="s">
        <v>265</v>
      </c>
      <c r="H69" s="48" t="s">
        <v>388</v>
      </c>
      <c r="I69" s="48" t="s">
        <v>48</v>
      </c>
      <c r="J69" s="48" t="s">
        <v>1514</v>
      </c>
      <c r="K69" s="48" t="s">
        <v>120</v>
      </c>
      <c r="L69" s="48" t="s">
        <v>389</v>
      </c>
      <c r="M69" s="48" t="s">
        <v>56</v>
      </c>
      <c r="N69" s="32" t="s">
        <v>301</v>
      </c>
      <c r="O69" s="34" t="s">
        <v>302</v>
      </c>
      <c r="P69" s="34" t="s">
        <v>303</v>
      </c>
      <c r="Q69" s="36" t="s">
        <v>304</v>
      </c>
      <c r="R69" s="13" t="s">
        <v>300</v>
      </c>
      <c r="S69" s="48" t="s">
        <v>472</v>
      </c>
      <c r="T69" s="168">
        <v>0</v>
      </c>
      <c r="U69" s="168">
        <v>0</v>
      </c>
      <c r="V69" s="168">
        <v>0</v>
      </c>
      <c r="W69" s="48" t="str">
        <f t="shared" si="19"/>
        <v>TRTD</v>
      </c>
      <c r="X69" s="13" t="str">
        <f t="shared" si="13"/>
        <v>广东广电</v>
      </c>
      <c r="Y69" s="37" t="str">
        <f t="shared" si="14"/>
        <v>0</v>
      </c>
      <c r="Z69" s="167"/>
      <c r="AG69" s="48" t="s">
        <v>486</v>
      </c>
      <c r="AH69" s="48" t="s">
        <v>1</v>
      </c>
      <c r="AI69" s="13">
        <f t="shared" si="16"/>
        <v>943</v>
      </c>
      <c r="AJ69" s="13">
        <f t="shared" si="17"/>
        <v>0</v>
      </c>
      <c r="AK69" s="13">
        <f t="shared" si="18"/>
        <v>0</v>
      </c>
      <c r="AL69" s="13">
        <v>0</v>
      </c>
      <c r="AM69" s="13">
        <v>0</v>
      </c>
      <c r="AN69" s="38" t="str">
        <f t="shared" si="15"/>
        <v>-</v>
      </c>
    </row>
    <row r="70" spans="1:40" ht="15" customHeight="1">
      <c r="A70" s="48" t="s">
        <v>296</v>
      </c>
      <c r="B70" s="48" t="s">
        <v>297</v>
      </c>
      <c r="C70" s="48" t="s">
        <v>63</v>
      </c>
      <c r="D70" s="48" t="s">
        <v>64</v>
      </c>
      <c r="E70" s="48" t="s">
        <v>363</v>
      </c>
      <c r="F70" s="48" t="s">
        <v>278</v>
      </c>
      <c r="G70" s="48" t="s">
        <v>265</v>
      </c>
      <c r="H70" s="48" t="s">
        <v>394</v>
      </c>
      <c r="I70" s="48" t="s">
        <v>48</v>
      </c>
      <c r="J70" s="89" t="s">
        <v>1512</v>
      </c>
      <c r="K70" s="89" t="s">
        <v>43</v>
      </c>
      <c r="L70" s="231" t="s">
        <v>393</v>
      </c>
      <c r="M70" s="48" t="s">
        <v>56</v>
      </c>
      <c r="N70" s="34" t="s">
        <v>279</v>
      </c>
      <c r="O70" s="34" t="s">
        <v>302</v>
      </c>
      <c r="P70" s="34" t="s">
        <v>299</v>
      </c>
      <c r="Q70" s="13" t="s">
        <v>48</v>
      </c>
      <c r="R70" s="13" t="s">
        <v>300</v>
      </c>
      <c r="S70" s="48" t="s">
        <v>472</v>
      </c>
      <c r="T70" s="168">
        <v>0</v>
      </c>
      <c r="U70" s="168">
        <v>0</v>
      </c>
      <c r="V70" s="168">
        <v>0</v>
      </c>
      <c r="W70" s="48" t="str">
        <f t="shared" si="19"/>
        <v>TRTD</v>
      </c>
      <c r="X70" s="13" t="str">
        <f t="shared" si="13"/>
        <v>广东广电</v>
      </c>
      <c r="Y70" s="37" t="str">
        <f t="shared" si="14"/>
        <v>0</v>
      </c>
      <c r="Z70" s="167"/>
      <c r="AG70" s="48" t="s">
        <v>333</v>
      </c>
      <c r="AH70" s="48" t="s">
        <v>265</v>
      </c>
      <c r="AI70" s="13">
        <f t="shared" si="16"/>
        <v>0</v>
      </c>
      <c r="AJ70" s="13">
        <f t="shared" si="17"/>
        <v>0</v>
      </c>
      <c r="AK70" s="13">
        <f t="shared" si="18"/>
        <v>0</v>
      </c>
      <c r="AL70" s="13">
        <v>0</v>
      </c>
      <c r="AM70" s="13">
        <v>0</v>
      </c>
      <c r="AN70" s="38" t="str">
        <f t="shared" si="15"/>
        <v>-</v>
      </c>
    </row>
    <row r="71" spans="1:40" ht="15" customHeight="1">
      <c r="A71" s="48" t="s">
        <v>296</v>
      </c>
      <c r="B71" s="48" t="s">
        <v>297</v>
      </c>
      <c r="C71" s="48" t="s">
        <v>365</v>
      </c>
      <c r="D71" s="48" t="s">
        <v>366</v>
      </c>
      <c r="E71" s="48" t="s">
        <v>370</v>
      </c>
      <c r="F71" s="48" t="s">
        <v>281</v>
      </c>
      <c r="G71" s="48" t="s">
        <v>265</v>
      </c>
      <c r="H71" s="48" t="s">
        <v>396</v>
      </c>
      <c r="I71" s="48" t="s">
        <v>48</v>
      </c>
      <c r="J71" s="48" t="s">
        <v>1514</v>
      </c>
      <c r="K71" s="48" t="s">
        <v>120</v>
      </c>
      <c r="L71" s="48" t="s">
        <v>389</v>
      </c>
      <c r="M71" s="48" t="s">
        <v>56</v>
      </c>
      <c r="N71" s="34" t="s">
        <v>305</v>
      </c>
      <c r="O71" s="34" t="s">
        <v>302</v>
      </c>
      <c r="P71" s="34" t="s">
        <v>299</v>
      </c>
      <c r="Q71" s="13" t="s">
        <v>48</v>
      </c>
      <c r="R71" s="13" t="s">
        <v>300</v>
      </c>
      <c r="S71" s="48" t="s">
        <v>472</v>
      </c>
      <c r="T71" s="168">
        <v>0</v>
      </c>
      <c r="U71" s="168">
        <v>0</v>
      </c>
      <c r="V71" s="168">
        <v>0</v>
      </c>
      <c r="W71" s="48" t="str">
        <f t="shared" si="19"/>
        <v>TRTD</v>
      </c>
      <c r="X71" s="13" t="str">
        <f t="shared" si="13"/>
        <v>广东广电</v>
      </c>
      <c r="Y71" s="37" t="str">
        <f t="shared" si="14"/>
        <v>0</v>
      </c>
      <c r="Z71" s="167"/>
      <c r="AG71" s="48" t="s">
        <v>501</v>
      </c>
      <c r="AH71" s="48" t="s">
        <v>1549</v>
      </c>
      <c r="AI71" s="13">
        <f t="shared" si="16"/>
        <v>0</v>
      </c>
      <c r="AJ71" s="13">
        <f t="shared" si="17"/>
        <v>0</v>
      </c>
      <c r="AK71" s="13">
        <f t="shared" si="18"/>
        <v>0</v>
      </c>
      <c r="AL71" s="13">
        <v>0</v>
      </c>
      <c r="AM71" s="13">
        <v>0</v>
      </c>
      <c r="AN71" s="38" t="str">
        <f t="shared" si="15"/>
        <v>-</v>
      </c>
    </row>
    <row r="72" spans="1:40" ht="15" customHeight="1">
      <c r="A72" s="48" t="s">
        <v>296</v>
      </c>
      <c r="B72" s="48" t="s">
        <v>297</v>
      </c>
      <c r="C72" s="48" t="s">
        <v>165</v>
      </c>
      <c r="D72" s="48" t="s">
        <v>166</v>
      </c>
      <c r="E72" s="48" t="s">
        <v>368</v>
      </c>
      <c r="F72" s="48" t="s">
        <v>284</v>
      </c>
      <c r="G72" s="48" t="s">
        <v>265</v>
      </c>
      <c r="H72" s="48" t="s">
        <v>395</v>
      </c>
      <c r="I72" s="48" t="s">
        <v>48</v>
      </c>
      <c r="J72" s="89" t="s">
        <v>1512</v>
      </c>
      <c r="K72" s="89" t="s">
        <v>43</v>
      </c>
      <c r="L72" s="232" t="s">
        <v>393</v>
      </c>
      <c r="M72" s="48" t="s">
        <v>56</v>
      </c>
      <c r="N72" s="34" t="s">
        <v>282</v>
      </c>
      <c r="O72" s="34" t="s">
        <v>298</v>
      </c>
      <c r="P72" s="34" t="s">
        <v>299</v>
      </c>
      <c r="Q72" s="13" t="s">
        <v>48</v>
      </c>
      <c r="R72" s="13" t="s">
        <v>300</v>
      </c>
      <c r="S72" s="48" t="s">
        <v>472</v>
      </c>
      <c r="T72" s="168">
        <v>131</v>
      </c>
      <c r="U72" s="168">
        <v>0</v>
      </c>
      <c r="V72" s="168">
        <v>0</v>
      </c>
      <c r="W72" s="48" t="str">
        <f t="shared" si="19"/>
        <v>TRTD</v>
      </c>
      <c r="X72" s="13" t="str">
        <f t="shared" si="13"/>
        <v>广东广电</v>
      </c>
      <c r="Y72" s="37" t="str">
        <f t="shared" si="14"/>
        <v>0</v>
      </c>
      <c r="Z72" s="167"/>
      <c r="AG72" s="48" t="s">
        <v>501</v>
      </c>
      <c r="AH72" s="48" t="s">
        <v>503</v>
      </c>
      <c r="AI72" s="13">
        <f t="shared" si="16"/>
        <v>0</v>
      </c>
      <c r="AJ72" s="13">
        <f t="shared" si="17"/>
        <v>0</v>
      </c>
      <c r="AK72" s="13">
        <f t="shared" si="18"/>
        <v>0</v>
      </c>
      <c r="AL72" s="13">
        <v>0</v>
      </c>
      <c r="AM72" s="13">
        <v>0</v>
      </c>
      <c r="AN72" s="38" t="str">
        <f t="shared" si="15"/>
        <v>-</v>
      </c>
    </row>
    <row r="73" spans="1:40" ht="15" customHeight="1">
      <c r="A73" s="48" t="s">
        <v>296</v>
      </c>
      <c r="B73" s="48" t="s">
        <v>297</v>
      </c>
      <c r="C73" s="48" t="s">
        <v>165</v>
      </c>
      <c r="D73" s="48" t="s">
        <v>166</v>
      </c>
      <c r="E73" s="48" t="s">
        <v>369</v>
      </c>
      <c r="F73" s="48" t="s">
        <v>286</v>
      </c>
      <c r="G73" s="48" t="s">
        <v>265</v>
      </c>
      <c r="H73" s="48" t="s">
        <v>395</v>
      </c>
      <c r="I73" s="48" t="s">
        <v>48</v>
      </c>
      <c r="J73" s="89" t="s">
        <v>1512</v>
      </c>
      <c r="K73" s="89" t="s">
        <v>43</v>
      </c>
      <c r="L73" s="232" t="s">
        <v>393</v>
      </c>
      <c r="M73" s="48" t="s">
        <v>56</v>
      </c>
      <c r="N73" s="36" t="s">
        <v>287</v>
      </c>
      <c r="O73" s="34" t="s">
        <v>298</v>
      </c>
      <c r="P73" s="34" t="s">
        <v>303</v>
      </c>
      <c r="Q73" s="13" t="s">
        <v>48</v>
      </c>
      <c r="R73" s="13" t="s">
        <v>300</v>
      </c>
      <c r="S73" s="48" t="s">
        <v>472</v>
      </c>
      <c r="T73" s="168">
        <v>0</v>
      </c>
      <c r="U73" s="168">
        <v>0</v>
      </c>
      <c r="V73" s="168">
        <v>0</v>
      </c>
      <c r="W73" s="48" t="str">
        <f t="shared" si="19"/>
        <v>TRTD</v>
      </c>
      <c r="X73" s="13" t="str">
        <f t="shared" si="13"/>
        <v>广东广电</v>
      </c>
      <c r="Y73" s="37" t="str">
        <f t="shared" si="14"/>
        <v>0</v>
      </c>
      <c r="Z73" s="167"/>
      <c r="AG73" s="48" t="s">
        <v>501</v>
      </c>
      <c r="AH73" s="48" t="s">
        <v>449</v>
      </c>
      <c r="AI73" s="13">
        <f t="shared" si="16"/>
        <v>134</v>
      </c>
      <c r="AJ73" s="13">
        <f t="shared" si="17"/>
        <v>0</v>
      </c>
      <c r="AK73" s="13">
        <f t="shared" si="18"/>
        <v>0</v>
      </c>
      <c r="AL73" s="13">
        <v>0</v>
      </c>
      <c r="AM73" s="13">
        <v>0</v>
      </c>
      <c r="AN73" s="38" t="str">
        <f t="shared" si="15"/>
        <v>-</v>
      </c>
    </row>
    <row r="74" spans="1:40" ht="15" customHeight="1">
      <c r="A74" s="48" t="s">
        <v>296</v>
      </c>
      <c r="B74" s="48" t="s">
        <v>297</v>
      </c>
      <c r="C74" s="48" t="s">
        <v>376</v>
      </c>
      <c r="D74" s="48" t="s">
        <v>16</v>
      </c>
      <c r="E74" s="48" t="s">
        <v>377</v>
      </c>
      <c r="F74" s="48" t="s">
        <v>306</v>
      </c>
      <c r="G74" s="48" t="s">
        <v>265</v>
      </c>
      <c r="H74" s="48" t="s">
        <v>400</v>
      </c>
      <c r="I74" s="48" t="s">
        <v>48</v>
      </c>
      <c r="J74" s="48" t="s">
        <v>1514</v>
      </c>
      <c r="K74" s="48" t="s">
        <v>120</v>
      </c>
      <c r="L74" s="48" t="s">
        <v>389</v>
      </c>
      <c r="M74" s="48" t="s">
        <v>56</v>
      </c>
      <c r="N74" s="34" t="s">
        <v>307</v>
      </c>
      <c r="O74" s="34" t="s">
        <v>302</v>
      </c>
      <c r="P74" s="34" t="s">
        <v>303</v>
      </c>
      <c r="Q74" s="13" t="s">
        <v>48</v>
      </c>
      <c r="R74" s="13" t="s">
        <v>300</v>
      </c>
      <c r="S74" s="48" t="s">
        <v>472</v>
      </c>
      <c r="T74" s="168">
        <v>118</v>
      </c>
      <c r="U74" s="168">
        <v>0</v>
      </c>
      <c r="V74" s="168">
        <v>0</v>
      </c>
      <c r="W74" s="48" t="str">
        <f t="shared" si="19"/>
        <v>TRTD</v>
      </c>
      <c r="X74" s="13" t="str">
        <f t="shared" si="13"/>
        <v>广东广电</v>
      </c>
      <c r="Y74" s="37" t="str">
        <f t="shared" si="14"/>
        <v>0</v>
      </c>
      <c r="Z74" s="167"/>
      <c r="AG74" s="48" t="s">
        <v>336</v>
      </c>
      <c r="AH74" s="48" t="s">
        <v>494</v>
      </c>
      <c r="AI74" s="13">
        <f t="shared" si="16"/>
        <v>0</v>
      </c>
      <c r="AJ74" s="13">
        <f t="shared" si="17"/>
        <v>0</v>
      </c>
      <c r="AK74" s="13">
        <f t="shared" si="18"/>
        <v>0</v>
      </c>
      <c r="AL74" s="13">
        <v>0</v>
      </c>
      <c r="AM74" s="13">
        <v>0</v>
      </c>
      <c r="AN74" s="38" t="str">
        <f t="shared" si="15"/>
        <v>-</v>
      </c>
    </row>
    <row r="75" spans="1:40" ht="15" customHeight="1">
      <c r="A75" s="48" t="s">
        <v>308</v>
      </c>
      <c r="B75" s="48" t="s">
        <v>309</v>
      </c>
      <c r="C75" s="48" t="s">
        <v>360</v>
      </c>
      <c r="D75" s="48" t="s">
        <v>16</v>
      </c>
      <c r="E75" s="48" t="s">
        <v>361</v>
      </c>
      <c r="F75" s="48" t="s">
        <v>272</v>
      </c>
      <c r="G75" s="48" t="s">
        <v>265</v>
      </c>
      <c r="H75" s="48" t="s">
        <v>391</v>
      </c>
      <c r="I75" s="48"/>
      <c r="J75" s="48"/>
      <c r="K75" s="48"/>
      <c r="L75" s="48"/>
      <c r="M75" s="48"/>
      <c r="N75" s="13"/>
      <c r="O75" s="13"/>
      <c r="P75" s="13"/>
      <c r="Q75" s="13"/>
      <c r="R75" s="13" t="s">
        <v>310</v>
      </c>
      <c r="S75" s="48" t="s">
        <v>472</v>
      </c>
      <c r="T75" s="168">
        <v>0</v>
      </c>
      <c r="U75" s="168">
        <v>0</v>
      </c>
      <c r="V75" s="168">
        <v>0</v>
      </c>
      <c r="W75" s="48" t="str">
        <f t="shared" si="19"/>
        <v>TRTD</v>
      </c>
      <c r="X75" s="13" t="str">
        <f t="shared" si="13"/>
        <v>吉林电信</v>
      </c>
      <c r="Y75" s="37" t="str">
        <f t="shared" si="14"/>
        <v>0</v>
      </c>
      <c r="Z75" s="167"/>
      <c r="AG75" s="48" t="s">
        <v>336</v>
      </c>
      <c r="AH75" s="48" t="s">
        <v>265</v>
      </c>
      <c r="AI75" s="13">
        <f t="shared" si="16"/>
        <v>263</v>
      </c>
      <c r="AJ75" s="13">
        <f t="shared" si="17"/>
        <v>0</v>
      </c>
      <c r="AK75" s="13">
        <f t="shared" si="18"/>
        <v>0</v>
      </c>
      <c r="AL75" s="13">
        <v>0</v>
      </c>
      <c r="AM75" s="13">
        <v>0</v>
      </c>
      <c r="AN75" s="38" t="str">
        <f t="shared" si="15"/>
        <v>-</v>
      </c>
    </row>
    <row r="76" spans="1:40" ht="15" customHeight="1">
      <c r="A76" s="48" t="s">
        <v>1186</v>
      </c>
      <c r="B76" s="48" t="s">
        <v>223</v>
      </c>
      <c r="C76" s="48" t="s">
        <v>378</v>
      </c>
      <c r="D76" s="48" t="s">
        <v>379</v>
      </c>
      <c r="E76" s="48" t="s">
        <v>1196</v>
      </c>
      <c r="F76" s="48" t="s">
        <v>311</v>
      </c>
      <c r="G76" s="48" t="s">
        <v>265</v>
      </c>
      <c r="H76" s="48" t="s">
        <v>98</v>
      </c>
      <c r="I76" s="13" t="s">
        <v>48</v>
      </c>
      <c r="J76" s="38" t="s">
        <v>18</v>
      </c>
      <c r="K76" s="38" t="s">
        <v>18</v>
      </c>
      <c r="L76" s="38" t="s">
        <v>18</v>
      </c>
      <c r="M76" s="38" t="s">
        <v>18</v>
      </c>
      <c r="N76" s="38" t="s">
        <v>18</v>
      </c>
      <c r="O76" s="38" t="s">
        <v>18</v>
      </c>
      <c r="P76" s="38" t="s">
        <v>18</v>
      </c>
      <c r="Q76" s="38" t="s">
        <v>18</v>
      </c>
      <c r="R76" s="13" t="s">
        <v>1184</v>
      </c>
      <c r="S76" s="48" t="s">
        <v>1000</v>
      </c>
      <c r="T76" s="168">
        <v>0</v>
      </c>
      <c r="U76" s="168">
        <v>0</v>
      </c>
      <c r="V76" s="168">
        <v>0</v>
      </c>
      <c r="W76" s="48" t="str">
        <f t="shared" si="19"/>
        <v>TRTD</v>
      </c>
      <c r="X76" s="13" t="str">
        <f t="shared" si="13"/>
        <v>江苏广电</v>
      </c>
      <c r="Y76" s="37" t="str">
        <f t="shared" si="14"/>
        <v>1</v>
      </c>
      <c r="Z76" s="167"/>
      <c r="AG76" s="48" t="s">
        <v>336</v>
      </c>
      <c r="AH76" s="48" t="s">
        <v>2</v>
      </c>
      <c r="AI76" s="13">
        <f t="shared" si="16"/>
        <v>0</v>
      </c>
      <c r="AJ76" s="13">
        <f t="shared" si="17"/>
        <v>0</v>
      </c>
      <c r="AK76" s="13">
        <f t="shared" si="18"/>
        <v>0</v>
      </c>
      <c r="AL76" s="13">
        <v>0</v>
      </c>
      <c r="AM76" s="13">
        <v>0</v>
      </c>
      <c r="AN76" s="38" t="str">
        <f t="shared" si="15"/>
        <v>-</v>
      </c>
    </row>
    <row r="77" spans="1:40" ht="15" customHeight="1">
      <c r="A77" s="48" t="s">
        <v>313</v>
      </c>
      <c r="B77" s="48" t="s">
        <v>229</v>
      </c>
      <c r="C77" s="140" t="s">
        <v>381</v>
      </c>
      <c r="D77" s="48" t="s">
        <v>382</v>
      </c>
      <c r="E77" s="48" t="s">
        <v>383</v>
      </c>
      <c r="F77" s="48" t="s">
        <v>2</v>
      </c>
      <c r="G77" s="48" t="s">
        <v>265</v>
      </c>
      <c r="H77" s="48" t="s">
        <v>400</v>
      </c>
      <c r="I77" s="13" t="s">
        <v>48</v>
      </c>
      <c r="J77" s="89" t="s">
        <v>1512</v>
      </c>
      <c r="K77" s="89" t="s">
        <v>43</v>
      </c>
      <c r="L77" s="231" t="s">
        <v>393</v>
      </c>
      <c r="M77" s="13" t="s">
        <v>56</v>
      </c>
      <c r="N77" s="34" t="s">
        <v>314</v>
      </c>
      <c r="O77" s="13" t="s">
        <v>268</v>
      </c>
      <c r="P77" s="13" t="s">
        <v>268</v>
      </c>
      <c r="Q77" s="13" t="s">
        <v>48</v>
      </c>
      <c r="R77" s="13" t="s">
        <v>315</v>
      </c>
      <c r="S77" s="48" t="s">
        <v>472</v>
      </c>
      <c r="T77" s="168">
        <v>0</v>
      </c>
      <c r="U77" s="168">
        <v>0</v>
      </c>
      <c r="V77" s="168">
        <v>0</v>
      </c>
      <c r="W77" s="48" t="str">
        <f t="shared" si="19"/>
        <v>TRTD</v>
      </c>
      <c r="X77" s="13" t="str">
        <f t="shared" si="13"/>
        <v>内蒙古广电</v>
      </c>
      <c r="Y77" s="37" t="str">
        <f t="shared" si="14"/>
        <v>1</v>
      </c>
      <c r="Z77" s="167"/>
      <c r="AG77" s="48" t="s">
        <v>336</v>
      </c>
      <c r="AH77" s="48" t="s">
        <v>0</v>
      </c>
      <c r="AI77" s="13">
        <f t="shared" si="16"/>
        <v>0</v>
      </c>
      <c r="AJ77" s="13">
        <f t="shared" si="17"/>
        <v>0</v>
      </c>
      <c r="AK77" s="13">
        <f t="shared" si="18"/>
        <v>0</v>
      </c>
      <c r="AL77" s="13">
        <v>0</v>
      </c>
      <c r="AM77" s="13">
        <v>0</v>
      </c>
      <c r="AN77" s="38" t="str">
        <f t="shared" si="15"/>
        <v>-</v>
      </c>
    </row>
    <row r="78" spans="1:40" ht="15" customHeight="1">
      <c r="A78" s="48" t="s">
        <v>313</v>
      </c>
      <c r="B78" s="48" t="s">
        <v>229</v>
      </c>
      <c r="C78" s="48" t="s">
        <v>63</v>
      </c>
      <c r="D78" s="48" t="s">
        <v>64</v>
      </c>
      <c r="E78" s="48" t="s">
        <v>384</v>
      </c>
      <c r="F78" s="48" t="s">
        <v>264</v>
      </c>
      <c r="G78" s="48" t="s">
        <v>265</v>
      </c>
      <c r="H78" s="48" t="s">
        <v>401</v>
      </c>
      <c r="I78" s="13" t="s">
        <v>48</v>
      </c>
      <c r="J78" s="89" t="s">
        <v>1512</v>
      </c>
      <c r="K78" s="89" t="s">
        <v>43</v>
      </c>
      <c r="L78" s="231" t="s">
        <v>393</v>
      </c>
      <c r="M78" s="13" t="s">
        <v>56</v>
      </c>
      <c r="N78" s="34" t="s">
        <v>316</v>
      </c>
      <c r="O78" s="13" t="s">
        <v>268</v>
      </c>
      <c r="P78" s="13" t="s">
        <v>268</v>
      </c>
      <c r="Q78" s="32" t="s">
        <v>268</v>
      </c>
      <c r="R78" s="13" t="s">
        <v>315</v>
      </c>
      <c r="S78" s="48" t="s">
        <v>472</v>
      </c>
      <c r="T78" s="168">
        <v>0</v>
      </c>
      <c r="U78" s="168">
        <v>0</v>
      </c>
      <c r="V78" s="168">
        <v>0</v>
      </c>
      <c r="W78" s="48" t="str">
        <f t="shared" si="19"/>
        <v>TRTD</v>
      </c>
      <c r="X78" s="13" t="str">
        <f t="shared" si="13"/>
        <v>内蒙古广电</v>
      </c>
      <c r="Y78" s="37" t="str">
        <f t="shared" si="14"/>
        <v>1</v>
      </c>
      <c r="Z78" s="167"/>
      <c r="AG78" s="48" t="s">
        <v>240</v>
      </c>
      <c r="AH78" s="48" t="s">
        <v>0</v>
      </c>
      <c r="AI78" s="13">
        <f t="shared" si="16"/>
        <v>0</v>
      </c>
      <c r="AJ78" s="13">
        <f t="shared" si="17"/>
        <v>0</v>
      </c>
      <c r="AK78" s="13">
        <f t="shared" si="18"/>
        <v>0</v>
      </c>
      <c r="AL78" s="13">
        <v>0</v>
      </c>
      <c r="AM78" s="13">
        <v>0</v>
      </c>
      <c r="AN78" s="38" t="str">
        <f t="shared" si="15"/>
        <v>-</v>
      </c>
    </row>
    <row r="79" spans="1:40" ht="15" customHeight="1">
      <c r="A79" s="48" t="s">
        <v>313</v>
      </c>
      <c r="B79" s="48" t="s">
        <v>229</v>
      </c>
      <c r="C79" s="48" t="s">
        <v>63</v>
      </c>
      <c r="D79" s="48" t="s">
        <v>64</v>
      </c>
      <c r="E79" s="48" t="s">
        <v>374</v>
      </c>
      <c r="F79" s="48" t="s">
        <v>150</v>
      </c>
      <c r="G79" s="48" t="s">
        <v>265</v>
      </c>
      <c r="H79" s="48" t="s">
        <v>399</v>
      </c>
      <c r="I79" s="13" t="s">
        <v>48</v>
      </c>
      <c r="J79" s="89" t="s">
        <v>1512</v>
      </c>
      <c r="K79" s="89" t="s">
        <v>43</v>
      </c>
      <c r="L79" s="231" t="s">
        <v>393</v>
      </c>
      <c r="M79" s="13" t="s">
        <v>56</v>
      </c>
      <c r="N79" s="34" t="s">
        <v>274</v>
      </c>
      <c r="O79" s="13" t="s">
        <v>268</v>
      </c>
      <c r="P79" s="13" t="s">
        <v>268</v>
      </c>
      <c r="Q79" s="32" t="s">
        <v>268</v>
      </c>
      <c r="R79" s="13" t="s">
        <v>315</v>
      </c>
      <c r="S79" s="48" t="s">
        <v>472</v>
      </c>
      <c r="T79" s="168">
        <v>0</v>
      </c>
      <c r="U79" s="168">
        <v>0</v>
      </c>
      <c r="V79" s="168">
        <v>0</v>
      </c>
      <c r="W79" s="48" t="str">
        <f t="shared" si="19"/>
        <v>TRTD</v>
      </c>
      <c r="X79" s="13" t="str">
        <f t="shared" si="13"/>
        <v>内蒙古广电</v>
      </c>
      <c r="Y79" s="37" t="str">
        <f t="shared" si="14"/>
        <v>1</v>
      </c>
      <c r="Z79" s="167"/>
      <c r="AG79" s="48" t="s">
        <v>240</v>
      </c>
      <c r="AH79" s="48" t="s">
        <v>5</v>
      </c>
      <c r="AI79" s="13">
        <f t="shared" si="16"/>
        <v>332</v>
      </c>
      <c r="AJ79" s="13">
        <f t="shared" si="17"/>
        <v>18</v>
      </c>
      <c r="AK79" s="13">
        <f t="shared" si="18"/>
        <v>0</v>
      </c>
      <c r="AL79" s="13">
        <v>0</v>
      </c>
      <c r="AM79" s="13">
        <v>0</v>
      </c>
      <c r="AN79" s="38" t="str">
        <f t="shared" si="15"/>
        <v>-</v>
      </c>
    </row>
    <row r="80" spans="1:40" ht="15" customHeight="1">
      <c r="A80" s="48" t="s">
        <v>313</v>
      </c>
      <c r="B80" s="48" t="s">
        <v>229</v>
      </c>
      <c r="C80" s="48" t="s">
        <v>378</v>
      </c>
      <c r="D80" s="48" t="s">
        <v>379</v>
      </c>
      <c r="E80" s="48" t="s">
        <v>380</v>
      </c>
      <c r="F80" s="48" t="s">
        <v>311</v>
      </c>
      <c r="G80" s="48" t="s">
        <v>265</v>
      </c>
      <c r="H80" s="48" t="s">
        <v>98</v>
      </c>
      <c r="I80" s="13" t="s">
        <v>48</v>
      </c>
      <c r="J80" s="89" t="s">
        <v>1512</v>
      </c>
      <c r="K80" s="89" t="s">
        <v>43</v>
      </c>
      <c r="L80" s="231" t="s">
        <v>393</v>
      </c>
      <c r="M80" s="13" t="s">
        <v>56</v>
      </c>
      <c r="N80" s="34" t="s">
        <v>317</v>
      </c>
      <c r="O80" s="13" t="s">
        <v>268</v>
      </c>
      <c r="P80" s="13" t="s">
        <v>268</v>
      </c>
      <c r="Q80" s="13" t="s">
        <v>48</v>
      </c>
      <c r="R80" s="13" t="s">
        <v>315</v>
      </c>
      <c r="S80" s="48" t="s">
        <v>472</v>
      </c>
      <c r="T80" s="168">
        <v>0</v>
      </c>
      <c r="U80" s="168">
        <v>0</v>
      </c>
      <c r="V80" s="168">
        <v>0</v>
      </c>
      <c r="W80" s="48" t="str">
        <f t="shared" si="19"/>
        <v>TRTD</v>
      </c>
      <c r="X80" s="13" t="str">
        <f t="shared" si="13"/>
        <v>内蒙古广电</v>
      </c>
      <c r="Y80" s="37" t="str">
        <f t="shared" si="14"/>
        <v>1</v>
      </c>
      <c r="Z80" s="167"/>
      <c r="AG80" s="48" t="s">
        <v>240</v>
      </c>
      <c r="AH80" s="48" t="s">
        <v>494</v>
      </c>
      <c r="AI80" s="13">
        <f t="shared" si="16"/>
        <v>5246</v>
      </c>
      <c r="AJ80" s="13">
        <f t="shared" si="17"/>
        <v>0</v>
      </c>
      <c r="AK80" s="13">
        <f t="shared" si="18"/>
        <v>0</v>
      </c>
      <c r="AL80" s="13">
        <v>0</v>
      </c>
      <c r="AM80" s="13">
        <v>0</v>
      </c>
      <c r="AN80" s="38" t="str">
        <f t="shared" si="15"/>
        <v>-</v>
      </c>
    </row>
    <row r="81" spans="1:40" ht="15" customHeight="1">
      <c r="A81" s="48" t="s">
        <v>313</v>
      </c>
      <c r="B81" s="48" t="s">
        <v>229</v>
      </c>
      <c r="C81" s="48" t="s">
        <v>165</v>
      </c>
      <c r="D81" s="48" t="s">
        <v>166</v>
      </c>
      <c r="E81" s="48" t="s">
        <v>385</v>
      </c>
      <c r="F81" s="48" t="s">
        <v>318</v>
      </c>
      <c r="G81" s="48" t="s">
        <v>265</v>
      </c>
      <c r="H81" s="48" t="s">
        <v>402</v>
      </c>
      <c r="I81" s="13" t="s">
        <v>48</v>
      </c>
      <c r="J81" s="89" t="s">
        <v>1512</v>
      </c>
      <c r="K81" s="89" t="s">
        <v>43</v>
      </c>
      <c r="L81" s="231" t="s">
        <v>393</v>
      </c>
      <c r="M81" s="13" t="s">
        <v>56</v>
      </c>
      <c r="N81" s="34" t="s">
        <v>319</v>
      </c>
      <c r="O81" s="13" t="s">
        <v>268</v>
      </c>
      <c r="P81" s="13" t="s">
        <v>268</v>
      </c>
      <c r="Q81" s="32" t="s">
        <v>268</v>
      </c>
      <c r="R81" s="13" t="s">
        <v>315</v>
      </c>
      <c r="S81" s="48" t="s">
        <v>472</v>
      </c>
      <c r="T81" s="168">
        <v>0</v>
      </c>
      <c r="U81" s="168">
        <v>0</v>
      </c>
      <c r="V81" s="168">
        <v>0</v>
      </c>
      <c r="W81" s="48" t="str">
        <f t="shared" si="19"/>
        <v>TRTD</v>
      </c>
      <c r="X81" s="13" t="str">
        <f t="shared" si="13"/>
        <v>内蒙古广电</v>
      </c>
      <c r="Y81" s="37" t="str">
        <f t="shared" si="14"/>
        <v>1</v>
      </c>
      <c r="Z81" s="167"/>
      <c r="AG81" s="48" t="s">
        <v>240</v>
      </c>
      <c r="AH81" s="48" t="s">
        <v>495</v>
      </c>
      <c r="AI81" s="13">
        <f t="shared" si="16"/>
        <v>7313</v>
      </c>
      <c r="AJ81" s="13">
        <f t="shared" si="17"/>
        <v>596</v>
      </c>
      <c r="AK81" s="13">
        <f t="shared" si="18"/>
        <v>581</v>
      </c>
      <c r="AL81" s="13">
        <v>3</v>
      </c>
      <c r="AM81" s="13">
        <v>1</v>
      </c>
      <c r="AN81" s="38">
        <f t="shared" si="15"/>
        <v>5</v>
      </c>
    </row>
    <row r="82" spans="1:40" ht="15" customHeight="1">
      <c r="A82" s="48" t="s">
        <v>313</v>
      </c>
      <c r="B82" s="48" t="s">
        <v>229</v>
      </c>
      <c r="C82" s="48" t="s">
        <v>165</v>
      </c>
      <c r="D82" s="48" t="s">
        <v>166</v>
      </c>
      <c r="E82" s="48" t="s">
        <v>386</v>
      </c>
      <c r="F82" s="48" t="s">
        <v>320</v>
      </c>
      <c r="G82" s="48" t="s">
        <v>265</v>
      </c>
      <c r="H82" s="48" t="s">
        <v>402</v>
      </c>
      <c r="I82" s="13" t="s">
        <v>48</v>
      </c>
      <c r="J82" s="89" t="s">
        <v>1512</v>
      </c>
      <c r="K82" s="89" t="s">
        <v>43</v>
      </c>
      <c r="L82" s="231" t="s">
        <v>393</v>
      </c>
      <c r="M82" s="13" t="s">
        <v>56</v>
      </c>
      <c r="N82" s="36" t="s">
        <v>287</v>
      </c>
      <c r="O82" s="13" t="s">
        <v>268</v>
      </c>
      <c r="P82" s="13" t="s">
        <v>268</v>
      </c>
      <c r="Q82" s="32" t="s">
        <v>268</v>
      </c>
      <c r="R82" s="13" t="s">
        <v>315</v>
      </c>
      <c r="S82" s="48" t="s">
        <v>472</v>
      </c>
      <c r="T82" s="168">
        <v>0</v>
      </c>
      <c r="U82" s="168">
        <v>0</v>
      </c>
      <c r="V82" s="168">
        <v>0</v>
      </c>
      <c r="W82" s="48" t="str">
        <f t="shared" si="19"/>
        <v>TRTD</v>
      </c>
      <c r="X82" s="13" t="str">
        <f t="shared" si="13"/>
        <v>内蒙古广电</v>
      </c>
      <c r="Y82" s="37" t="str">
        <f t="shared" si="14"/>
        <v>1</v>
      </c>
      <c r="Z82" s="167"/>
      <c r="AG82" s="48" t="s">
        <v>240</v>
      </c>
      <c r="AH82" s="48" t="s">
        <v>2</v>
      </c>
      <c r="AI82" s="13">
        <f t="shared" si="16"/>
        <v>0</v>
      </c>
      <c r="AJ82" s="13">
        <f t="shared" si="17"/>
        <v>0</v>
      </c>
      <c r="AK82" s="13">
        <f t="shared" si="18"/>
        <v>0</v>
      </c>
      <c r="AL82" s="13">
        <v>0</v>
      </c>
      <c r="AM82" s="13">
        <v>0</v>
      </c>
      <c r="AN82" s="38" t="str">
        <f t="shared" si="15"/>
        <v>-</v>
      </c>
    </row>
    <row r="83" spans="1:40" ht="15" customHeight="1">
      <c r="A83" s="48" t="s">
        <v>321</v>
      </c>
      <c r="B83" s="48" t="s">
        <v>115</v>
      </c>
      <c r="C83" s="48" t="s">
        <v>63</v>
      </c>
      <c r="D83" s="48" t="s">
        <v>64</v>
      </c>
      <c r="E83" s="48" t="s">
        <v>374</v>
      </c>
      <c r="F83" s="48" t="s">
        <v>150</v>
      </c>
      <c r="G83" s="48" t="s">
        <v>265</v>
      </c>
      <c r="H83" s="48" t="s">
        <v>399</v>
      </c>
      <c r="I83" s="13" t="s">
        <v>48</v>
      </c>
      <c r="J83" s="38" t="s">
        <v>18</v>
      </c>
      <c r="K83" s="38" t="s">
        <v>18</v>
      </c>
      <c r="L83" s="38" t="s">
        <v>18</v>
      </c>
      <c r="M83" s="38" t="s">
        <v>18</v>
      </c>
      <c r="N83" s="38" t="s">
        <v>18</v>
      </c>
      <c r="O83" s="38" t="s">
        <v>18</v>
      </c>
      <c r="P83" s="38" t="s">
        <v>18</v>
      </c>
      <c r="Q83" s="38" t="s">
        <v>18</v>
      </c>
      <c r="R83" s="13" t="s">
        <v>312</v>
      </c>
      <c r="S83" s="48" t="s">
        <v>1000</v>
      </c>
      <c r="T83" s="168">
        <v>0</v>
      </c>
      <c r="U83" s="168">
        <v>0</v>
      </c>
      <c r="V83" s="168">
        <v>0</v>
      </c>
      <c r="W83" s="48" t="str">
        <f t="shared" si="19"/>
        <v>TRTD</v>
      </c>
      <c r="X83" s="13" t="str">
        <f t="shared" si="13"/>
        <v>山东广电</v>
      </c>
      <c r="Y83" s="37" t="str">
        <f t="shared" si="14"/>
        <v>1</v>
      </c>
      <c r="Z83" s="167"/>
      <c r="AG83" s="48" t="s">
        <v>240</v>
      </c>
      <c r="AH83" s="48" t="s">
        <v>449</v>
      </c>
      <c r="AI83" s="13">
        <f t="shared" si="16"/>
        <v>151</v>
      </c>
      <c r="AJ83" s="13">
        <f t="shared" si="17"/>
        <v>0</v>
      </c>
      <c r="AK83" s="13">
        <f t="shared" si="18"/>
        <v>0</v>
      </c>
      <c r="AL83" s="13">
        <v>0</v>
      </c>
      <c r="AM83" s="13">
        <v>0</v>
      </c>
      <c r="AN83" s="38" t="str">
        <f t="shared" si="15"/>
        <v>-</v>
      </c>
    </row>
    <row r="84" spans="1:40" ht="15" customHeight="1">
      <c r="A84" s="48" t="s">
        <v>321</v>
      </c>
      <c r="B84" s="48" t="s">
        <v>115</v>
      </c>
      <c r="C84" s="48" t="s">
        <v>63</v>
      </c>
      <c r="D84" s="48" t="s">
        <v>64</v>
      </c>
      <c r="E84" s="48" t="s">
        <v>384</v>
      </c>
      <c r="F84" s="48" t="s">
        <v>264</v>
      </c>
      <c r="G84" s="48" t="s">
        <v>265</v>
      </c>
      <c r="H84" s="48" t="s">
        <v>401</v>
      </c>
      <c r="I84" s="13" t="s">
        <v>48</v>
      </c>
      <c r="J84" s="38" t="s">
        <v>18</v>
      </c>
      <c r="K84" s="38" t="s">
        <v>18</v>
      </c>
      <c r="L84" s="38" t="s">
        <v>18</v>
      </c>
      <c r="M84" s="38" t="s">
        <v>18</v>
      </c>
      <c r="N84" s="38" t="s">
        <v>18</v>
      </c>
      <c r="O84" s="38" t="s">
        <v>18</v>
      </c>
      <c r="P84" s="38" t="s">
        <v>18</v>
      </c>
      <c r="Q84" s="38" t="s">
        <v>18</v>
      </c>
      <c r="R84" s="13" t="s">
        <v>312</v>
      </c>
      <c r="S84" s="48" t="s">
        <v>1000</v>
      </c>
      <c r="T84" s="168">
        <v>0</v>
      </c>
      <c r="U84" s="168">
        <v>0</v>
      </c>
      <c r="V84" s="168">
        <v>0</v>
      </c>
      <c r="W84" s="48" t="str">
        <f t="shared" si="19"/>
        <v>TRTD</v>
      </c>
      <c r="X84" s="13" t="str">
        <f t="shared" si="13"/>
        <v>山东广电</v>
      </c>
      <c r="Y84" s="37" t="str">
        <f t="shared" si="14"/>
        <v>1</v>
      </c>
      <c r="Z84" s="167"/>
      <c r="AG84" s="48" t="s">
        <v>240</v>
      </c>
      <c r="AH84" s="48" t="s">
        <v>4</v>
      </c>
      <c r="AI84" s="13">
        <f t="shared" si="16"/>
        <v>0</v>
      </c>
      <c r="AJ84" s="13">
        <f t="shared" si="17"/>
        <v>0</v>
      </c>
      <c r="AK84" s="13">
        <f t="shared" si="18"/>
        <v>0</v>
      </c>
      <c r="AL84" s="13">
        <v>0</v>
      </c>
      <c r="AM84" s="13">
        <v>0</v>
      </c>
      <c r="AN84" s="38" t="str">
        <f t="shared" si="15"/>
        <v>-</v>
      </c>
    </row>
    <row r="85" spans="1:40" ht="15" customHeight="1">
      <c r="A85" s="48" t="s">
        <v>321</v>
      </c>
      <c r="B85" s="48" t="s">
        <v>115</v>
      </c>
      <c r="C85" s="48" t="s">
        <v>365</v>
      </c>
      <c r="D85" s="48" t="s">
        <v>366</v>
      </c>
      <c r="E85" s="48" t="s">
        <v>367</v>
      </c>
      <c r="F85" s="48" t="s">
        <v>281</v>
      </c>
      <c r="G85" s="48" t="s">
        <v>265</v>
      </c>
      <c r="H85" s="48" t="s">
        <v>388</v>
      </c>
      <c r="I85" s="13" t="s">
        <v>48</v>
      </c>
      <c r="J85" s="38" t="s">
        <v>18</v>
      </c>
      <c r="K85" s="38" t="s">
        <v>18</v>
      </c>
      <c r="L85" s="38" t="s">
        <v>18</v>
      </c>
      <c r="M85" s="38" t="s">
        <v>18</v>
      </c>
      <c r="N85" s="38" t="s">
        <v>18</v>
      </c>
      <c r="O85" s="38" t="s">
        <v>18</v>
      </c>
      <c r="P85" s="38" t="s">
        <v>18</v>
      </c>
      <c r="Q85" s="38" t="s">
        <v>18</v>
      </c>
      <c r="R85" s="13" t="s">
        <v>312</v>
      </c>
      <c r="S85" s="48" t="s">
        <v>1000</v>
      </c>
      <c r="T85" s="168">
        <v>0</v>
      </c>
      <c r="U85" s="168">
        <v>0</v>
      </c>
      <c r="V85" s="168">
        <v>0</v>
      </c>
      <c r="W85" s="48" t="str">
        <f t="shared" si="19"/>
        <v>TRTD</v>
      </c>
      <c r="X85" s="13" t="str">
        <f t="shared" si="13"/>
        <v>山东广电</v>
      </c>
      <c r="Y85" s="37" t="str">
        <f t="shared" si="14"/>
        <v>1</v>
      </c>
      <c r="Z85" s="167"/>
      <c r="AG85" s="48" t="s">
        <v>240</v>
      </c>
      <c r="AH85" s="48" t="s">
        <v>3</v>
      </c>
      <c r="AI85" s="13">
        <f t="shared" si="16"/>
        <v>0</v>
      </c>
      <c r="AJ85" s="13">
        <f t="shared" si="17"/>
        <v>0</v>
      </c>
      <c r="AK85" s="13">
        <f t="shared" si="18"/>
        <v>0</v>
      </c>
      <c r="AL85" s="13">
        <v>0</v>
      </c>
      <c r="AM85" s="13">
        <v>0</v>
      </c>
      <c r="AN85" s="38" t="str">
        <f t="shared" si="15"/>
        <v>-</v>
      </c>
    </row>
    <row r="86" spans="1:40" ht="15" customHeight="1">
      <c r="A86" s="48" t="s">
        <v>321</v>
      </c>
      <c r="B86" s="48" t="s">
        <v>115</v>
      </c>
      <c r="C86" s="48" t="s">
        <v>165</v>
      </c>
      <c r="D86" s="48" t="s">
        <v>166</v>
      </c>
      <c r="E86" s="48" t="s">
        <v>385</v>
      </c>
      <c r="F86" s="48" t="s">
        <v>318</v>
      </c>
      <c r="G86" s="48" t="s">
        <v>265</v>
      </c>
      <c r="H86" s="48" t="s">
        <v>402</v>
      </c>
      <c r="I86" s="13" t="s">
        <v>48</v>
      </c>
      <c r="J86" s="38" t="s">
        <v>18</v>
      </c>
      <c r="K86" s="38" t="s">
        <v>18</v>
      </c>
      <c r="L86" s="38" t="s">
        <v>18</v>
      </c>
      <c r="M86" s="38" t="s">
        <v>18</v>
      </c>
      <c r="N86" s="38" t="s">
        <v>18</v>
      </c>
      <c r="O86" s="38" t="s">
        <v>18</v>
      </c>
      <c r="P86" s="38" t="s">
        <v>18</v>
      </c>
      <c r="Q86" s="38" t="s">
        <v>18</v>
      </c>
      <c r="R86" s="13" t="s">
        <v>312</v>
      </c>
      <c r="S86" s="48" t="s">
        <v>1000</v>
      </c>
      <c r="T86" s="168">
        <v>0</v>
      </c>
      <c r="U86" s="168">
        <v>0</v>
      </c>
      <c r="V86" s="168">
        <v>0</v>
      </c>
      <c r="W86" s="48" t="str">
        <f t="shared" si="19"/>
        <v>TRTD</v>
      </c>
      <c r="X86" s="13" t="str">
        <f t="shared" si="13"/>
        <v>山东广电</v>
      </c>
      <c r="Y86" s="37" t="str">
        <f t="shared" si="14"/>
        <v>1</v>
      </c>
      <c r="Z86" s="167"/>
      <c r="AG86" s="48" t="s">
        <v>240</v>
      </c>
      <c r="AH86" s="48" t="s">
        <v>496</v>
      </c>
      <c r="AI86" s="13">
        <f t="shared" si="16"/>
        <v>0</v>
      </c>
      <c r="AJ86" s="13">
        <f t="shared" si="17"/>
        <v>0</v>
      </c>
      <c r="AK86" s="13">
        <f t="shared" si="18"/>
        <v>0</v>
      </c>
      <c r="AL86" s="13">
        <v>0</v>
      </c>
      <c r="AM86" s="13">
        <v>0</v>
      </c>
      <c r="AN86" s="38" t="str">
        <f t="shared" si="15"/>
        <v>-</v>
      </c>
    </row>
    <row r="87" spans="1:40" ht="15" customHeight="1">
      <c r="A87" s="48" t="s">
        <v>321</v>
      </c>
      <c r="B87" s="48" t="s">
        <v>115</v>
      </c>
      <c r="C87" s="48" t="s">
        <v>165</v>
      </c>
      <c r="D87" s="48" t="s">
        <v>166</v>
      </c>
      <c r="E87" s="48" t="s">
        <v>386</v>
      </c>
      <c r="F87" s="48" t="s">
        <v>320</v>
      </c>
      <c r="G87" s="48" t="s">
        <v>265</v>
      </c>
      <c r="H87" s="48" t="s">
        <v>402</v>
      </c>
      <c r="I87" s="13" t="s">
        <v>48</v>
      </c>
      <c r="J87" s="38" t="s">
        <v>18</v>
      </c>
      <c r="K87" s="38" t="s">
        <v>18</v>
      </c>
      <c r="L87" s="38" t="s">
        <v>18</v>
      </c>
      <c r="M87" s="38" t="s">
        <v>18</v>
      </c>
      <c r="N87" s="38" t="s">
        <v>18</v>
      </c>
      <c r="O87" s="38" t="s">
        <v>18</v>
      </c>
      <c r="P87" s="38" t="s">
        <v>18</v>
      </c>
      <c r="Q87" s="38" t="s">
        <v>18</v>
      </c>
      <c r="R87" s="13" t="s">
        <v>312</v>
      </c>
      <c r="S87" s="48" t="s">
        <v>1000</v>
      </c>
      <c r="T87" s="168">
        <v>0</v>
      </c>
      <c r="U87" s="168">
        <v>0</v>
      </c>
      <c r="V87" s="168">
        <v>0</v>
      </c>
      <c r="W87" s="48" t="str">
        <f t="shared" si="19"/>
        <v>TRTD</v>
      </c>
      <c r="X87" s="13" t="str">
        <f t="shared" si="13"/>
        <v>山东广电</v>
      </c>
      <c r="Y87" s="37" t="str">
        <f t="shared" si="14"/>
        <v>1</v>
      </c>
      <c r="Z87" s="167"/>
      <c r="AG87" s="48" t="s">
        <v>240</v>
      </c>
      <c r="AH87" s="48" t="s">
        <v>1</v>
      </c>
      <c r="AI87" s="13">
        <f t="shared" si="16"/>
        <v>3304</v>
      </c>
      <c r="AJ87" s="13">
        <f t="shared" si="17"/>
        <v>696</v>
      </c>
      <c r="AK87" s="13">
        <f t="shared" si="18"/>
        <v>3</v>
      </c>
      <c r="AL87" s="13">
        <v>0</v>
      </c>
      <c r="AM87" s="13">
        <v>0</v>
      </c>
      <c r="AN87" s="38" t="str">
        <f t="shared" si="15"/>
        <v>-</v>
      </c>
    </row>
    <row r="88" spans="1:40" ht="15" customHeight="1">
      <c r="A88" s="48" t="s">
        <v>234</v>
      </c>
      <c r="B88" s="48" t="s">
        <v>235</v>
      </c>
      <c r="C88" s="48" t="s">
        <v>371</v>
      </c>
      <c r="D88" s="48" t="s">
        <v>292</v>
      </c>
      <c r="E88" s="48" t="s">
        <v>372</v>
      </c>
      <c r="F88" s="48" t="s">
        <v>292</v>
      </c>
      <c r="G88" s="48" t="s">
        <v>265</v>
      </c>
      <c r="H88" s="48" t="s">
        <v>397</v>
      </c>
      <c r="I88" s="13" t="s">
        <v>48</v>
      </c>
      <c r="J88" s="13" t="s">
        <v>86</v>
      </c>
      <c r="K88" s="13"/>
      <c r="L88" s="13"/>
      <c r="M88" s="13"/>
      <c r="N88" s="34" t="s">
        <v>322</v>
      </c>
      <c r="O88" s="36" t="s">
        <v>268</v>
      </c>
      <c r="P88" s="36" t="s">
        <v>268</v>
      </c>
      <c r="Q88" s="36" t="s">
        <v>48</v>
      </c>
      <c r="R88" s="13" t="s">
        <v>323</v>
      </c>
      <c r="S88" s="48" t="s">
        <v>472</v>
      </c>
      <c r="T88" s="168">
        <v>7</v>
      </c>
      <c r="U88" s="168">
        <v>0</v>
      </c>
      <c r="V88" s="168">
        <v>0</v>
      </c>
      <c r="W88" s="48" t="str">
        <f t="shared" si="19"/>
        <v>TRTD</v>
      </c>
      <c r="X88" s="13" t="str">
        <f t="shared" si="13"/>
        <v>山西电信</v>
      </c>
      <c r="Y88" s="37" t="str">
        <f t="shared" si="14"/>
        <v>1</v>
      </c>
      <c r="Z88" s="167"/>
      <c r="AG88" s="48" t="s">
        <v>13</v>
      </c>
      <c r="AH88" s="48" t="s">
        <v>4</v>
      </c>
      <c r="AI88" s="13">
        <f t="shared" si="16"/>
        <v>0</v>
      </c>
      <c r="AJ88" s="13">
        <f t="shared" si="17"/>
        <v>0</v>
      </c>
      <c r="AK88" s="13">
        <f t="shared" si="18"/>
        <v>0</v>
      </c>
      <c r="AL88" s="13">
        <v>0</v>
      </c>
      <c r="AM88" s="13">
        <v>0</v>
      </c>
      <c r="AN88" s="38" t="str">
        <f t="shared" si="15"/>
        <v>-</v>
      </c>
    </row>
    <row r="89" spans="1:40" ht="15" customHeight="1">
      <c r="A89" s="48" t="s">
        <v>234</v>
      </c>
      <c r="B89" s="48" t="s">
        <v>235</v>
      </c>
      <c r="C89" s="48" t="s">
        <v>63</v>
      </c>
      <c r="D89" s="48" t="s">
        <v>64</v>
      </c>
      <c r="E89" s="48" t="s">
        <v>359</v>
      </c>
      <c r="F89" s="48" t="s">
        <v>266</v>
      </c>
      <c r="G89" s="48" t="s">
        <v>265</v>
      </c>
      <c r="H89" s="48" t="s">
        <v>98</v>
      </c>
      <c r="I89" s="13" t="s">
        <v>48</v>
      </c>
      <c r="J89" s="38" t="s">
        <v>18</v>
      </c>
      <c r="K89" s="38" t="s">
        <v>18</v>
      </c>
      <c r="L89" s="38" t="s">
        <v>18</v>
      </c>
      <c r="M89" s="38" t="s">
        <v>18</v>
      </c>
      <c r="N89" s="38" t="s">
        <v>18</v>
      </c>
      <c r="O89" s="38" t="s">
        <v>18</v>
      </c>
      <c r="P89" s="38" t="s">
        <v>18</v>
      </c>
      <c r="Q89" s="38" t="s">
        <v>18</v>
      </c>
      <c r="R89" s="13" t="s">
        <v>312</v>
      </c>
      <c r="S89" s="48" t="s">
        <v>472</v>
      </c>
      <c r="T89" s="168">
        <v>0</v>
      </c>
      <c r="U89" s="168">
        <v>0</v>
      </c>
      <c r="V89" s="168">
        <v>0</v>
      </c>
      <c r="W89" s="48" t="str">
        <f t="shared" si="19"/>
        <v>TRTD</v>
      </c>
      <c r="X89" s="13" t="str">
        <f t="shared" si="13"/>
        <v>山西电信</v>
      </c>
      <c r="Y89" s="37" t="str">
        <f t="shared" si="14"/>
        <v>1</v>
      </c>
      <c r="Z89" s="167"/>
      <c r="AG89" s="48" t="s">
        <v>13</v>
      </c>
      <c r="AH89" s="48" t="s">
        <v>0</v>
      </c>
      <c r="AI89" s="13">
        <f t="shared" si="16"/>
        <v>0</v>
      </c>
      <c r="AJ89" s="13">
        <f t="shared" si="17"/>
        <v>0</v>
      </c>
      <c r="AK89" s="13">
        <f t="shared" si="18"/>
        <v>0</v>
      </c>
      <c r="AL89" s="13">
        <v>0</v>
      </c>
      <c r="AM89" s="13">
        <v>0</v>
      </c>
      <c r="AN89" s="38" t="str">
        <f t="shared" si="15"/>
        <v>-</v>
      </c>
    </row>
    <row r="90" spans="1:40" ht="15" customHeight="1">
      <c r="A90" s="48" t="s">
        <v>234</v>
      </c>
      <c r="B90" s="48" t="s">
        <v>235</v>
      </c>
      <c r="C90" s="48" t="s">
        <v>63</v>
      </c>
      <c r="D90" s="48" t="s">
        <v>64</v>
      </c>
      <c r="E90" s="48" t="s">
        <v>373</v>
      </c>
      <c r="F90" s="48" t="s">
        <v>295</v>
      </c>
      <c r="G90" s="48" t="s">
        <v>265</v>
      </c>
      <c r="H90" s="48" t="s">
        <v>398</v>
      </c>
      <c r="I90" s="13" t="s">
        <v>48</v>
      </c>
      <c r="J90" s="48" t="s">
        <v>1512</v>
      </c>
      <c r="K90" s="13" t="s">
        <v>120</v>
      </c>
      <c r="L90" s="36" t="s">
        <v>403</v>
      </c>
      <c r="M90" s="13" t="s">
        <v>140</v>
      </c>
      <c r="N90" s="79" t="s">
        <v>474</v>
      </c>
      <c r="O90" s="79" t="s">
        <v>1382</v>
      </c>
      <c r="P90" s="79" t="s">
        <v>477</v>
      </c>
      <c r="Q90" s="13" t="s">
        <v>48</v>
      </c>
      <c r="R90" s="13" t="s">
        <v>323</v>
      </c>
      <c r="S90" s="48" t="s">
        <v>472</v>
      </c>
      <c r="T90" s="168">
        <v>1874</v>
      </c>
      <c r="U90" s="168">
        <v>73</v>
      </c>
      <c r="V90" s="168">
        <v>28</v>
      </c>
      <c r="W90" s="48" t="str">
        <f t="shared" si="19"/>
        <v>TRTD</v>
      </c>
      <c r="X90" s="13" t="str">
        <f t="shared" si="13"/>
        <v>山西电信</v>
      </c>
      <c r="Y90" s="37" t="str">
        <f t="shared" si="14"/>
        <v>0</v>
      </c>
      <c r="Z90" s="167"/>
      <c r="AG90" s="48" t="s">
        <v>13</v>
      </c>
      <c r="AH90" s="48" t="s">
        <v>5</v>
      </c>
      <c r="AI90" s="13">
        <f t="shared" si="16"/>
        <v>228</v>
      </c>
      <c r="AJ90" s="13">
        <f t="shared" si="17"/>
        <v>228</v>
      </c>
      <c r="AK90" s="13">
        <f t="shared" si="18"/>
        <v>0</v>
      </c>
      <c r="AL90" s="13">
        <v>0</v>
      </c>
      <c r="AM90" s="13">
        <v>0</v>
      </c>
      <c r="AN90" s="38" t="str">
        <f t="shared" si="15"/>
        <v>-</v>
      </c>
    </row>
    <row r="91" spans="1:40" ht="15" customHeight="1">
      <c r="A91" s="48" t="s">
        <v>234</v>
      </c>
      <c r="B91" s="48" t="s">
        <v>235</v>
      </c>
      <c r="C91" s="48" t="s">
        <v>63</v>
      </c>
      <c r="D91" s="48" t="s">
        <v>64</v>
      </c>
      <c r="E91" s="48" t="s">
        <v>361</v>
      </c>
      <c r="F91" s="48" t="s">
        <v>272</v>
      </c>
      <c r="G91" s="48" t="s">
        <v>265</v>
      </c>
      <c r="H91" s="48" t="s">
        <v>391</v>
      </c>
      <c r="I91" s="13" t="s">
        <v>48</v>
      </c>
      <c r="J91" s="36" t="s">
        <v>86</v>
      </c>
      <c r="K91" s="13"/>
      <c r="L91" s="13"/>
      <c r="M91" s="13"/>
      <c r="N91" s="34" t="s">
        <v>324</v>
      </c>
      <c r="O91" s="36" t="s">
        <v>268</v>
      </c>
      <c r="P91" s="36" t="s">
        <v>268</v>
      </c>
      <c r="Q91" s="36" t="s">
        <v>48</v>
      </c>
      <c r="R91" s="13" t="s">
        <v>323</v>
      </c>
      <c r="S91" s="48" t="s">
        <v>472</v>
      </c>
      <c r="T91" s="168">
        <v>0</v>
      </c>
      <c r="U91" s="168">
        <v>0</v>
      </c>
      <c r="V91" s="168">
        <v>0</v>
      </c>
      <c r="W91" s="48" t="str">
        <f t="shared" si="19"/>
        <v>TRTD</v>
      </c>
      <c r="X91" s="13" t="str">
        <f t="shared" si="13"/>
        <v>山西电信</v>
      </c>
      <c r="Y91" s="37" t="str">
        <f t="shared" si="14"/>
        <v>1</v>
      </c>
      <c r="Z91" s="167"/>
      <c r="AG91" s="48" t="s">
        <v>13</v>
      </c>
      <c r="AH91" s="48" t="s">
        <v>265</v>
      </c>
      <c r="AI91" s="13">
        <f t="shared" si="16"/>
        <v>0</v>
      </c>
      <c r="AJ91" s="13">
        <f t="shared" si="17"/>
        <v>0</v>
      </c>
      <c r="AK91" s="13">
        <f t="shared" si="18"/>
        <v>0</v>
      </c>
      <c r="AL91" s="13">
        <v>0</v>
      </c>
      <c r="AM91" s="13">
        <v>0</v>
      </c>
      <c r="AN91" s="38" t="str">
        <f t="shared" si="15"/>
        <v>-</v>
      </c>
    </row>
    <row r="92" spans="1:40" ht="15" customHeight="1">
      <c r="A92" s="48" t="s">
        <v>234</v>
      </c>
      <c r="B92" s="48" t="s">
        <v>235</v>
      </c>
      <c r="C92" s="48" t="s">
        <v>360</v>
      </c>
      <c r="D92" s="48" t="s">
        <v>16</v>
      </c>
      <c r="E92" s="48" t="s">
        <v>361</v>
      </c>
      <c r="F92" s="48" t="s">
        <v>272</v>
      </c>
      <c r="G92" s="48" t="s">
        <v>265</v>
      </c>
      <c r="H92" s="48" t="s">
        <v>391</v>
      </c>
      <c r="I92" s="13" t="s">
        <v>48</v>
      </c>
      <c r="J92" s="36" t="s">
        <v>86</v>
      </c>
      <c r="K92" s="13"/>
      <c r="L92" s="13"/>
      <c r="M92" s="13"/>
      <c r="N92" s="34" t="s">
        <v>324</v>
      </c>
      <c r="O92" s="36" t="s">
        <v>268</v>
      </c>
      <c r="P92" s="36" t="s">
        <v>268</v>
      </c>
      <c r="Q92" s="36" t="s">
        <v>48</v>
      </c>
      <c r="R92" s="13" t="s">
        <v>323</v>
      </c>
      <c r="S92" s="48" t="s">
        <v>472</v>
      </c>
      <c r="T92" s="168">
        <v>0</v>
      </c>
      <c r="U92" s="168">
        <v>0</v>
      </c>
      <c r="V92" s="168">
        <v>0</v>
      </c>
      <c r="W92" s="48" t="str">
        <f t="shared" si="19"/>
        <v>TRTD</v>
      </c>
      <c r="X92" s="13" t="str">
        <f t="shared" si="13"/>
        <v>山西电信</v>
      </c>
      <c r="Y92" s="37" t="str">
        <f t="shared" si="14"/>
        <v>1</v>
      </c>
      <c r="Z92" s="167"/>
      <c r="AG92" s="48" t="s">
        <v>13</v>
      </c>
      <c r="AH92" s="48" t="s">
        <v>449</v>
      </c>
      <c r="AI92" s="13">
        <f t="shared" si="16"/>
        <v>134</v>
      </c>
      <c r="AJ92" s="13">
        <f t="shared" si="17"/>
        <v>0</v>
      </c>
      <c r="AK92" s="13">
        <f t="shared" si="18"/>
        <v>0</v>
      </c>
      <c r="AL92" s="13">
        <v>0</v>
      </c>
      <c r="AM92" s="13">
        <v>0</v>
      </c>
      <c r="AN92" s="38" t="str">
        <f t="shared" si="15"/>
        <v>-</v>
      </c>
    </row>
    <row r="93" spans="1:40" ht="15" customHeight="1">
      <c r="A93" s="48" t="s">
        <v>325</v>
      </c>
      <c r="B93" s="48" t="s">
        <v>326</v>
      </c>
      <c r="C93" s="48" t="s">
        <v>63</v>
      </c>
      <c r="D93" s="48" t="s">
        <v>64</v>
      </c>
      <c r="E93" s="48" t="s">
        <v>364</v>
      </c>
      <c r="F93" s="48" t="s">
        <v>280</v>
      </c>
      <c r="G93" s="48" t="s">
        <v>265</v>
      </c>
      <c r="H93" s="48" t="s">
        <v>392</v>
      </c>
      <c r="I93" s="48" t="s">
        <v>48</v>
      </c>
      <c r="J93" s="89" t="s">
        <v>1512</v>
      </c>
      <c r="K93" s="89" t="s">
        <v>43</v>
      </c>
      <c r="L93" s="231" t="s">
        <v>393</v>
      </c>
      <c r="M93" s="48" t="s">
        <v>56</v>
      </c>
      <c r="N93" s="34" t="s">
        <v>282</v>
      </c>
      <c r="O93" s="34" t="s">
        <v>327</v>
      </c>
      <c r="P93" s="34" t="s">
        <v>328</v>
      </c>
      <c r="Q93" s="13" t="s">
        <v>48</v>
      </c>
      <c r="R93" s="13" t="s">
        <v>329</v>
      </c>
      <c r="S93" s="48" t="s">
        <v>472</v>
      </c>
      <c r="T93" s="168">
        <v>131</v>
      </c>
      <c r="U93" s="168">
        <v>0</v>
      </c>
      <c r="V93" s="168">
        <v>0</v>
      </c>
      <c r="W93" s="48" t="str">
        <f t="shared" si="19"/>
        <v>TRTD</v>
      </c>
      <c r="X93" s="13" t="str">
        <f t="shared" si="13"/>
        <v>山西广电</v>
      </c>
      <c r="Y93" s="37" t="str">
        <f t="shared" si="14"/>
        <v>0</v>
      </c>
      <c r="Z93" s="167"/>
      <c r="AG93" s="48" t="s">
        <v>13</v>
      </c>
      <c r="AH93" s="48" t="s">
        <v>3</v>
      </c>
      <c r="AI93" s="13">
        <f t="shared" si="16"/>
        <v>0</v>
      </c>
      <c r="AJ93" s="13">
        <f t="shared" si="17"/>
        <v>6</v>
      </c>
      <c r="AK93" s="13">
        <f t="shared" si="18"/>
        <v>0</v>
      </c>
      <c r="AL93" s="13">
        <v>0</v>
      </c>
      <c r="AM93" s="13">
        <v>0</v>
      </c>
      <c r="AN93" s="38" t="str">
        <f t="shared" si="15"/>
        <v>-</v>
      </c>
    </row>
    <row r="94" spans="1:40" ht="15" customHeight="1">
      <c r="A94" s="48" t="s">
        <v>325</v>
      </c>
      <c r="B94" s="48" t="s">
        <v>326</v>
      </c>
      <c r="C94" s="48" t="s">
        <v>63</v>
      </c>
      <c r="D94" s="48" t="s">
        <v>64</v>
      </c>
      <c r="E94" s="48" t="s">
        <v>362</v>
      </c>
      <c r="F94" s="48" t="s">
        <v>150</v>
      </c>
      <c r="G94" s="48" t="s">
        <v>265</v>
      </c>
      <c r="H94" s="48" t="s">
        <v>392</v>
      </c>
      <c r="I94" s="48" t="s">
        <v>48</v>
      </c>
      <c r="J94" s="89" t="s">
        <v>1512</v>
      </c>
      <c r="K94" s="89" t="s">
        <v>43</v>
      </c>
      <c r="L94" s="231" t="s">
        <v>393</v>
      </c>
      <c r="M94" s="48" t="s">
        <v>56</v>
      </c>
      <c r="N94" s="34" t="s">
        <v>274</v>
      </c>
      <c r="O94" s="34" t="s">
        <v>330</v>
      </c>
      <c r="P94" s="34" t="s">
        <v>328</v>
      </c>
      <c r="Q94" s="13" t="s">
        <v>48</v>
      </c>
      <c r="R94" s="13" t="s">
        <v>329</v>
      </c>
      <c r="S94" s="48" t="s">
        <v>472</v>
      </c>
      <c r="T94" s="168">
        <v>0</v>
      </c>
      <c r="U94" s="168">
        <v>0</v>
      </c>
      <c r="V94" s="168">
        <v>0</v>
      </c>
      <c r="W94" s="48" t="str">
        <f t="shared" si="19"/>
        <v>TRTD</v>
      </c>
      <c r="X94" s="13" t="str">
        <f t="shared" si="13"/>
        <v>山西广电</v>
      </c>
      <c r="Y94" s="37" t="str">
        <f t="shared" si="14"/>
        <v>0</v>
      </c>
      <c r="Z94" s="167"/>
      <c r="AG94" s="48" t="s">
        <v>13</v>
      </c>
      <c r="AH94" s="48" t="s">
        <v>2</v>
      </c>
      <c r="AI94" s="13">
        <f t="shared" si="16"/>
        <v>0</v>
      </c>
      <c r="AJ94" s="13">
        <f t="shared" si="17"/>
        <v>0</v>
      </c>
      <c r="AK94" s="13">
        <f t="shared" si="18"/>
        <v>0</v>
      </c>
      <c r="AL94" s="13">
        <v>0</v>
      </c>
      <c r="AM94" s="13">
        <v>0</v>
      </c>
      <c r="AN94" s="38" t="str">
        <f t="shared" si="15"/>
        <v>-</v>
      </c>
    </row>
    <row r="95" spans="1:40" ht="15" customHeight="1">
      <c r="A95" s="48" t="s">
        <v>325</v>
      </c>
      <c r="B95" s="48" t="s">
        <v>326</v>
      </c>
      <c r="C95" s="48" t="s">
        <v>63</v>
      </c>
      <c r="D95" s="48" t="s">
        <v>64</v>
      </c>
      <c r="E95" s="48" t="s">
        <v>363</v>
      </c>
      <c r="F95" s="48" t="s">
        <v>278</v>
      </c>
      <c r="G95" s="48" t="s">
        <v>265</v>
      </c>
      <c r="H95" s="48" t="s">
        <v>394</v>
      </c>
      <c r="I95" s="13" t="s">
        <v>48</v>
      </c>
      <c r="J95" s="48" t="s">
        <v>1514</v>
      </c>
      <c r="K95" s="48" t="s">
        <v>120</v>
      </c>
      <c r="L95" s="48" t="s">
        <v>389</v>
      </c>
      <c r="M95" s="48" t="s">
        <v>56</v>
      </c>
      <c r="N95" s="34" t="s">
        <v>279</v>
      </c>
      <c r="O95" s="34" t="s">
        <v>330</v>
      </c>
      <c r="P95" s="34" t="s">
        <v>328</v>
      </c>
      <c r="Q95" s="13" t="s">
        <v>48</v>
      </c>
      <c r="R95" s="13" t="s">
        <v>329</v>
      </c>
      <c r="S95" s="48" t="s">
        <v>472</v>
      </c>
      <c r="T95" s="168">
        <v>0</v>
      </c>
      <c r="U95" s="168">
        <v>0</v>
      </c>
      <c r="V95" s="168">
        <v>0</v>
      </c>
      <c r="W95" s="48" t="str">
        <f t="shared" si="19"/>
        <v>TRTD</v>
      </c>
      <c r="X95" s="13" t="str">
        <f t="shared" si="13"/>
        <v>山西广电</v>
      </c>
      <c r="Y95" s="37" t="str">
        <f t="shared" si="14"/>
        <v>0</v>
      </c>
      <c r="Z95" s="167"/>
      <c r="AG95" s="48" t="s">
        <v>13</v>
      </c>
      <c r="AH95" s="48" t="s">
        <v>494</v>
      </c>
      <c r="AI95" s="13">
        <f t="shared" si="16"/>
        <v>17</v>
      </c>
      <c r="AJ95" s="13">
        <f t="shared" si="17"/>
        <v>0</v>
      </c>
      <c r="AK95" s="13">
        <f t="shared" si="18"/>
        <v>0</v>
      </c>
      <c r="AL95" s="13">
        <v>0</v>
      </c>
      <c r="AM95" s="13">
        <v>0</v>
      </c>
      <c r="AN95" s="38" t="str">
        <f t="shared" si="15"/>
        <v>-</v>
      </c>
    </row>
    <row r="96" spans="1:40" ht="15" customHeight="1">
      <c r="A96" s="48" t="s">
        <v>325</v>
      </c>
      <c r="B96" s="48" t="s">
        <v>326</v>
      </c>
      <c r="C96" s="48" t="s">
        <v>365</v>
      </c>
      <c r="D96" s="48" t="s">
        <v>366</v>
      </c>
      <c r="E96" s="48" t="s">
        <v>370</v>
      </c>
      <c r="F96" s="48" t="s">
        <v>281</v>
      </c>
      <c r="G96" s="48" t="s">
        <v>265</v>
      </c>
      <c r="H96" s="48" t="s">
        <v>396</v>
      </c>
      <c r="I96" s="48" t="s">
        <v>48</v>
      </c>
      <c r="J96" s="48" t="s">
        <v>1514</v>
      </c>
      <c r="K96" s="48" t="s">
        <v>120</v>
      </c>
      <c r="L96" s="48" t="s">
        <v>389</v>
      </c>
      <c r="M96" s="48" t="s">
        <v>56</v>
      </c>
      <c r="N96" s="34" t="s">
        <v>289</v>
      </c>
      <c r="O96" s="34" t="s">
        <v>330</v>
      </c>
      <c r="P96" s="34" t="s">
        <v>328</v>
      </c>
      <c r="Q96" s="13" t="s">
        <v>48</v>
      </c>
      <c r="R96" s="13" t="s">
        <v>329</v>
      </c>
      <c r="S96" s="48" t="s">
        <v>472</v>
      </c>
      <c r="T96" s="168">
        <v>1</v>
      </c>
      <c r="U96" s="168">
        <v>0</v>
      </c>
      <c r="V96" s="168">
        <v>0</v>
      </c>
      <c r="W96" s="48" t="str">
        <f t="shared" si="19"/>
        <v>TRTD</v>
      </c>
      <c r="X96" s="13" t="str">
        <f t="shared" si="13"/>
        <v>山西广电</v>
      </c>
      <c r="Y96" s="37" t="str">
        <f t="shared" si="14"/>
        <v>0</v>
      </c>
      <c r="Z96" s="167"/>
      <c r="AG96" s="48" t="s">
        <v>504</v>
      </c>
      <c r="AH96" s="48" t="s">
        <v>5</v>
      </c>
      <c r="AI96" s="13">
        <f t="shared" si="16"/>
        <v>0</v>
      </c>
      <c r="AJ96" s="13">
        <f t="shared" si="17"/>
        <v>0</v>
      </c>
      <c r="AK96" s="13">
        <f t="shared" si="18"/>
        <v>0</v>
      </c>
      <c r="AL96" s="13">
        <v>0</v>
      </c>
      <c r="AM96" s="13">
        <v>0</v>
      </c>
      <c r="AN96" s="38" t="str">
        <f t="shared" si="15"/>
        <v>-</v>
      </c>
    </row>
    <row r="97" spans="1:40" ht="15" customHeight="1">
      <c r="A97" s="48" t="s">
        <v>325</v>
      </c>
      <c r="B97" s="48" t="s">
        <v>326</v>
      </c>
      <c r="C97" s="48" t="s">
        <v>165</v>
      </c>
      <c r="D97" s="48" t="s">
        <v>166</v>
      </c>
      <c r="E97" s="48" t="s">
        <v>368</v>
      </c>
      <c r="F97" s="48" t="s">
        <v>284</v>
      </c>
      <c r="G97" s="48" t="s">
        <v>265</v>
      </c>
      <c r="H97" s="48" t="s">
        <v>395</v>
      </c>
      <c r="I97" s="48" t="s">
        <v>48</v>
      </c>
      <c r="J97" s="89" t="s">
        <v>1512</v>
      </c>
      <c r="K97" s="137" t="s">
        <v>43</v>
      </c>
      <c r="L97" s="232" t="s">
        <v>393</v>
      </c>
      <c r="M97" s="48" t="s">
        <v>56</v>
      </c>
      <c r="N97" s="34" t="s">
        <v>282</v>
      </c>
      <c r="O97" s="34" t="s">
        <v>330</v>
      </c>
      <c r="P97" s="34" t="s">
        <v>328</v>
      </c>
      <c r="Q97" s="13" t="s">
        <v>48</v>
      </c>
      <c r="R97" s="13" t="s">
        <v>329</v>
      </c>
      <c r="S97" s="48" t="s">
        <v>472</v>
      </c>
      <c r="T97" s="168">
        <v>131</v>
      </c>
      <c r="U97" s="168">
        <v>0</v>
      </c>
      <c r="V97" s="168">
        <v>0</v>
      </c>
      <c r="W97" s="48" t="str">
        <f t="shared" si="19"/>
        <v>TRTD</v>
      </c>
      <c r="X97" s="13" t="str">
        <f t="shared" si="13"/>
        <v>山西广电</v>
      </c>
      <c r="Y97" s="37" t="str">
        <f t="shared" si="14"/>
        <v>0</v>
      </c>
      <c r="Z97" s="167"/>
      <c r="AG97" s="48" t="s">
        <v>411</v>
      </c>
      <c r="AH97" s="48" t="s">
        <v>5</v>
      </c>
      <c r="AI97" s="13">
        <f t="shared" si="16"/>
        <v>0</v>
      </c>
      <c r="AJ97" s="13">
        <f t="shared" si="17"/>
        <v>0</v>
      </c>
      <c r="AK97" s="13">
        <f t="shared" si="18"/>
        <v>0</v>
      </c>
      <c r="AL97" s="13">
        <v>0</v>
      </c>
      <c r="AM97" s="13">
        <v>0</v>
      </c>
      <c r="AN97" s="38" t="str">
        <f t="shared" si="15"/>
        <v>-</v>
      </c>
    </row>
    <row r="98" spans="1:40" ht="15" customHeight="1">
      <c r="A98" s="48" t="s">
        <v>325</v>
      </c>
      <c r="B98" s="48" t="s">
        <v>326</v>
      </c>
      <c r="C98" s="48" t="s">
        <v>165</v>
      </c>
      <c r="D98" s="48" t="s">
        <v>166</v>
      </c>
      <c r="E98" s="48" t="s">
        <v>369</v>
      </c>
      <c r="F98" s="48" t="s">
        <v>286</v>
      </c>
      <c r="G98" s="48" t="s">
        <v>265</v>
      </c>
      <c r="H98" s="48" t="s">
        <v>395</v>
      </c>
      <c r="I98" s="48" t="s">
        <v>48</v>
      </c>
      <c r="J98" s="89" t="s">
        <v>1512</v>
      </c>
      <c r="K98" s="89" t="s">
        <v>43</v>
      </c>
      <c r="L98" s="232" t="s">
        <v>393</v>
      </c>
      <c r="M98" s="48" t="s">
        <v>56</v>
      </c>
      <c r="N98" s="36" t="s">
        <v>287</v>
      </c>
      <c r="O98" s="34" t="s">
        <v>330</v>
      </c>
      <c r="P98" s="34" t="s">
        <v>331</v>
      </c>
      <c r="Q98" s="13" t="s">
        <v>48</v>
      </c>
      <c r="R98" s="13" t="s">
        <v>329</v>
      </c>
      <c r="S98" s="48" t="s">
        <v>472</v>
      </c>
      <c r="T98" s="168">
        <v>0</v>
      </c>
      <c r="U98" s="168">
        <v>0</v>
      </c>
      <c r="V98" s="168">
        <v>0</v>
      </c>
      <c r="W98" s="48" t="str">
        <f t="shared" si="19"/>
        <v>TRTD</v>
      </c>
      <c r="X98" s="13" t="str">
        <f t="shared" si="13"/>
        <v>山西广电</v>
      </c>
      <c r="Y98" s="37" t="str">
        <f t="shared" si="14"/>
        <v>0</v>
      </c>
      <c r="Z98" s="167"/>
      <c r="AG98" s="48" t="s">
        <v>411</v>
      </c>
      <c r="AH98" s="48" t="s">
        <v>6</v>
      </c>
      <c r="AI98" s="13">
        <f t="shared" ref="AI98:AI129" si="20">SUMIFS(T:T,X:X,AG98&amp;"*",W:W,AH98)</f>
        <v>1454</v>
      </c>
      <c r="AJ98" s="13">
        <f t="shared" ref="AJ98:AJ129" si="21">SUMIFS(U:U,X:X,AG98&amp;"*",W:W,AH98)</f>
        <v>1077</v>
      </c>
      <c r="AK98" s="13">
        <f t="shared" ref="AK98:AK129" si="22">SUMIFS(V:V,X:X,AG98&amp;"*",W:W,AH98)</f>
        <v>1073</v>
      </c>
      <c r="AL98" s="13">
        <v>0</v>
      </c>
      <c r="AM98" s="13">
        <v>0</v>
      </c>
      <c r="AN98" s="38" t="str">
        <f t="shared" si="15"/>
        <v>-</v>
      </c>
    </row>
    <row r="99" spans="1:40" ht="15" customHeight="1">
      <c r="A99" s="48" t="s">
        <v>1188</v>
      </c>
      <c r="B99" s="140" t="s">
        <v>333</v>
      </c>
      <c r="C99" s="48" t="s">
        <v>365</v>
      </c>
      <c r="D99" s="48" t="s">
        <v>366</v>
      </c>
      <c r="E99" s="48" t="s">
        <v>370</v>
      </c>
      <c r="F99" s="48" t="s">
        <v>281</v>
      </c>
      <c r="G99" s="48" t="s">
        <v>265</v>
      </c>
      <c r="H99" s="48" t="s">
        <v>396</v>
      </c>
      <c r="I99" s="13" t="s">
        <v>48</v>
      </c>
      <c r="J99" s="38" t="s">
        <v>18</v>
      </c>
      <c r="K99" s="38" t="s">
        <v>18</v>
      </c>
      <c r="L99" s="38" t="s">
        <v>18</v>
      </c>
      <c r="M99" s="38" t="s">
        <v>18</v>
      </c>
      <c r="N99" s="38" t="s">
        <v>18</v>
      </c>
      <c r="O99" s="38" t="s">
        <v>18</v>
      </c>
      <c r="P99" s="38" t="s">
        <v>18</v>
      </c>
      <c r="Q99" s="38" t="s">
        <v>18</v>
      </c>
      <c r="R99" s="13" t="s">
        <v>1187</v>
      </c>
      <c r="S99" s="48" t="s">
        <v>1000</v>
      </c>
      <c r="T99" s="168">
        <v>0</v>
      </c>
      <c r="U99" s="168">
        <v>0</v>
      </c>
      <c r="V99" s="168">
        <v>0</v>
      </c>
      <c r="W99" s="48" t="str">
        <f t="shared" si="19"/>
        <v>TRTD</v>
      </c>
      <c r="X99" s="13" t="str">
        <f t="shared" si="13"/>
        <v>数字电影局广电</v>
      </c>
      <c r="Y99" s="37" t="str">
        <f t="shared" si="14"/>
        <v>1</v>
      </c>
      <c r="Z99" s="167"/>
      <c r="AG99" s="48" t="s">
        <v>411</v>
      </c>
      <c r="AH99" s="48" t="s">
        <v>494</v>
      </c>
      <c r="AI99" s="13">
        <f t="shared" si="20"/>
        <v>740</v>
      </c>
      <c r="AJ99" s="13">
        <f t="shared" si="21"/>
        <v>0</v>
      </c>
      <c r="AK99" s="13">
        <f t="shared" si="22"/>
        <v>0</v>
      </c>
      <c r="AL99" s="13">
        <v>0</v>
      </c>
      <c r="AM99" s="13">
        <v>0</v>
      </c>
      <c r="AN99" s="38" t="str">
        <f t="shared" si="15"/>
        <v>-</v>
      </c>
    </row>
    <row r="100" spans="1:40" ht="15" customHeight="1">
      <c r="A100" s="48" t="s">
        <v>335</v>
      </c>
      <c r="B100" s="48" t="s">
        <v>336</v>
      </c>
      <c r="C100" s="48" t="s">
        <v>63</v>
      </c>
      <c r="D100" s="48" t="s">
        <v>64</v>
      </c>
      <c r="E100" s="48" t="s">
        <v>364</v>
      </c>
      <c r="F100" s="48" t="s">
        <v>280</v>
      </c>
      <c r="G100" s="48" t="s">
        <v>265</v>
      </c>
      <c r="H100" s="48" t="s">
        <v>392</v>
      </c>
      <c r="I100" s="48" t="s">
        <v>48</v>
      </c>
      <c r="J100" s="48" t="s">
        <v>1514</v>
      </c>
      <c r="K100" s="48" t="s">
        <v>120</v>
      </c>
      <c r="L100" s="48" t="s">
        <v>389</v>
      </c>
      <c r="M100" s="48" t="s">
        <v>56</v>
      </c>
      <c r="N100" s="34" t="s">
        <v>282</v>
      </c>
      <c r="O100" s="34" t="s">
        <v>337</v>
      </c>
      <c r="P100" s="34" t="s">
        <v>338</v>
      </c>
      <c r="Q100" s="13" t="s">
        <v>48</v>
      </c>
      <c r="R100" s="13" t="s">
        <v>339</v>
      </c>
      <c r="S100" s="48" t="s">
        <v>472</v>
      </c>
      <c r="T100" s="168">
        <v>131</v>
      </c>
      <c r="U100" s="168">
        <v>0</v>
      </c>
      <c r="V100" s="168">
        <v>0</v>
      </c>
      <c r="W100" s="48" t="str">
        <f t="shared" si="19"/>
        <v>TRTD</v>
      </c>
      <c r="X100" s="13" t="str">
        <f t="shared" si="13"/>
        <v>四川广电</v>
      </c>
      <c r="Y100" s="37" t="str">
        <f t="shared" si="14"/>
        <v>0</v>
      </c>
      <c r="Z100" s="167"/>
      <c r="AG100" s="48" t="s">
        <v>411</v>
      </c>
      <c r="AH100" s="48" t="s">
        <v>2</v>
      </c>
      <c r="AI100" s="13">
        <f t="shared" si="20"/>
        <v>0</v>
      </c>
      <c r="AJ100" s="13">
        <f t="shared" si="21"/>
        <v>0</v>
      </c>
      <c r="AK100" s="13">
        <f t="shared" si="22"/>
        <v>0</v>
      </c>
      <c r="AL100" s="13">
        <v>0</v>
      </c>
      <c r="AM100" s="13">
        <v>0</v>
      </c>
      <c r="AN100" s="38" t="str">
        <f t="shared" si="15"/>
        <v>-</v>
      </c>
    </row>
    <row r="101" spans="1:40" ht="15" customHeight="1">
      <c r="A101" s="48" t="s">
        <v>335</v>
      </c>
      <c r="B101" s="48" t="s">
        <v>336</v>
      </c>
      <c r="C101" s="48" t="s">
        <v>63</v>
      </c>
      <c r="D101" s="48" t="s">
        <v>64</v>
      </c>
      <c r="E101" s="48" t="s">
        <v>362</v>
      </c>
      <c r="F101" s="48" t="s">
        <v>150</v>
      </c>
      <c r="G101" s="48" t="s">
        <v>265</v>
      </c>
      <c r="H101" s="48" t="s">
        <v>392</v>
      </c>
      <c r="I101" s="48" t="s">
        <v>48</v>
      </c>
      <c r="J101" s="48" t="s">
        <v>1514</v>
      </c>
      <c r="K101" s="48" t="s">
        <v>120</v>
      </c>
      <c r="L101" s="48" t="s">
        <v>389</v>
      </c>
      <c r="M101" s="48" t="s">
        <v>56</v>
      </c>
      <c r="N101" s="34" t="s">
        <v>274</v>
      </c>
      <c r="O101" s="34" t="s">
        <v>340</v>
      </c>
      <c r="P101" s="34" t="s">
        <v>338</v>
      </c>
      <c r="Q101" s="13" t="s">
        <v>48</v>
      </c>
      <c r="R101" s="13" t="s">
        <v>339</v>
      </c>
      <c r="S101" s="48" t="s">
        <v>472</v>
      </c>
      <c r="T101" s="168">
        <v>0</v>
      </c>
      <c r="U101" s="168">
        <v>0</v>
      </c>
      <c r="V101" s="168">
        <v>0</v>
      </c>
      <c r="W101" s="48" t="str">
        <f t="shared" si="19"/>
        <v>TRTD</v>
      </c>
      <c r="X101" s="13" t="str">
        <f t="shared" si="13"/>
        <v>四川广电</v>
      </c>
      <c r="Y101" s="37" t="str">
        <f t="shared" si="14"/>
        <v>0</v>
      </c>
      <c r="Z101" s="167"/>
      <c r="AG101" s="48" t="s">
        <v>411</v>
      </c>
      <c r="AH101" s="48" t="s">
        <v>4</v>
      </c>
      <c r="AI101" s="13">
        <f t="shared" si="20"/>
        <v>0</v>
      </c>
      <c r="AJ101" s="13">
        <f t="shared" si="21"/>
        <v>0</v>
      </c>
      <c r="AK101" s="13">
        <f t="shared" si="22"/>
        <v>0</v>
      </c>
      <c r="AL101" s="13">
        <v>0</v>
      </c>
      <c r="AM101" s="13">
        <v>0</v>
      </c>
      <c r="AN101" s="38" t="str">
        <f t="shared" si="15"/>
        <v>-</v>
      </c>
    </row>
    <row r="102" spans="1:40" ht="15" customHeight="1">
      <c r="A102" s="48" t="s">
        <v>335</v>
      </c>
      <c r="B102" s="48" t="s">
        <v>336</v>
      </c>
      <c r="C102" s="48" t="s">
        <v>365</v>
      </c>
      <c r="D102" s="48" t="s">
        <v>366</v>
      </c>
      <c r="E102" s="48" t="s">
        <v>370</v>
      </c>
      <c r="F102" s="48" t="s">
        <v>281</v>
      </c>
      <c r="G102" s="48" t="s">
        <v>265</v>
      </c>
      <c r="H102" s="48" t="s">
        <v>396</v>
      </c>
      <c r="I102" s="48" t="s">
        <v>48</v>
      </c>
      <c r="J102" s="48" t="s">
        <v>1514</v>
      </c>
      <c r="K102" s="48" t="s">
        <v>120</v>
      </c>
      <c r="L102" s="48" t="s">
        <v>389</v>
      </c>
      <c r="M102" s="13" t="s">
        <v>56</v>
      </c>
      <c r="N102" s="34" t="s">
        <v>289</v>
      </c>
      <c r="O102" s="34" t="s">
        <v>337</v>
      </c>
      <c r="P102" s="34" t="s">
        <v>338</v>
      </c>
      <c r="Q102" s="32" t="s">
        <v>86</v>
      </c>
      <c r="R102" s="13" t="s">
        <v>339</v>
      </c>
      <c r="S102" s="48" t="s">
        <v>472</v>
      </c>
      <c r="T102" s="168">
        <v>1</v>
      </c>
      <c r="U102" s="168">
        <v>0</v>
      </c>
      <c r="V102" s="168">
        <v>0</v>
      </c>
      <c r="W102" s="48" t="str">
        <f t="shared" si="19"/>
        <v>TRTD</v>
      </c>
      <c r="X102" s="13" t="str">
        <f t="shared" si="13"/>
        <v>四川广电</v>
      </c>
      <c r="Y102" s="37" t="str">
        <f t="shared" si="14"/>
        <v>0</v>
      </c>
      <c r="Z102" s="167"/>
      <c r="AG102" s="48" t="s">
        <v>411</v>
      </c>
      <c r="AH102" s="48" t="s">
        <v>449</v>
      </c>
      <c r="AI102" s="13">
        <f t="shared" si="20"/>
        <v>134</v>
      </c>
      <c r="AJ102" s="13">
        <f t="shared" si="21"/>
        <v>0</v>
      </c>
      <c r="AK102" s="13">
        <f t="shared" si="22"/>
        <v>0</v>
      </c>
      <c r="AL102" s="13">
        <v>0</v>
      </c>
      <c r="AM102" s="13">
        <v>0</v>
      </c>
      <c r="AN102" s="38" t="str">
        <f t="shared" si="15"/>
        <v>-</v>
      </c>
    </row>
    <row r="103" spans="1:40" ht="15" customHeight="1">
      <c r="A103" s="48" t="s">
        <v>335</v>
      </c>
      <c r="B103" s="48" t="s">
        <v>336</v>
      </c>
      <c r="C103" s="48" t="s">
        <v>378</v>
      </c>
      <c r="D103" s="48" t="s">
        <v>379</v>
      </c>
      <c r="E103" s="48" t="s">
        <v>380</v>
      </c>
      <c r="F103" s="48" t="s">
        <v>311</v>
      </c>
      <c r="G103" s="48" t="s">
        <v>265</v>
      </c>
      <c r="H103" s="48" t="s">
        <v>98</v>
      </c>
      <c r="I103" s="48" t="s">
        <v>48</v>
      </c>
      <c r="J103" s="48" t="s">
        <v>1514</v>
      </c>
      <c r="K103" s="48" t="s">
        <v>120</v>
      </c>
      <c r="L103" s="48" t="s">
        <v>389</v>
      </c>
      <c r="M103" s="13" t="s">
        <v>56</v>
      </c>
      <c r="N103" s="34" t="s">
        <v>317</v>
      </c>
      <c r="O103" s="34" t="s">
        <v>337</v>
      </c>
      <c r="P103" s="34" t="s">
        <v>338</v>
      </c>
      <c r="Q103" s="36" t="s">
        <v>48</v>
      </c>
      <c r="R103" s="13" t="s">
        <v>339</v>
      </c>
      <c r="S103" s="48" t="s">
        <v>472</v>
      </c>
      <c r="T103" s="168">
        <v>0</v>
      </c>
      <c r="U103" s="168">
        <v>0</v>
      </c>
      <c r="V103" s="168">
        <v>0</v>
      </c>
      <c r="W103" s="48" t="str">
        <f t="shared" si="19"/>
        <v>TRTD</v>
      </c>
      <c r="X103" s="13" t="str">
        <f t="shared" si="13"/>
        <v>四川广电</v>
      </c>
      <c r="Y103" s="37" t="str">
        <f t="shared" si="14"/>
        <v>0</v>
      </c>
      <c r="Z103" s="167"/>
      <c r="AG103" s="48" t="s">
        <v>411</v>
      </c>
      <c r="AH103" s="48" t="s">
        <v>3</v>
      </c>
      <c r="AI103" s="13">
        <f t="shared" si="20"/>
        <v>576</v>
      </c>
      <c r="AJ103" s="13">
        <f t="shared" si="21"/>
        <v>6</v>
      </c>
      <c r="AK103" s="13">
        <f t="shared" si="22"/>
        <v>0</v>
      </c>
      <c r="AL103" s="13">
        <v>0</v>
      </c>
      <c r="AM103" s="13">
        <v>0</v>
      </c>
      <c r="AN103" s="38" t="str">
        <f t="shared" si="15"/>
        <v>-</v>
      </c>
    </row>
    <row r="104" spans="1:40" ht="15" customHeight="1">
      <c r="A104" s="48" t="s">
        <v>335</v>
      </c>
      <c r="B104" s="48" t="s">
        <v>336</v>
      </c>
      <c r="C104" s="48" t="s">
        <v>165</v>
      </c>
      <c r="D104" s="48" t="s">
        <v>166</v>
      </c>
      <c r="E104" s="48" t="s">
        <v>368</v>
      </c>
      <c r="F104" s="48" t="s">
        <v>284</v>
      </c>
      <c r="G104" s="48" t="s">
        <v>265</v>
      </c>
      <c r="H104" s="48" t="s">
        <v>395</v>
      </c>
      <c r="I104" s="48" t="s">
        <v>48</v>
      </c>
      <c r="J104" s="48" t="s">
        <v>1514</v>
      </c>
      <c r="K104" s="48" t="s">
        <v>120</v>
      </c>
      <c r="L104" s="48" t="s">
        <v>389</v>
      </c>
      <c r="M104" s="48" t="s">
        <v>56</v>
      </c>
      <c r="N104" s="34" t="s">
        <v>282</v>
      </c>
      <c r="O104" s="34" t="s">
        <v>337</v>
      </c>
      <c r="P104" s="34" t="s">
        <v>341</v>
      </c>
      <c r="Q104" s="13" t="s">
        <v>48</v>
      </c>
      <c r="R104" s="13" t="s">
        <v>339</v>
      </c>
      <c r="S104" s="48" t="s">
        <v>472</v>
      </c>
      <c r="T104" s="168">
        <v>131</v>
      </c>
      <c r="U104" s="168">
        <v>0</v>
      </c>
      <c r="V104" s="168">
        <v>0</v>
      </c>
      <c r="W104" s="48" t="str">
        <f t="shared" si="19"/>
        <v>TRTD</v>
      </c>
      <c r="X104" s="13" t="str">
        <f t="shared" si="13"/>
        <v>四川广电</v>
      </c>
      <c r="Y104" s="37" t="str">
        <f t="shared" si="14"/>
        <v>0</v>
      </c>
      <c r="Z104" s="167"/>
      <c r="AG104" s="48" t="s">
        <v>411</v>
      </c>
      <c r="AH104" s="48" t="s">
        <v>0</v>
      </c>
      <c r="AI104" s="13">
        <f t="shared" si="20"/>
        <v>0</v>
      </c>
      <c r="AJ104" s="13">
        <f t="shared" si="21"/>
        <v>0</v>
      </c>
      <c r="AK104" s="13">
        <f t="shared" si="22"/>
        <v>0</v>
      </c>
      <c r="AL104" s="13">
        <v>0</v>
      </c>
      <c r="AM104" s="13">
        <v>0</v>
      </c>
      <c r="AN104" s="38" t="str">
        <f t="shared" si="15"/>
        <v>-</v>
      </c>
    </row>
    <row r="105" spans="1:40" ht="15" customHeight="1">
      <c r="A105" s="48" t="s">
        <v>335</v>
      </c>
      <c r="B105" s="48" t="s">
        <v>336</v>
      </c>
      <c r="C105" s="48" t="s">
        <v>165</v>
      </c>
      <c r="D105" s="48" t="s">
        <v>166</v>
      </c>
      <c r="E105" s="48" t="s">
        <v>369</v>
      </c>
      <c r="F105" s="48" t="s">
        <v>286</v>
      </c>
      <c r="G105" s="48" t="s">
        <v>265</v>
      </c>
      <c r="H105" s="48" t="s">
        <v>395</v>
      </c>
      <c r="I105" s="48" t="s">
        <v>48</v>
      </c>
      <c r="J105" s="48" t="s">
        <v>1514</v>
      </c>
      <c r="K105" s="48" t="s">
        <v>120</v>
      </c>
      <c r="L105" s="48" t="s">
        <v>389</v>
      </c>
      <c r="M105" s="48" t="s">
        <v>56</v>
      </c>
      <c r="N105" s="13" t="s">
        <v>514</v>
      </c>
      <c r="O105" s="34" t="s">
        <v>340</v>
      </c>
      <c r="P105" s="34" t="s">
        <v>341</v>
      </c>
      <c r="Q105" s="13" t="s">
        <v>48</v>
      </c>
      <c r="R105" s="13" t="s">
        <v>339</v>
      </c>
      <c r="S105" s="48" t="s">
        <v>472</v>
      </c>
      <c r="T105" s="168">
        <v>0</v>
      </c>
      <c r="U105" s="168">
        <v>0</v>
      </c>
      <c r="V105" s="168">
        <v>0</v>
      </c>
      <c r="W105" s="48" t="str">
        <f t="shared" si="19"/>
        <v>TRTD</v>
      </c>
      <c r="X105" s="13" t="str">
        <f t="shared" si="13"/>
        <v>四川广电</v>
      </c>
      <c r="Y105" s="37" t="str">
        <f t="shared" si="14"/>
        <v>0</v>
      </c>
      <c r="Z105" s="167"/>
      <c r="AG105" s="48" t="s">
        <v>411</v>
      </c>
      <c r="AH105" s="48" t="s">
        <v>1</v>
      </c>
      <c r="AI105" s="13">
        <f t="shared" si="20"/>
        <v>405</v>
      </c>
      <c r="AJ105" s="13">
        <f t="shared" si="21"/>
        <v>1920</v>
      </c>
      <c r="AK105" s="13">
        <f t="shared" si="22"/>
        <v>10</v>
      </c>
      <c r="AL105" s="13">
        <v>0</v>
      </c>
      <c r="AM105" s="13">
        <v>0</v>
      </c>
      <c r="AN105" s="38" t="str">
        <f t="shared" si="15"/>
        <v>-</v>
      </c>
    </row>
    <row r="106" spans="1:40" ht="15" customHeight="1">
      <c r="A106" s="48" t="s">
        <v>241</v>
      </c>
      <c r="B106" s="48" t="s">
        <v>242</v>
      </c>
      <c r="C106" s="48" t="s">
        <v>63</v>
      </c>
      <c r="D106" s="48" t="s">
        <v>64</v>
      </c>
      <c r="E106" s="48" t="s">
        <v>361</v>
      </c>
      <c r="F106" s="48" t="s">
        <v>272</v>
      </c>
      <c r="G106" s="48" t="s">
        <v>265</v>
      </c>
      <c r="H106" s="48" t="s">
        <v>391</v>
      </c>
      <c r="I106" s="13" t="s">
        <v>48</v>
      </c>
      <c r="J106" s="13" t="s">
        <v>86</v>
      </c>
      <c r="K106" s="13"/>
      <c r="L106" s="13"/>
      <c r="M106" s="13"/>
      <c r="N106" s="79" t="s">
        <v>511</v>
      </c>
      <c r="O106" s="13" t="s">
        <v>342</v>
      </c>
      <c r="P106" s="13" t="s">
        <v>342</v>
      </c>
      <c r="Q106" s="13" t="s">
        <v>48</v>
      </c>
      <c r="R106" s="13" t="s">
        <v>343</v>
      </c>
      <c r="S106" s="48" t="s">
        <v>472</v>
      </c>
      <c r="T106" s="168">
        <v>0</v>
      </c>
      <c r="U106" s="168">
        <v>0</v>
      </c>
      <c r="V106" s="168">
        <v>0</v>
      </c>
      <c r="W106" s="48" t="str">
        <f t="shared" si="19"/>
        <v>TRTD</v>
      </c>
      <c r="X106" s="13" t="str">
        <f t="shared" ref="X106:X169" si="23">MID(A106,5,LEN(A106)-4)</f>
        <v>天津电信</v>
      </c>
      <c r="Y106" s="37" t="str">
        <f t="shared" ref="Y106:Y169" si="24">IF(N106=O106,IF(N106="","0","1"),IF(N106=P106,IF(N106="","0","1"),IF(O106=P106,IF(O106="","0","1"),IF(N106="","0","0"))))</f>
        <v>1</v>
      </c>
      <c r="Z106" s="167"/>
      <c r="AG106" s="48" t="s">
        <v>487</v>
      </c>
      <c r="AH106" s="48" t="s">
        <v>1</v>
      </c>
      <c r="AI106" s="13">
        <f t="shared" si="20"/>
        <v>0</v>
      </c>
      <c r="AJ106" s="13">
        <f t="shared" si="21"/>
        <v>0</v>
      </c>
      <c r="AK106" s="13">
        <f t="shared" si="22"/>
        <v>0</v>
      </c>
      <c r="AL106" s="13">
        <v>0</v>
      </c>
      <c r="AM106" s="13">
        <v>0</v>
      </c>
      <c r="AN106" s="38" t="str">
        <f t="shared" ref="AN106:AN151" si="25">IF(AL106=0,"-",IF(AK106=0,0,IF(AK106&lt;AM106,0,IF(AJ106/AL106&lt;0.5,0,IF(AI106/AL106&lt;0.5,0,5)))))</f>
        <v>-</v>
      </c>
    </row>
    <row r="107" spans="1:40" ht="15" customHeight="1">
      <c r="A107" s="48" t="s">
        <v>241</v>
      </c>
      <c r="B107" s="48" t="s">
        <v>242</v>
      </c>
      <c r="C107" s="48" t="s">
        <v>63</v>
      </c>
      <c r="D107" s="48" t="s">
        <v>64</v>
      </c>
      <c r="E107" s="48" t="s">
        <v>387</v>
      </c>
      <c r="F107" s="48" t="s">
        <v>344</v>
      </c>
      <c r="G107" s="48" t="s">
        <v>265</v>
      </c>
      <c r="H107" s="48" t="s">
        <v>98</v>
      </c>
      <c r="I107" s="13" t="s">
        <v>48</v>
      </c>
      <c r="J107" s="13" t="s">
        <v>86</v>
      </c>
      <c r="K107" s="13"/>
      <c r="L107" s="13"/>
      <c r="M107" s="13"/>
      <c r="N107" s="79" t="s">
        <v>513</v>
      </c>
      <c r="O107" s="13" t="s">
        <v>345</v>
      </c>
      <c r="P107" s="13" t="s">
        <v>345</v>
      </c>
      <c r="Q107" s="13" t="s">
        <v>48</v>
      </c>
      <c r="R107" s="13" t="s">
        <v>343</v>
      </c>
      <c r="S107" s="48" t="s">
        <v>472</v>
      </c>
      <c r="T107" s="168">
        <v>0</v>
      </c>
      <c r="U107" s="168">
        <v>0</v>
      </c>
      <c r="V107" s="168">
        <v>0</v>
      </c>
      <c r="W107" s="48" t="str">
        <f t="shared" si="19"/>
        <v>TRTD</v>
      </c>
      <c r="X107" s="13" t="str">
        <f t="shared" si="23"/>
        <v>天津电信</v>
      </c>
      <c r="Y107" s="37" t="str">
        <f t="shared" si="24"/>
        <v>1</v>
      </c>
      <c r="Z107" s="167"/>
      <c r="AG107" s="48" t="s">
        <v>487</v>
      </c>
      <c r="AH107" s="48" t="s">
        <v>5</v>
      </c>
      <c r="AI107" s="13">
        <f t="shared" si="20"/>
        <v>218</v>
      </c>
      <c r="AJ107" s="13">
        <f t="shared" si="21"/>
        <v>26</v>
      </c>
      <c r="AK107" s="13">
        <f t="shared" si="22"/>
        <v>26</v>
      </c>
      <c r="AL107" s="13">
        <v>1</v>
      </c>
      <c r="AM107" s="13">
        <v>0</v>
      </c>
      <c r="AN107" s="38">
        <f t="shared" si="25"/>
        <v>5</v>
      </c>
    </row>
    <row r="108" spans="1:40" ht="15" customHeight="1">
      <c r="A108" s="48" t="s">
        <v>241</v>
      </c>
      <c r="B108" s="48" t="s">
        <v>242</v>
      </c>
      <c r="C108" s="48" t="s">
        <v>63</v>
      </c>
      <c r="D108" s="48" t="s">
        <v>64</v>
      </c>
      <c r="E108" s="48" t="s">
        <v>359</v>
      </c>
      <c r="F108" s="48" t="s">
        <v>266</v>
      </c>
      <c r="G108" s="48" t="s">
        <v>265</v>
      </c>
      <c r="H108" s="48" t="s">
        <v>98</v>
      </c>
      <c r="I108" s="48" t="s">
        <v>48</v>
      </c>
      <c r="J108" s="38" t="s">
        <v>18</v>
      </c>
      <c r="K108" s="38" t="s">
        <v>18</v>
      </c>
      <c r="L108" s="38" t="s">
        <v>18</v>
      </c>
      <c r="M108" s="38" t="s">
        <v>18</v>
      </c>
      <c r="N108" s="38" t="s">
        <v>18</v>
      </c>
      <c r="O108" s="38" t="s">
        <v>18</v>
      </c>
      <c r="P108" s="38" t="s">
        <v>18</v>
      </c>
      <c r="Q108" s="38" t="s">
        <v>18</v>
      </c>
      <c r="R108" s="13" t="s">
        <v>1189</v>
      </c>
      <c r="S108" s="48" t="s">
        <v>472</v>
      </c>
      <c r="T108" s="168">
        <v>0</v>
      </c>
      <c r="U108" s="168">
        <v>0</v>
      </c>
      <c r="V108" s="168">
        <v>0</v>
      </c>
      <c r="W108" s="48" t="str">
        <f t="shared" si="19"/>
        <v>TRTD</v>
      </c>
      <c r="X108" s="13" t="str">
        <f t="shared" si="23"/>
        <v>天津电信</v>
      </c>
      <c r="Y108" s="37" t="str">
        <f t="shared" si="24"/>
        <v>1</v>
      </c>
      <c r="Z108" s="167"/>
      <c r="AG108" s="48" t="s">
        <v>487</v>
      </c>
      <c r="AH108" s="48" t="s">
        <v>494</v>
      </c>
      <c r="AI108" s="13">
        <f t="shared" si="20"/>
        <v>64</v>
      </c>
      <c r="AJ108" s="13">
        <f t="shared" si="21"/>
        <v>0</v>
      </c>
      <c r="AK108" s="13">
        <f t="shared" si="22"/>
        <v>0</v>
      </c>
      <c r="AL108" s="13">
        <v>0</v>
      </c>
      <c r="AM108" s="13">
        <v>0</v>
      </c>
      <c r="AN108" s="38" t="str">
        <f t="shared" si="25"/>
        <v>-</v>
      </c>
    </row>
    <row r="109" spans="1:40" ht="15" customHeight="1">
      <c r="A109" s="48" t="s">
        <v>241</v>
      </c>
      <c r="B109" s="48" t="s">
        <v>242</v>
      </c>
      <c r="C109" s="48" t="s">
        <v>360</v>
      </c>
      <c r="D109" s="48" t="s">
        <v>16</v>
      </c>
      <c r="E109" s="48" t="s">
        <v>361</v>
      </c>
      <c r="F109" s="48" t="s">
        <v>272</v>
      </c>
      <c r="G109" s="48" t="s">
        <v>265</v>
      </c>
      <c r="H109" s="48" t="s">
        <v>391</v>
      </c>
      <c r="I109" s="13" t="s">
        <v>48</v>
      </c>
      <c r="J109" s="13" t="s">
        <v>86</v>
      </c>
      <c r="K109" s="13"/>
      <c r="L109" s="13"/>
      <c r="M109" s="13"/>
      <c r="N109" s="79" t="s">
        <v>511</v>
      </c>
      <c r="O109" s="13" t="s">
        <v>342</v>
      </c>
      <c r="P109" s="13" t="s">
        <v>342</v>
      </c>
      <c r="Q109" s="13" t="s">
        <v>48</v>
      </c>
      <c r="R109" s="13" t="s">
        <v>343</v>
      </c>
      <c r="S109" s="48" t="s">
        <v>472</v>
      </c>
      <c r="T109" s="168">
        <v>0</v>
      </c>
      <c r="U109" s="168">
        <v>0</v>
      </c>
      <c r="V109" s="168">
        <v>0</v>
      </c>
      <c r="W109" s="48" t="str">
        <f t="shared" si="19"/>
        <v>TRTD</v>
      </c>
      <c r="X109" s="13" t="str">
        <f t="shared" si="23"/>
        <v>天津电信</v>
      </c>
      <c r="Y109" s="37" t="str">
        <f t="shared" si="24"/>
        <v>1</v>
      </c>
      <c r="Z109" s="167"/>
      <c r="AG109" s="48" t="s">
        <v>487</v>
      </c>
      <c r="AH109" s="48" t="s">
        <v>449</v>
      </c>
      <c r="AI109" s="13">
        <f t="shared" si="20"/>
        <v>1147</v>
      </c>
      <c r="AJ109" s="13">
        <f t="shared" si="21"/>
        <v>0</v>
      </c>
      <c r="AK109" s="13">
        <f t="shared" si="22"/>
        <v>0</v>
      </c>
      <c r="AL109" s="13">
        <v>0</v>
      </c>
      <c r="AM109" s="13">
        <v>0</v>
      </c>
      <c r="AN109" s="38" t="str">
        <f t="shared" si="25"/>
        <v>-</v>
      </c>
    </row>
    <row r="110" spans="1:40" ht="15" customHeight="1">
      <c r="A110" s="48" t="s">
        <v>243</v>
      </c>
      <c r="B110" s="48" t="s">
        <v>244</v>
      </c>
      <c r="C110" s="48" t="s">
        <v>245</v>
      </c>
      <c r="D110" s="48" t="s">
        <v>246</v>
      </c>
      <c r="E110" s="48" t="s">
        <v>373</v>
      </c>
      <c r="F110" s="48" t="s">
        <v>295</v>
      </c>
      <c r="G110" s="48" t="s">
        <v>265</v>
      </c>
      <c r="H110" s="48" t="s">
        <v>398</v>
      </c>
      <c r="I110" s="13" t="s">
        <v>48</v>
      </c>
      <c r="J110" s="48" t="s">
        <v>1514</v>
      </c>
      <c r="K110" s="13" t="s">
        <v>120</v>
      </c>
      <c r="L110" s="141" t="s">
        <v>404</v>
      </c>
      <c r="M110" s="13" t="s">
        <v>56</v>
      </c>
      <c r="N110" s="78" t="s">
        <v>347</v>
      </c>
      <c r="O110" s="78" t="s">
        <v>478</v>
      </c>
      <c r="P110" s="78" t="s">
        <v>348</v>
      </c>
      <c r="Q110" s="142" t="s">
        <v>48</v>
      </c>
      <c r="R110" s="13" t="s">
        <v>349</v>
      </c>
      <c r="S110" s="48" t="s">
        <v>472</v>
      </c>
      <c r="T110" s="207">
        <v>1874</v>
      </c>
      <c r="U110" s="168">
        <v>1</v>
      </c>
      <c r="V110" s="168">
        <v>15</v>
      </c>
      <c r="W110" s="48" t="str">
        <f t="shared" si="19"/>
        <v>TRTD</v>
      </c>
      <c r="X110" s="13" t="str">
        <f t="shared" si="23"/>
        <v>虚拟运营商爱施德</v>
      </c>
      <c r="Y110" s="37" t="str">
        <f t="shared" si="24"/>
        <v>0</v>
      </c>
      <c r="Z110" s="167"/>
      <c r="AG110" s="48" t="s">
        <v>487</v>
      </c>
      <c r="AH110" s="48" t="s">
        <v>3</v>
      </c>
      <c r="AI110" s="13">
        <f t="shared" si="20"/>
        <v>0</v>
      </c>
      <c r="AJ110" s="13">
        <f t="shared" si="21"/>
        <v>6</v>
      </c>
      <c r="AK110" s="13">
        <f t="shared" si="22"/>
        <v>0</v>
      </c>
      <c r="AL110" s="13">
        <v>1</v>
      </c>
      <c r="AM110" s="13">
        <v>0</v>
      </c>
      <c r="AN110" s="38">
        <f t="shared" si="25"/>
        <v>0</v>
      </c>
    </row>
    <row r="111" spans="1:40" ht="15" customHeight="1">
      <c r="A111" s="48" t="s">
        <v>247</v>
      </c>
      <c r="B111" s="48" t="s">
        <v>248</v>
      </c>
      <c r="C111" s="48" t="s">
        <v>245</v>
      </c>
      <c r="D111" s="48" t="s">
        <v>246</v>
      </c>
      <c r="E111" s="48" t="s">
        <v>373</v>
      </c>
      <c r="F111" s="48" t="s">
        <v>295</v>
      </c>
      <c r="G111" s="48" t="s">
        <v>265</v>
      </c>
      <c r="H111" s="48" t="s">
        <v>398</v>
      </c>
      <c r="I111" s="28" t="s">
        <v>48</v>
      </c>
      <c r="J111" s="48" t="s">
        <v>1514</v>
      </c>
      <c r="K111" s="28" t="s">
        <v>50</v>
      </c>
      <c r="L111" s="28" t="s">
        <v>405</v>
      </c>
      <c r="M111" s="28" t="s">
        <v>56</v>
      </c>
      <c r="N111" s="78" t="s">
        <v>347</v>
      </c>
      <c r="O111" s="78" t="s">
        <v>350</v>
      </c>
      <c r="P111" s="78" t="s">
        <v>351</v>
      </c>
      <c r="Q111" s="28" t="s">
        <v>48</v>
      </c>
      <c r="R111" s="13" t="s">
        <v>352</v>
      </c>
      <c r="S111" s="48" t="s">
        <v>472</v>
      </c>
      <c r="T111" s="207"/>
      <c r="U111" s="168">
        <v>4</v>
      </c>
      <c r="V111" s="168">
        <v>0</v>
      </c>
      <c r="W111" s="48" t="str">
        <f t="shared" si="19"/>
        <v>TRTD</v>
      </c>
      <c r="X111" s="13" t="str">
        <f t="shared" si="23"/>
        <v>虚拟运营商天音</v>
      </c>
      <c r="Y111" s="37" t="str">
        <f t="shared" si="24"/>
        <v>0</v>
      </c>
      <c r="Z111" s="167"/>
      <c r="AG111" s="48" t="s">
        <v>487</v>
      </c>
      <c r="AH111" s="48" t="s">
        <v>4</v>
      </c>
      <c r="AI111" s="13">
        <f t="shared" si="20"/>
        <v>0</v>
      </c>
      <c r="AJ111" s="13">
        <f t="shared" si="21"/>
        <v>0</v>
      </c>
      <c r="AK111" s="13">
        <f t="shared" si="22"/>
        <v>0</v>
      </c>
      <c r="AL111" s="13">
        <v>0</v>
      </c>
      <c r="AM111" s="13">
        <v>0</v>
      </c>
      <c r="AN111" s="38" t="str">
        <f t="shared" si="25"/>
        <v>-</v>
      </c>
    </row>
    <row r="112" spans="1:40" ht="15" customHeight="1">
      <c r="A112" s="140" t="s">
        <v>353</v>
      </c>
      <c r="B112" s="48" t="s">
        <v>354</v>
      </c>
      <c r="C112" s="48" t="s">
        <v>63</v>
      </c>
      <c r="D112" s="48" t="s">
        <v>64</v>
      </c>
      <c r="E112" s="48" t="s">
        <v>384</v>
      </c>
      <c r="F112" s="48" t="s">
        <v>264</v>
      </c>
      <c r="G112" s="48" t="s">
        <v>265</v>
      </c>
      <c r="H112" s="48" t="s">
        <v>401</v>
      </c>
      <c r="I112" s="48" t="s">
        <v>48</v>
      </c>
      <c r="J112" s="48" t="s">
        <v>1514</v>
      </c>
      <c r="K112" s="48" t="s">
        <v>120</v>
      </c>
      <c r="L112" s="48" t="s">
        <v>389</v>
      </c>
      <c r="M112" s="48" t="s">
        <v>56</v>
      </c>
      <c r="N112" s="34" t="s">
        <v>355</v>
      </c>
      <c r="O112" s="36" t="s">
        <v>268</v>
      </c>
      <c r="P112" s="36" t="s">
        <v>268</v>
      </c>
      <c r="Q112" s="13" t="s">
        <v>48</v>
      </c>
      <c r="R112" s="13" t="s">
        <v>356</v>
      </c>
      <c r="S112" s="48" t="s">
        <v>472</v>
      </c>
      <c r="T112" s="168">
        <v>0</v>
      </c>
      <c r="U112" s="168">
        <v>0</v>
      </c>
      <c r="V112" s="168">
        <v>0</v>
      </c>
      <c r="W112" s="48" t="str">
        <f t="shared" si="19"/>
        <v>TRTD</v>
      </c>
      <c r="X112" s="13" t="str">
        <f t="shared" si="23"/>
        <v>直播星广电</v>
      </c>
      <c r="Y112" s="37" t="str">
        <f t="shared" si="24"/>
        <v>1</v>
      </c>
      <c r="Z112" s="167"/>
      <c r="AG112" s="48" t="s">
        <v>487</v>
      </c>
      <c r="AH112" s="48" t="s">
        <v>2</v>
      </c>
      <c r="AI112" s="13">
        <f t="shared" si="20"/>
        <v>0</v>
      </c>
      <c r="AJ112" s="13">
        <f t="shared" si="21"/>
        <v>0</v>
      </c>
      <c r="AK112" s="13">
        <f t="shared" si="22"/>
        <v>0</v>
      </c>
      <c r="AL112" s="13">
        <v>0</v>
      </c>
      <c r="AM112" s="13">
        <v>0</v>
      </c>
      <c r="AN112" s="38" t="str">
        <f t="shared" si="25"/>
        <v>-</v>
      </c>
    </row>
    <row r="113" spans="1:40" ht="15" customHeight="1">
      <c r="A113" s="48" t="s">
        <v>353</v>
      </c>
      <c r="B113" s="48" t="s">
        <v>354</v>
      </c>
      <c r="C113" s="48" t="s">
        <v>63</v>
      </c>
      <c r="D113" s="48" t="s">
        <v>64</v>
      </c>
      <c r="E113" s="48" t="s">
        <v>374</v>
      </c>
      <c r="F113" s="48" t="s">
        <v>150</v>
      </c>
      <c r="G113" s="48" t="s">
        <v>265</v>
      </c>
      <c r="H113" s="48" t="s">
        <v>399</v>
      </c>
      <c r="I113" s="48" t="s">
        <v>48</v>
      </c>
      <c r="J113" s="48" t="s">
        <v>1514</v>
      </c>
      <c r="K113" s="48" t="s">
        <v>120</v>
      </c>
      <c r="L113" s="48" t="s">
        <v>389</v>
      </c>
      <c r="M113" s="48" t="s">
        <v>56</v>
      </c>
      <c r="N113" s="34" t="s">
        <v>357</v>
      </c>
      <c r="O113" s="36" t="s">
        <v>268</v>
      </c>
      <c r="P113" s="36" t="s">
        <v>268</v>
      </c>
      <c r="Q113" s="13" t="s">
        <v>48</v>
      </c>
      <c r="R113" s="13" t="s">
        <v>356</v>
      </c>
      <c r="S113" s="48" t="s">
        <v>472</v>
      </c>
      <c r="T113" s="168">
        <v>0</v>
      </c>
      <c r="U113" s="168">
        <v>0</v>
      </c>
      <c r="V113" s="168">
        <v>0</v>
      </c>
      <c r="W113" s="48" t="str">
        <f t="shared" si="19"/>
        <v>TRTD</v>
      </c>
      <c r="X113" s="13" t="str">
        <f t="shared" si="23"/>
        <v>直播星广电</v>
      </c>
      <c r="Y113" s="37" t="str">
        <f t="shared" si="24"/>
        <v>1</v>
      </c>
      <c r="Z113" s="167"/>
      <c r="AG113" s="48" t="s">
        <v>487</v>
      </c>
      <c r="AH113" s="48" t="s">
        <v>0</v>
      </c>
      <c r="AI113" s="13">
        <f t="shared" si="20"/>
        <v>0</v>
      </c>
      <c r="AJ113" s="13">
        <f t="shared" si="21"/>
        <v>0</v>
      </c>
      <c r="AK113" s="13">
        <f t="shared" si="22"/>
        <v>0</v>
      </c>
      <c r="AL113" s="13">
        <v>0</v>
      </c>
      <c r="AM113" s="13">
        <v>0</v>
      </c>
      <c r="AN113" s="38" t="str">
        <f t="shared" si="25"/>
        <v>-</v>
      </c>
    </row>
    <row r="114" spans="1:40" ht="15" customHeight="1">
      <c r="A114" s="48" t="s">
        <v>353</v>
      </c>
      <c r="B114" s="48" t="s">
        <v>354</v>
      </c>
      <c r="C114" s="48" t="s">
        <v>365</v>
      </c>
      <c r="D114" s="48" t="s">
        <v>366</v>
      </c>
      <c r="E114" s="48" t="s">
        <v>370</v>
      </c>
      <c r="F114" s="48" t="s">
        <v>281</v>
      </c>
      <c r="G114" s="48" t="s">
        <v>265</v>
      </c>
      <c r="H114" s="48" t="s">
        <v>396</v>
      </c>
      <c r="I114" s="48" t="s">
        <v>48</v>
      </c>
      <c r="J114" s="48" t="s">
        <v>1514</v>
      </c>
      <c r="K114" s="48" t="s">
        <v>120</v>
      </c>
      <c r="L114" s="48" t="s">
        <v>389</v>
      </c>
      <c r="M114" s="48" t="s">
        <v>56</v>
      </c>
      <c r="N114" s="34" t="s">
        <v>289</v>
      </c>
      <c r="O114" s="36" t="s">
        <v>268</v>
      </c>
      <c r="P114" s="36" t="s">
        <v>268</v>
      </c>
      <c r="Q114" s="13" t="s">
        <v>48</v>
      </c>
      <c r="R114" s="13" t="s">
        <v>356</v>
      </c>
      <c r="S114" s="48" t="s">
        <v>472</v>
      </c>
      <c r="T114" s="168">
        <v>1</v>
      </c>
      <c r="U114" s="168">
        <v>0</v>
      </c>
      <c r="V114" s="168">
        <v>0</v>
      </c>
      <c r="W114" s="48" t="str">
        <f t="shared" si="19"/>
        <v>TRTD</v>
      </c>
      <c r="X114" s="13" t="str">
        <f t="shared" si="23"/>
        <v>直播星广电</v>
      </c>
      <c r="Y114" s="37" t="str">
        <f t="shared" si="24"/>
        <v>1</v>
      </c>
      <c r="Z114" s="167"/>
      <c r="AG114" s="48" t="s">
        <v>487</v>
      </c>
      <c r="AH114" s="48" t="s">
        <v>265</v>
      </c>
      <c r="AI114" s="13">
        <f t="shared" si="20"/>
        <v>1874</v>
      </c>
      <c r="AJ114" s="13">
        <f t="shared" si="21"/>
        <v>1</v>
      </c>
      <c r="AK114" s="13">
        <f t="shared" si="22"/>
        <v>15</v>
      </c>
      <c r="AL114" s="13">
        <v>0</v>
      </c>
      <c r="AM114" s="13">
        <v>0</v>
      </c>
      <c r="AN114" s="38" t="str">
        <f t="shared" si="25"/>
        <v>-</v>
      </c>
    </row>
    <row r="115" spans="1:40" ht="15" customHeight="1">
      <c r="A115" s="94" t="s">
        <v>155</v>
      </c>
      <c r="B115" s="94" t="s">
        <v>156</v>
      </c>
      <c r="C115" s="94" t="s">
        <v>517</v>
      </c>
      <c r="D115" s="94" t="s">
        <v>518</v>
      </c>
      <c r="E115" s="94" t="s">
        <v>519</v>
      </c>
      <c r="F115" s="94" t="s">
        <v>518</v>
      </c>
      <c r="G115" s="94" t="s">
        <v>495</v>
      </c>
      <c r="H115" s="94" t="s">
        <v>520</v>
      </c>
      <c r="I115" s="95" t="s">
        <v>48</v>
      </c>
      <c r="J115" s="233" t="s">
        <v>1512</v>
      </c>
      <c r="K115" s="233" t="s">
        <v>120</v>
      </c>
      <c r="L115" s="233" t="s">
        <v>536</v>
      </c>
      <c r="M115" s="95" t="s">
        <v>521</v>
      </c>
      <c r="N115" s="180" t="s">
        <v>1420</v>
      </c>
      <c r="O115" s="96" t="s">
        <v>1421</v>
      </c>
      <c r="P115" s="96" t="s">
        <v>1422</v>
      </c>
      <c r="Q115" s="95" t="s">
        <v>48</v>
      </c>
      <c r="R115" s="13"/>
      <c r="S115" s="13" t="s">
        <v>472</v>
      </c>
      <c r="T115" s="168">
        <v>0</v>
      </c>
      <c r="U115" s="168">
        <v>0</v>
      </c>
      <c r="V115" s="168">
        <v>0</v>
      </c>
      <c r="W115" s="48" t="str">
        <f t="shared" si="19"/>
        <v>CRM_CMI</v>
      </c>
      <c r="X115" s="13" t="str">
        <f t="shared" si="23"/>
        <v>安徽移动</v>
      </c>
      <c r="Y115" s="37" t="str">
        <f t="shared" si="24"/>
        <v>0</v>
      </c>
      <c r="Z115" s="167"/>
      <c r="AG115" s="48" t="s">
        <v>488</v>
      </c>
      <c r="AH115" s="48" t="s">
        <v>1</v>
      </c>
      <c r="AI115" s="13">
        <f t="shared" si="20"/>
        <v>0</v>
      </c>
      <c r="AJ115" s="13">
        <f t="shared" si="21"/>
        <v>0</v>
      </c>
      <c r="AK115" s="13">
        <f t="shared" si="22"/>
        <v>13</v>
      </c>
      <c r="AL115" s="13">
        <v>0</v>
      </c>
      <c r="AM115" s="13">
        <v>0</v>
      </c>
      <c r="AN115" s="38" t="str">
        <f t="shared" si="25"/>
        <v>-</v>
      </c>
    </row>
    <row r="116" spans="1:40" ht="15" customHeight="1">
      <c r="A116" s="94" t="s">
        <v>93</v>
      </c>
      <c r="B116" s="94" t="s">
        <v>12</v>
      </c>
      <c r="C116" s="94" t="s">
        <v>517</v>
      </c>
      <c r="D116" s="94" t="s">
        <v>518</v>
      </c>
      <c r="E116" s="94" t="s">
        <v>519</v>
      </c>
      <c r="F116" s="94" t="s">
        <v>518</v>
      </c>
      <c r="G116" s="94" t="s">
        <v>495</v>
      </c>
      <c r="H116" s="94" t="s">
        <v>520</v>
      </c>
      <c r="I116" s="95" t="s">
        <v>48</v>
      </c>
      <c r="J116" s="233" t="s">
        <v>1512</v>
      </c>
      <c r="K116" s="233" t="s">
        <v>120</v>
      </c>
      <c r="L116" s="233" t="s">
        <v>1274</v>
      </c>
      <c r="M116" s="97" t="s">
        <v>521</v>
      </c>
      <c r="N116" s="95" t="s">
        <v>559</v>
      </c>
      <c r="O116" s="95" t="s">
        <v>560</v>
      </c>
      <c r="P116" s="95" t="s">
        <v>561</v>
      </c>
      <c r="Q116" s="95" t="s">
        <v>48</v>
      </c>
      <c r="R116" s="13"/>
      <c r="S116" s="146" t="s">
        <v>472</v>
      </c>
      <c r="T116" s="168">
        <v>156</v>
      </c>
      <c r="U116" s="168">
        <v>78</v>
      </c>
      <c r="V116" s="168">
        <v>114</v>
      </c>
      <c r="W116" s="48" t="str">
        <f t="shared" si="19"/>
        <v>CRM_CMI</v>
      </c>
      <c r="X116" s="13" t="str">
        <f t="shared" si="23"/>
        <v>黑龙江移动</v>
      </c>
      <c r="Y116" s="37" t="str">
        <f t="shared" si="24"/>
        <v>0</v>
      </c>
      <c r="Z116" s="167"/>
      <c r="AG116" s="48" t="s">
        <v>488</v>
      </c>
      <c r="AH116" s="48" t="s">
        <v>5</v>
      </c>
      <c r="AI116" s="13">
        <f t="shared" si="20"/>
        <v>366</v>
      </c>
      <c r="AJ116" s="13">
        <f t="shared" si="21"/>
        <v>112</v>
      </c>
      <c r="AK116" s="13">
        <f t="shared" si="22"/>
        <v>112</v>
      </c>
      <c r="AL116" s="13">
        <v>0</v>
      </c>
      <c r="AM116" s="13">
        <v>0</v>
      </c>
      <c r="AN116" s="38" t="str">
        <f t="shared" si="25"/>
        <v>-</v>
      </c>
    </row>
    <row r="117" spans="1:40" ht="15" customHeight="1">
      <c r="A117" s="94" t="s">
        <v>216</v>
      </c>
      <c r="B117" s="94" t="s">
        <v>217</v>
      </c>
      <c r="C117" s="94" t="s">
        <v>517</v>
      </c>
      <c r="D117" s="94" t="s">
        <v>518</v>
      </c>
      <c r="E117" s="94" t="s">
        <v>519</v>
      </c>
      <c r="F117" s="94" t="s">
        <v>518</v>
      </c>
      <c r="G117" s="94" t="s">
        <v>495</v>
      </c>
      <c r="H117" s="94" t="s">
        <v>520</v>
      </c>
      <c r="I117" s="94" t="s">
        <v>48</v>
      </c>
      <c r="J117" s="233" t="s">
        <v>1512</v>
      </c>
      <c r="K117" s="234" t="s">
        <v>50</v>
      </c>
      <c r="L117" s="235" t="s">
        <v>562</v>
      </c>
      <c r="M117" s="94" t="s">
        <v>17</v>
      </c>
      <c r="N117" s="95" t="s">
        <v>563</v>
      </c>
      <c r="O117" s="95" t="s">
        <v>564</v>
      </c>
      <c r="P117" s="95" t="s">
        <v>565</v>
      </c>
      <c r="Q117" s="97" t="s">
        <v>48</v>
      </c>
      <c r="R117" s="13"/>
      <c r="S117" s="146" t="s">
        <v>472</v>
      </c>
      <c r="T117" s="168">
        <v>1</v>
      </c>
      <c r="U117" s="168">
        <v>1</v>
      </c>
      <c r="V117" s="168">
        <v>1</v>
      </c>
      <c r="W117" s="48" t="str">
        <f t="shared" si="19"/>
        <v>CRM_CMI</v>
      </c>
      <c r="X117" s="13" t="str">
        <f t="shared" si="23"/>
        <v>吉林移动</v>
      </c>
      <c r="Y117" s="37" t="str">
        <f t="shared" si="24"/>
        <v>0</v>
      </c>
      <c r="Z117" s="167"/>
      <c r="AG117" s="48" t="s">
        <v>488</v>
      </c>
      <c r="AH117" s="48" t="s">
        <v>449</v>
      </c>
      <c r="AI117" s="13">
        <f t="shared" si="20"/>
        <v>1162</v>
      </c>
      <c r="AJ117" s="13">
        <f t="shared" si="21"/>
        <v>0</v>
      </c>
      <c r="AK117" s="13">
        <f t="shared" si="22"/>
        <v>0</v>
      </c>
      <c r="AL117" s="13">
        <v>0</v>
      </c>
      <c r="AM117" s="13">
        <v>0</v>
      </c>
      <c r="AN117" s="38" t="str">
        <f t="shared" si="25"/>
        <v>-</v>
      </c>
    </row>
    <row r="118" spans="1:40" ht="15" customHeight="1">
      <c r="A118" s="94" t="s">
        <v>236</v>
      </c>
      <c r="B118" s="94" t="s">
        <v>14</v>
      </c>
      <c r="C118" s="94" t="s">
        <v>517</v>
      </c>
      <c r="D118" s="94" t="s">
        <v>518</v>
      </c>
      <c r="E118" s="94" t="s">
        <v>519</v>
      </c>
      <c r="F118" s="94" t="s">
        <v>518</v>
      </c>
      <c r="G118" s="94" t="s">
        <v>495</v>
      </c>
      <c r="H118" s="94" t="s">
        <v>520</v>
      </c>
      <c r="I118" s="95" t="s">
        <v>48</v>
      </c>
      <c r="J118" s="48" t="s">
        <v>1514</v>
      </c>
      <c r="K118" s="233" t="s">
        <v>120</v>
      </c>
      <c r="L118" s="233" t="s">
        <v>533</v>
      </c>
      <c r="M118" s="94" t="s">
        <v>17</v>
      </c>
      <c r="N118" s="181" t="s">
        <v>1275</v>
      </c>
      <c r="O118" s="95" t="s">
        <v>523</v>
      </c>
      <c r="P118" s="95" t="s">
        <v>524</v>
      </c>
      <c r="Q118" s="97" t="s">
        <v>48</v>
      </c>
      <c r="R118" s="13"/>
      <c r="S118" s="146" t="s">
        <v>472</v>
      </c>
      <c r="T118" s="168">
        <v>1458</v>
      </c>
      <c r="U118" s="168">
        <v>335</v>
      </c>
      <c r="V118" s="168">
        <v>51</v>
      </c>
      <c r="W118" s="48" t="str">
        <f t="shared" si="19"/>
        <v>CRM_CMI</v>
      </c>
      <c r="X118" s="13" t="str">
        <f t="shared" si="23"/>
        <v>山西移动</v>
      </c>
      <c r="Y118" s="37" t="str">
        <f t="shared" si="24"/>
        <v>0</v>
      </c>
      <c r="Z118" s="167"/>
      <c r="AG118" s="48" t="s">
        <v>488</v>
      </c>
      <c r="AH118" s="48" t="s">
        <v>3</v>
      </c>
      <c r="AI118" s="13">
        <f t="shared" si="20"/>
        <v>0</v>
      </c>
      <c r="AJ118" s="13">
        <f t="shared" si="21"/>
        <v>6</v>
      </c>
      <c r="AK118" s="13">
        <f t="shared" si="22"/>
        <v>0</v>
      </c>
      <c r="AL118" s="13">
        <v>0</v>
      </c>
      <c r="AM118" s="13">
        <v>0</v>
      </c>
      <c r="AN118" s="38" t="str">
        <f t="shared" si="25"/>
        <v>-</v>
      </c>
    </row>
    <row r="119" spans="1:40" ht="15" customHeight="1">
      <c r="A119" s="94" t="s">
        <v>239</v>
      </c>
      <c r="B119" s="94" t="s">
        <v>240</v>
      </c>
      <c r="C119" s="94" t="s">
        <v>517</v>
      </c>
      <c r="D119" s="94" t="s">
        <v>518</v>
      </c>
      <c r="E119" s="94" t="s">
        <v>519</v>
      </c>
      <c r="F119" s="94" t="s">
        <v>518</v>
      </c>
      <c r="G119" s="94" t="s">
        <v>495</v>
      </c>
      <c r="H119" s="94" t="s">
        <v>520</v>
      </c>
      <c r="I119" s="95" t="s">
        <v>86</v>
      </c>
      <c r="J119" s="233" t="s">
        <v>1001</v>
      </c>
      <c r="K119" s="233" t="s">
        <v>1001</v>
      </c>
      <c r="L119" s="233" t="s">
        <v>1001</v>
      </c>
      <c r="M119" s="95"/>
      <c r="N119" s="95" t="s">
        <v>1001</v>
      </c>
      <c r="O119" s="95" t="s">
        <v>1001</v>
      </c>
      <c r="P119" s="95" t="s">
        <v>1001</v>
      </c>
      <c r="Q119" s="95"/>
      <c r="R119" s="13"/>
      <c r="S119" s="146" t="s">
        <v>1000</v>
      </c>
      <c r="T119" s="168">
        <v>0</v>
      </c>
      <c r="U119" s="168">
        <v>0</v>
      </c>
      <c r="V119" s="168">
        <v>0</v>
      </c>
      <c r="W119" s="48" t="str">
        <f t="shared" si="19"/>
        <v>CRM_CMI</v>
      </c>
      <c r="X119" s="13" t="str">
        <f t="shared" si="23"/>
        <v>四川移动</v>
      </c>
      <c r="Y119" s="37" t="str">
        <f t="shared" si="24"/>
        <v>1</v>
      </c>
      <c r="Z119" s="167"/>
      <c r="AG119" s="48" t="s">
        <v>488</v>
      </c>
      <c r="AH119" s="48" t="s">
        <v>4</v>
      </c>
      <c r="AI119" s="13">
        <f t="shared" si="20"/>
        <v>0</v>
      </c>
      <c r="AJ119" s="13">
        <f t="shared" si="21"/>
        <v>0</v>
      </c>
      <c r="AK119" s="13">
        <f t="shared" si="22"/>
        <v>0</v>
      </c>
      <c r="AL119" s="13">
        <v>0</v>
      </c>
      <c r="AM119" s="13">
        <v>0</v>
      </c>
      <c r="AN119" s="38" t="str">
        <f t="shared" si="25"/>
        <v>-</v>
      </c>
    </row>
    <row r="120" spans="1:40" ht="15" customHeight="1">
      <c r="A120" s="94" t="s">
        <v>93</v>
      </c>
      <c r="B120" s="94" t="s">
        <v>12</v>
      </c>
      <c r="C120" s="94" t="s">
        <v>63</v>
      </c>
      <c r="D120" s="94" t="s">
        <v>157</v>
      </c>
      <c r="E120" s="94" t="s">
        <v>527</v>
      </c>
      <c r="F120" s="94" t="s">
        <v>66</v>
      </c>
      <c r="G120" s="94" t="s">
        <v>495</v>
      </c>
      <c r="H120" s="94" t="s">
        <v>528</v>
      </c>
      <c r="I120" s="95" t="s">
        <v>48</v>
      </c>
      <c r="J120" s="233" t="s">
        <v>1512</v>
      </c>
      <c r="K120" s="233" t="s">
        <v>120</v>
      </c>
      <c r="L120" s="233" t="s">
        <v>1274</v>
      </c>
      <c r="M120" s="97" t="s">
        <v>521</v>
      </c>
      <c r="N120" s="182" t="s">
        <v>559</v>
      </c>
      <c r="O120" s="95" t="s">
        <v>560</v>
      </c>
      <c r="P120" s="95" t="s">
        <v>561</v>
      </c>
      <c r="Q120" s="95" t="s">
        <v>48</v>
      </c>
      <c r="R120" s="13"/>
      <c r="S120" s="13" t="s">
        <v>472</v>
      </c>
      <c r="T120" s="168">
        <v>156</v>
      </c>
      <c r="U120" s="168">
        <v>78</v>
      </c>
      <c r="V120" s="168">
        <v>114</v>
      </c>
      <c r="W120" s="48" t="str">
        <f t="shared" si="19"/>
        <v>CRM_CMI</v>
      </c>
      <c r="X120" s="13" t="str">
        <f t="shared" si="23"/>
        <v>黑龙江移动</v>
      </c>
      <c r="Y120" s="37" t="str">
        <f t="shared" si="24"/>
        <v>0</v>
      </c>
      <c r="Z120" s="167"/>
      <c r="AG120" s="48" t="s">
        <v>488</v>
      </c>
      <c r="AH120" s="48" t="s">
        <v>2</v>
      </c>
      <c r="AI120" s="13">
        <f t="shared" si="20"/>
        <v>0</v>
      </c>
      <c r="AJ120" s="13">
        <f t="shared" si="21"/>
        <v>0</v>
      </c>
      <c r="AK120" s="13">
        <f t="shared" si="22"/>
        <v>0</v>
      </c>
      <c r="AL120" s="13">
        <v>0</v>
      </c>
      <c r="AM120" s="13">
        <v>0</v>
      </c>
      <c r="AN120" s="38" t="str">
        <f t="shared" si="25"/>
        <v>-</v>
      </c>
    </row>
    <row r="121" spans="1:40" ht="15" customHeight="1">
      <c r="A121" s="94" t="s">
        <v>216</v>
      </c>
      <c r="B121" s="94" t="s">
        <v>217</v>
      </c>
      <c r="C121" s="94" t="s">
        <v>63</v>
      </c>
      <c r="D121" s="94" t="s">
        <v>157</v>
      </c>
      <c r="E121" s="94" t="s">
        <v>525</v>
      </c>
      <c r="F121" s="94" t="s">
        <v>66</v>
      </c>
      <c r="G121" s="94" t="s">
        <v>495</v>
      </c>
      <c r="H121" s="94" t="s">
        <v>526</v>
      </c>
      <c r="I121" s="94" t="s">
        <v>48</v>
      </c>
      <c r="J121" s="233" t="s">
        <v>1512</v>
      </c>
      <c r="K121" s="234" t="s">
        <v>50</v>
      </c>
      <c r="L121" s="235" t="s">
        <v>562</v>
      </c>
      <c r="M121" s="94" t="s">
        <v>17</v>
      </c>
      <c r="N121" s="95" t="s">
        <v>566</v>
      </c>
      <c r="O121" s="95" t="s">
        <v>567</v>
      </c>
      <c r="P121" s="95" t="s">
        <v>568</v>
      </c>
      <c r="Q121" s="97" t="s">
        <v>48</v>
      </c>
      <c r="R121" s="13"/>
      <c r="S121" s="146" t="s">
        <v>472</v>
      </c>
      <c r="T121" s="168">
        <v>1</v>
      </c>
      <c r="U121" s="168">
        <v>1</v>
      </c>
      <c r="V121" s="168">
        <v>1</v>
      </c>
      <c r="W121" s="48" t="str">
        <f t="shared" si="19"/>
        <v>CRM_CMI</v>
      </c>
      <c r="X121" s="13" t="str">
        <f t="shared" si="23"/>
        <v>吉林移动</v>
      </c>
      <c r="Y121" s="37" t="str">
        <f t="shared" si="24"/>
        <v>0</v>
      </c>
      <c r="Z121" s="167"/>
      <c r="AG121" s="48" t="s">
        <v>488</v>
      </c>
      <c r="AH121" s="48" t="s">
        <v>0</v>
      </c>
      <c r="AI121" s="13">
        <f t="shared" si="20"/>
        <v>0</v>
      </c>
      <c r="AJ121" s="13">
        <f t="shared" si="21"/>
        <v>0</v>
      </c>
      <c r="AK121" s="13">
        <f t="shared" si="22"/>
        <v>0</v>
      </c>
      <c r="AL121" s="13">
        <v>0</v>
      </c>
      <c r="AM121" s="13">
        <v>0</v>
      </c>
      <c r="AN121" s="38" t="str">
        <f t="shared" si="25"/>
        <v>-</v>
      </c>
    </row>
    <row r="122" spans="1:40" ht="15" customHeight="1">
      <c r="A122" s="94" t="s">
        <v>93</v>
      </c>
      <c r="B122" s="94" t="s">
        <v>12</v>
      </c>
      <c r="C122" s="94" t="s">
        <v>63</v>
      </c>
      <c r="D122" s="94" t="s">
        <v>157</v>
      </c>
      <c r="E122" s="94" t="s">
        <v>543</v>
      </c>
      <c r="F122" s="94" t="s">
        <v>125</v>
      </c>
      <c r="G122" s="94" t="s">
        <v>495</v>
      </c>
      <c r="H122" s="94" t="s">
        <v>544</v>
      </c>
      <c r="I122" s="95" t="s">
        <v>48</v>
      </c>
      <c r="J122" s="233" t="s">
        <v>1512</v>
      </c>
      <c r="K122" s="233" t="s">
        <v>120</v>
      </c>
      <c r="L122" s="233" t="s">
        <v>1274</v>
      </c>
      <c r="M122" s="97" t="s">
        <v>521</v>
      </c>
      <c r="N122" s="95" t="s">
        <v>559</v>
      </c>
      <c r="O122" s="95" t="s">
        <v>560</v>
      </c>
      <c r="P122" s="95" t="s">
        <v>561</v>
      </c>
      <c r="Q122" s="95" t="s">
        <v>48</v>
      </c>
      <c r="R122" s="13"/>
      <c r="S122" s="146" t="s">
        <v>472</v>
      </c>
      <c r="T122" s="168">
        <v>156</v>
      </c>
      <c r="U122" s="168">
        <v>78</v>
      </c>
      <c r="V122" s="168">
        <v>114</v>
      </c>
      <c r="W122" s="48" t="str">
        <f t="shared" si="19"/>
        <v>CRM_CMI</v>
      </c>
      <c r="X122" s="13" t="str">
        <f t="shared" si="23"/>
        <v>黑龙江移动</v>
      </c>
      <c r="Y122" s="37" t="str">
        <f t="shared" si="24"/>
        <v>0</v>
      </c>
      <c r="Z122" s="167"/>
      <c r="AG122" s="48" t="s">
        <v>488</v>
      </c>
      <c r="AH122" s="48" t="s">
        <v>494</v>
      </c>
      <c r="AI122" s="13">
        <f t="shared" si="20"/>
        <v>0</v>
      </c>
      <c r="AJ122" s="13">
        <f t="shared" si="21"/>
        <v>0</v>
      </c>
      <c r="AK122" s="13">
        <f t="shared" si="22"/>
        <v>0</v>
      </c>
      <c r="AL122" s="13">
        <v>0</v>
      </c>
      <c r="AM122" s="13">
        <v>0</v>
      </c>
      <c r="AN122" s="38" t="str">
        <f t="shared" si="25"/>
        <v>-</v>
      </c>
    </row>
    <row r="123" spans="1:40" ht="15" customHeight="1">
      <c r="A123" s="94" t="s">
        <v>155</v>
      </c>
      <c r="B123" s="94" t="s">
        <v>156</v>
      </c>
      <c r="C123" s="94" t="s">
        <v>63</v>
      </c>
      <c r="D123" s="94" t="s">
        <v>157</v>
      </c>
      <c r="E123" s="94" t="s">
        <v>529</v>
      </c>
      <c r="F123" s="94" t="s">
        <v>530</v>
      </c>
      <c r="G123" s="94" t="s">
        <v>495</v>
      </c>
      <c r="H123" s="94" t="s">
        <v>520</v>
      </c>
      <c r="I123" s="95" t="s">
        <v>48</v>
      </c>
      <c r="J123" s="233" t="s">
        <v>1512</v>
      </c>
      <c r="K123" s="233" t="s">
        <v>120</v>
      </c>
      <c r="L123" s="233" t="s">
        <v>536</v>
      </c>
      <c r="M123" s="95" t="s">
        <v>521</v>
      </c>
      <c r="N123" s="181" t="s">
        <v>1275</v>
      </c>
      <c r="O123" s="95" t="s">
        <v>531</v>
      </c>
      <c r="P123" s="95" t="s">
        <v>532</v>
      </c>
      <c r="Q123" s="95" t="s">
        <v>48</v>
      </c>
      <c r="R123" s="13"/>
      <c r="S123" s="146" t="s">
        <v>472</v>
      </c>
      <c r="T123" s="207">
        <v>1458</v>
      </c>
      <c r="U123" s="168">
        <v>0</v>
      </c>
      <c r="V123" s="168">
        <v>0</v>
      </c>
      <c r="W123" s="48" t="str">
        <f t="shared" si="19"/>
        <v>CRM_CMI</v>
      </c>
      <c r="X123" s="13" t="str">
        <f t="shared" si="23"/>
        <v>安徽移动</v>
      </c>
      <c r="Y123" s="37" t="str">
        <f t="shared" si="24"/>
        <v>0</v>
      </c>
      <c r="Z123" s="167"/>
      <c r="AG123" s="48" t="s">
        <v>488</v>
      </c>
      <c r="AH123" s="48" t="s">
        <v>265</v>
      </c>
      <c r="AI123" s="13">
        <f t="shared" si="20"/>
        <v>0</v>
      </c>
      <c r="AJ123" s="13">
        <f t="shared" si="21"/>
        <v>4</v>
      </c>
      <c r="AK123" s="13">
        <f t="shared" si="22"/>
        <v>0</v>
      </c>
      <c r="AL123" s="13">
        <v>0</v>
      </c>
      <c r="AM123" s="13">
        <v>0</v>
      </c>
      <c r="AN123" s="38" t="str">
        <f t="shared" si="25"/>
        <v>-</v>
      </c>
    </row>
    <row r="124" spans="1:40" ht="15" customHeight="1">
      <c r="A124" s="94" t="s">
        <v>236</v>
      </c>
      <c r="B124" s="94" t="s">
        <v>14</v>
      </c>
      <c r="C124" s="94" t="s">
        <v>63</v>
      </c>
      <c r="D124" s="94" t="s">
        <v>157</v>
      </c>
      <c r="E124" s="94" t="s">
        <v>529</v>
      </c>
      <c r="F124" s="94" t="s">
        <v>530</v>
      </c>
      <c r="G124" s="94" t="s">
        <v>495</v>
      </c>
      <c r="H124" s="94" t="s">
        <v>520</v>
      </c>
      <c r="I124" s="95" t="s">
        <v>48</v>
      </c>
      <c r="J124" s="48" t="s">
        <v>1514</v>
      </c>
      <c r="K124" s="233" t="s">
        <v>120</v>
      </c>
      <c r="L124" s="233" t="s">
        <v>533</v>
      </c>
      <c r="M124" s="94" t="s">
        <v>17</v>
      </c>
      <c r="N124" s="181" t="s">
        <v>1275</v>
      </c>
      <c r="O124" s="95" t="s">
        <v>523</v>
      </c>
      <c r="P124" s="95" t="s">
        <v>524</v>
      </c>
      <c r="Q124" s="97" t="s">
        <v>48</v>
      </c>
      <c r="R124" s="13"/>
      <c r="S124" s="146" t="s">
        <v>472</v>
      </c>
      <c r="T124" s="207"/>
      <c r="U124" s="168">
        <v>335</v>
      </c>
      <c r="V124" s="168">
        <v>51</v>
      </c>
      <c r="W124" s="48" t="str">
        <f t="shared" si="19"/>
        <v>CRM_CMI</v>
      </c>
      <c r="X124" s="13" t="str">
        <f t="shared" si="23"/>
        <v>山西移动</v>
      </c>
      <c r="Y124" s="37" t="str">
        <f t="shared" si="24"/>
        <v>0</v>
      </c>
      <c r="Z124" s="167"/>
      <c r="AG124" s="48" t="s">
        <v>409</v>
      </c>
      <c r="AH124" s="48" t="s">
        <v>0</v>
      </c>
      <c r="AI124" s="13">
        <f t="shared" si="20"/>
        <v>0</v>
      </c>
      <c r="AJ124" s="13">
        <f t="shared" si="21"/>
        <v>0</v>
      </c>
      <c r="AK124" s="13">
        <f t="shared" si="22"/>
        <v>0</v>
      </c>
      <c r="AL124" s="13">
        <v>0</v>
      </c>
      <c r="AM124" s="13">
        <v>0</v>
      </c>
      <c r="AN124" s="38" t="str">
        <f t="shared" si="25"/>
        <v>-</v>
      </c>
    </row>
    <row r="125" spans="1:40" ht="15" customHeight="1">
      <c r="A125" s="94" t="s">
        <v>260</v>
      </c>
      <c r="B125" s="94" t="s">
        <v>261</v>
      </c>
      <c r="C125" s="94" t="s">
        <v>517</v>
      </c>
      <c r="D125" s="94" t="s">
        <v>518</v>
      </c>
      <c r="E125" s="94" t="s">
        <v>519</v>
      </c>
      <c r="F125" s="94" t="s">
        <v>518</v>
      </c>
      <c r="G125" s="94" t="s">
        <v>495</v>
      </c>
      <c r="H125" s="94" t="s">
        <v>520</v>
      </c>
      <c r="I125" s="97" t="s">
        <v>48</v>
      </c>
      <c r="J125" s="233" t="s">
        <v>86</v>
      </c>
      <c r="K125" s="236"/>
      <c r="L125" s="236"/>
      <c r="M125" s="97" t="s">
        <v>521</v>
      </c>
      <c r="N125" s="183" t="s">
        <v>1276</v>
      </c>
      <c r="O125" s="181" t="s">
        <v>1277</v>
      </c>
      <c r="P125" s="181" t="s">
        <v>1278</v>
      </c>
      <c r="Q125" s="97" t="s">
        <v>48</v>
      </c>
      <c r="R125" s="13"/>
      <c r="S125" s="146" t="s">
        <v>472</v>
      </c>
      <c r="T125" s="168">
        <v>3</v>
      </c>
      <c r="U125" s="168">
        <v>0</v>
      </c>
      <c r="V125" s="168">
        <v>0</v>
      </c>
      <c r="W125" s="48" t="str">
        <f t="shared" si="19"/>
        <v>CRM_CMI</v>
      </c>
      <c r="X125" s="13" t="str">
        <f t="shared" si="23"/>
        <v>重庆移动</v>
      </c>
      <c r="Y125" s="37" t="str">
        <f t="shared" si="24"/>
        <v>0</v>
      </c>
      <c r="Z125" s="167"/>
      <c r="AG125" s="48" t="s">
        <v>409</v>
      </c>
      <c r="AH125" s="48" t="s">
        <v>5</v>
      </c>
      <c r="AI125" s="13">
        <f t="shared" si="20"/>
        <v>489</v>
      </c>
      <c r="AJ125" s="13">
        <f t="shared" si="21"/>
        <v>91</v>
      </c>
      <c r="AK125" s="13">
        <f t="shared" si="22"/>
        <v>489</v>
      </c>
      <c r="AL125" s="13">
        <v>0</v>
      </c>
      <c r="AM125" s="13">
        <v>0</v>
      </c>
      <c r="AN125" s="38" t="str">
        <f t="shared" si="25"/>
        <v>-</v>
      </c>
    </row>
    <row r="126" spans="1:40" ht="15" customHeight="1">
      <c r="A126" s="94" t="s">
        <v>155</v>
      </c>
      <c r="B126" s="94" t="s">
        <v>156</v>
      </c>
      <c r="C126" s="94" t="s">
        <v>63</v>
      </c>
      <c r="D126" s="94" t="s">
        <v>157</v>
      </c>
      <c r="E126" s="94" t="s">
        <v>534</v>
      </c>
      <c r="F126" s="94" t="s">
        <v>535</v>
      </c>
      <c r="G126" s="94" t="s">
        <v>495</v>
      </c>
      <c r="H126" s="94" t="s">
        <v>520</v>
      </c>
      <c r="I126" s="95" t="s">
        <v>48</v>
      </c>
      <c r="J126" s="233" t="s">
        <v>1512</v>
      </c>
      <c r="K126" s="233" t="s">
        <v>120</v>
      </c>
      <c r="L126" s="233" t="s">
        <v>536</v>
      </c>
      <c r="M126" s="95" t="s">
        <v>521</v>
      </c>
      <c r="N126" s="181" t="s">
        <v>1275</v>
      </c>
      <c r="O126" s="95" t="s">
        <v>531</v>
      </c>
      <c r="P126" s="95" t="s">
        <v>532</v>
      </c>
      <c r="Q126" s="95" t="s">
        <v>48</v>
      </c>
      <c r="R126" s="13"/>
      <c r="S126" s="146" t="s">
        <v>472</v>
      </c>
      <c r="T126" s="168">
        <v>1458</v>
      </c>
      <c r="U126" s="168">
        <v>0</v>
      </c>
      <c r="V126" s="168">
        <v>0</v>
      </c>
      <c r="W126" s="48" t="str">
        <f t="shared" si="19"/>
        <v>CRM_CMI</v>
      </c>
      <c r="X126" s="13" t="str">
        <f t="shared" si="23"/>
        <v>安徽移动</v>
      </c>
      <c r="Y126" s="37" t="str">
        <f t="shared" si="24"/>
        <v>0</v>
      </c>
      <c r="Z126" s="167"/>
      <c r="AG126" s="48" t="s">
        <v>505</v>
      </c>
      <c r="AH126" s="48" t="s">
        <v>3</v>
      </c>
      <c r="AI126" s="13">
        <f t="shared" si="20"/>
        <v>214</v>
      </c>
      <c r="AJ126" s="13">
        <f t="shared" si="21"/>
        <v>0</v>
      </c>
      <c r="AK126" s="13">
        <f t="shared" si="22"/>
        <v>0</v>
      </c>
      <c r="AL126" s="13">
        <v>0</v>
      </c>
      <c r="AM126" s="13">
        <v>0</v>
      </c>
      <c r="AN126" s="38" t="str">
        <f t="shared" si="25"/>
        <v>-</v>
      </c>
    </row>
    <row r="127" spans="1:40" ht="15" customHeight="1">
      <c r="A127" s="94" t="s">
        <v>236</v>
      </c>
      <c r="B127" s="94" t="s">
        <v>14</v>
      </c>
      <c r="C127" s="94" t="s">
        <v>63</v>
      </c>
      <c r="D127" s="94" t="s">
        <v>157</v>
      </c>
      <c r="E127" s="94" t="s">
        <v>534</v>
      </c>
      <c r="F127" s="94" t="s">
        <v>535</v>
      </c>
      <c r="G127" s="94" t="s">
        <v>495</v>
      </c>
      <c r="H127" s="94" t="s">
        <v>520</v>
      </c>
      <c r="I127" s="95" t="s">
        <v>48</v>
      </c>
      <c r="J127" s="48" t="s">
        <v>1514</v>
      </c>
      <c r="K127" s="233" t="s">
        <v>120</v>
      </c>
      <c r="L127" s="233" t="s">
        <v>533</v>
      </c>
      <c r="M127" s="94" t="s">
        <v>17</v>
      </c>
      <c r="N127" s="181" t="s">
        <v>1279</v>
      </c>
      <c r="O127" s="95" t="s">
        <v>523</v>
      </c>
      <c r="P127" s="95" t="s">
        <v>524</v>
      </c>
      <c r="Q127" s="97" t="s">
        <v>48</v>
      </c>
      <c r="R127" s="13"/>
      <c r="S127" s="146" t="s">
        <v>472</v>
      </c>
      <c r="T127" s="168">
        <v>1458</v>
      </c>
      <c r="U127" s="168">
        <v>335</v>
      </c>
      <c r="V127" s="168">
        <v>51</v>
      </c>
      <c r="W127" s="48" t="str">
        <f t="shared" si="19"/>
        <v>CRM_CMI</v>
      </c>
      <c r="X127" s="13" t="str">
        <f t="shared" si="23"/>
        <v>山西移动</v>
      </c>
      <c r="Y127" s="37" t="str">
        <f t="shared" si="24"/>
        <v>0</v>
      </c>
      <c r="Z127" s="167"/>
      <c r="AG127" s="48" t="s">
        <v>489</v>
      </c>
      <c r="AH127" s="48" t="s">
        <v>4</v>
      </c>
      <c r="AI127" s="13">
        <f t="shared" si="20"/>
        <v>0</v>
      </c>
      <c r="AJ127" s="13">
        <f t="shared" si="21"/>
        <v>0</v>
      </c>
      <c r="AK127" s="13">
        <f t="shared" si="22"/>
        <v>0</v>
      </c>
      <c r="AL127" s="13">
        <v>0</v>
      </c>
      <c r="AM127" s="13">
        <v>0</v>
      </c>
      <c r="AN127" s="38" t="str">
        <f t="shared" si="25"/>
        <v>-</v>
      </c>
    </row>
    <row r="128" spans="1:40" ht="15" customHeight="1">
      <c r="A128" s="94" t="s">
        <v>155</v>
      </c>
      <c r="B128" s="94" t="s">
        <v>156</v>
      </c>
      <c r="C128" s="94" t="s">
        <v>165</v>
      </c>
      <c r="D128" s="94" t="s">
        <v>166</v>
      </c>
      <c r="E128" s="94" t="s">
        <v>540</v>
      </c>
      <c r="F128" s="94" t="s">
        <v>537</v>
      </c>
      <c r="G128" s="94" t="s">
        <v>495</v>
      </c>
      <c r="H128" s="94" t="s">
        <v>520</v>
      </c>
      <c r="I128" s="95" t="s">
        <v>48</v>
      </c>
      <c r="J128" s="233" t="s">
        <v>1512</v>
      </c>
      <c r="K128" s="233" t="s">
        <v>120</v>
      </c>
      <c r="L128" s="233" t="s">
        <v>536</v>
      </c>
      <c r="M128" s="95" t="s">
        <v>521</v>
      </c>
      <c r="N128" s="181" t="s">
        <v>1280</v>
      </c>
      <c r="O128" s="182" t="s">
        <v>538</v>
      </c>
      <c r="P128" s="182" t="s">
        <v>539</v>
      </c>
      <c r="Q128" s="95" t="s">
        <v>48</v>
      </c>
      <c r="R128" s="13"/>
      <c r="S128" s="146" t="s">
        <v>472</v>
      </c>
      <c r="T128" s="168">
        <v>11</v>
      </c>
      <c r="U128" s="168">
        <v>0</v>
      </c>
      <c r="V128" s="168">
        <v>0</v>
      </c>
      <c r="W128" s="48" t="str">
        <f t="shared" si="19"/>
        <v>CRM_CMI</v>
      </c>
      <c r="X128" s="13" t="str">
        <f t="shared" si="23"/>
        <v>安徽移动</v>
      </c>
      <c r="Y128" s="37" t="str">
        <f t="shared" si="24"/>
        <v>0</v>
      </c>
      <c r="Z128" s="167"/>
      <c r="AG128" s="48" t="s">
        <v>252</v>
      </c>
      <c r="AH128" s="48" t="s">
        <v>4</v>
      </c>
      <c r="AI128" s="13">
        <f t="shared" si="20"/>
        <v>0</v>
      </c>
      <c r="AJ128" s="13">
        <f t="shared" si="21"/>
        <v>0</v>
      </c>
      <c r="AK128" s="13">
        <f t="shared" si="22"/>
        <v>0</v>
      </c>
      <c r="AL128" s="13">
        <v>1</v>
      </c>
      <c r="AM128" s="13">
        <v>1</v>
      </c>
      <c r="AN128" s="38">
        <f t="shared" si="25"/>
        <v>0</v>
      </c>
    </row>
    <row r="129" spans="1:40" ht="15" customHeight="1">
      <c r="A129" s="94" t="s">
        <v>93</v>
      </c>
      <c r="B129" s="94" t="s">
        <v>12</v>
      </c>
      <c r="C129" s="94" t="s">
        <v>165</v>
      </c>
      <c r="D129" s="94" t="s">
        <v>166</v>
      </c>
      <c r="E129" s="94" t="s">
        <v>1003</v>
      </c>
      <c r="F129" s="94" t="s">
        <v>537</v>
      </c>
      <c r="G129" s="94" t="s">
        <v>495</v>
      </c>
      <c r="H129" s="94" t="s">
        <v>599</v>
      </c>
      <c r="I129" s="95" t="s">
        <v>86</v>
      </c>
      <c r="J129" s="233" t="s">
        <v>1004</v>
      </c>
      <c r="K129" s="233" t="s">
        <v>1004</v>
      </c>
      <c r="L129" s="233" t="s">
        <v>1004</v>
      </c>
      <c r="M129" s="95"/>
      <c r="N129" s="95" t="s">
        <v>1004</v>
      </c>
      <c r="O129" s="95" t="s">
        <v>1004</v>
      </c>
      <c r="P129" s="95" t="s">
        <v>1004</v>
      </c>
      <c r="Q129" s="95"/>
      <c r="R129" s="13"/>
      <c r="S129" s="146" t="s">
        <v>1000</v>
      </c>
      <c r="T129" s="168">
        <v>0</v>
      </c>
      <c r="U129" s="168">
        <v>0</v>
      </c>
      <c r="V129" s="168">
        <v>0</v>
      </c>
      <c r="W129" s="48" t="str">
        <f t="shared" si="19"/>
        <v>CRM_CMI</v>
      </c>
      <c r="X129" s="13" t="str">
        <f t="shared" si="23"/>
        <v>黑龙江移动</v>
      </c>
      <c r="Y129" s="37" t="str">
        <f t="shared" si="24"/>
        <v>1</v>
      </c>
      <c r="Z129" s="167"/>
      <c r="AG129" s="48" t="s">
        <v>252</v>
      </c>
      <c r="AH129" s="48" t="s">
        <v>449</v>
      </c>
      <c r="AI129" s="13">
        <f t="shared" si="20"/>
        <v>134</v>
      </c>
      <c r="AJ129" s="13">
        <f t="shared" si="21"/>
        <v>0</v>
      </c>
      <c r="AK129" s="13">
        <f t="shared" si="22"/>
        <v>0</v>
      </c>
      <c r="AL129" s="13">
        <v>0</v>
      </c>
      <c r="AM129" s="13">
        <v>0</v>
      </c>
      <c r="AN129" s="38" t="str">
        <f t="shared" si="25"/>
        <v>-</v>
      </c>
    </row>
    <row r="130" spans="1:40" ht="15" customHeight="1">
      <c r="A130" s="94" t="s">
        <v>155</v>
      </c>
      <c r="B130" s="94" t="s">
        <v>156</v>
      </c>
      <c r="C130" s="94" t="s">
        <v>63</v>
      </c>
      <c r="D130" s="94" t="s">
        <v>157</v>
      </c>
      <c r="E130" s="94" t="s">
        <v>541</v>
      </c>
      <c r="F130" s="94" t="s">
        <v>542</v>
      </c>
      <c r="G130" s="94" t="s">
        <v>495</v>
      </c>
      <c r="H130" s="94" t="s">
        <v>520</v>
      </c>
      <c r="I130" s="95" t="s">
        <v>48</v>
      </c>
      <c r="J130" s="233" t="s">
        <v>1512</v>
      </c>
      <c r="K130" s="233" t="s">
        <v>120</v>
      </c>
      <c r="L130" s="233" t="s">
        <v>536</v>
      </c>
      <c r="M130" s="95" t="s">
        <v>521</v>
      </c>
      <c r="N130" s="181" t="s">
        <v>1275</v>
      </c>
      <c r="O130" s="181" t="s">
        <v>531</v>
      </c>
      <c r="P130" s="181" t="s">
        <v>532</v>
      </c>
      <c r="Q130" s="95" t="s">
        <v>48</v>
      </c>
      <c r="R130" s="13"/>
      <c r="S130" s="146" t="s">
        <v>472</v>
      </c>
      <c r="T130" s="168">
        <v>1458</v>
      </c>
      <c r="U130" s="168">
        <v>0</v>
      </c>
      <c r="V130" s="168">
        <v>0</v>
      </c>
      <c r="W130" s="48" t="str">
        <f t="shared" si="19"/>
        <v>CRM_CMI</v>
      </c>
      <c r="X130" s="13" t="str">
        <f t="shared" si="23"/>
        <v>安徽移动</v>
      </c>
      <c r="Y130" s="37" t="str">
        <f t="shared" si="24"/>
        <v>0</v>
      </c>
      <c r="Z130" s="167"/>
      <c r="AG130" s="48" t="s">
        <v>252</v>
      </c>
      <c r="AH130" s="48" t="s">
        <v>0</v>
      </c>
      <c r="AI130" s="13">
        <f t="shared" ref="AI130:AI151" si="26">SUMIFS(T:T,X:X,AG130&amp;"*",W:W,AH130)</f>
        <v>0</v>
      </c>
      <c r="AJ130" s="13">
        <f t="shared" ref="AJ130:AJ151" si="27">SUMIFS(U:U,X:X,AG130&amp;"*",W:W,AH130)</f>
        <v>0</v>
      </c>
      <c r="AK130" s="13">
        <f t="shared" ref="AK130:AK151" si="28">SUMIFS(V:V,X:X,AG130&amp;"*",W:W,AH130)</f>
        <v>0</v>
      </c>
      <c r="AL130" s="13">
        <v>0</v>
      </c>
      <c r="AM130" s="13">
        <v>0</v>
      </c>
      <c r="AN130" s="38" t="str">
        <f t="shared" si="25"/>
        <v>-</v>
      </c>
    </row>
    <row r="131" spans="1:40" ht="15" customHeight="1">
      <c r="A131" s="94" t="s">
        <v>236</v>
      </c>
      <c r="B131" s="94" t="s">
        <v>14</v>
      </c>
      <c r="C131" s="94" t="s">
        <v>165</v>
      </c>
      <c r="D131" s="94" t="s">
        <v>166</v>
      </c>
      <c r="E131" s="94" t="s">
        <v>540</v>
      </c>
      <c r="F131" s="94" t="s">
        <v>537</v>
      </c>
      <c r="G131" s="94" t="s">
        <v>495</v>
      </c>
      <c r="H131" s="94" t="s">
        <v>520</v>
      </c>
      <c r="I131" s="95" t="s">
        <v>48</v>
      </c>
      <c r="J131" s="48" t="s">
        <v>1514</v>
      </c>
      <c r="K131" s="233" t="s">
        <v>120</v>
      </c>
      <c r="L131" s="233" t="s">
        <v>533</v>
      </c>
      <c r="M131" s="94" t="s">
        <v>17</v>
      </c>
      <c r="N131" s="181" t="s">
        <v>1280</v>
      </c>
      <c r="O131" s="95" t="s">
        <v>523</v>
      </c>
      <c r="P131" s="95" t="s">
        <v>524</v>
      </c>
      <c r="Q131" s="97" t="s">
        <v>48</v>
      </c>
      <c r="R131" s="13"/>
      <c r="S131" s="146" t="s">
        <v>472</v>
      </c>
      <c r="T131" s="168">
        <v>11</v>
      </c>
      <c r="U131" s="168">
        <v>335</v>
      </c>
      <c r="V131" s="168">
        <v>51</v>
      </c>
      <c r="W131" s="48" t="str">
        <f t="shared" ref="W131:W194" si="29">IFERROR(IF(G131="CRM_CUI",G131,(IF(G131="CRM_CMI",G131,IF(G131="CEOMO_ITD",G131,MID(G131,1,FIND("_",G131)-1))))),G131)</f>
        <v>CRM_CMI</v>
      </c>
      <c r="X131" s="13" t="str">
        <f t="shared" si="23"/>
        <v>山西移动</v>
      </c>
      <c r="Y131" s="37" t="str">
        <f t="shared" si="24"/>
        <v>0</v>
      </c>
      <c r="Z131" s="167"/>
      <c r="AG131" s="48" t="s">
        <v>252</v>
      </c>
      <c r="AH131" s="48" t="s">
        <v>5</v>
      </c>
      <c r="AI131" s="13">
        <f t="shared" si="26"/>
        <v>51</v>
      </c>
      <c r="AJ131" s="13">
        <f t="shared" si="27"/>
        <v>0</v>
      </c>
      <c r="AK131" s="13">
        <f t="shared" si="28"/>
        <v>0</v>
      </c>
      <c r="AL131" s="13">
        <v>0</v>
      </c>
      <c r="AM131" s="13">
        <v>0</v>
      </c>
      <c r="AN131" s="38" t="str">
        <f t="shared" si="25"/>
        <v>-</v>
      </c>
    </row>
    <row r="132" spans="1:40" ht="15" customHeight="1">
      <c r="A132" s="94" t="s">
        <v>93</v>
      </c>
      <c r="B132" s="94" t="s">
        <v>12</v>
      </c>
      <c r="C132" s="94" t="s">
        <v>63</v>
      </c>
      <c r="D132" s="94" t="s">
        <v>157</v>
      </c>
      <c r="E132" s="94" t="s">
        <v>556</v>
      </c>
      <c r="F132" s="94" t="s">
        <v>557</v>
      </c>
      <c r="G132" s="94" t="s">
        <v>495</v>
      </c>
      <c r="H132" s="94" t="s">
        <v>520</v>
      </c>
      <c r="I132" s="95" t="s">
        <v>48</v>
      </c>
      <c r="J132" s="233" t="s">
        <v>1512</v>
      </c>
      <c r="K132" s="233" t="s">
        <v>120</v>
      </c>
      <c r="L132" s="233" t="s">
        <v>1274</v>
      </c>
      <c r="M132" s="97" t="s">
        <v>521</v>
      </c>
      <c r="N132" s="182" t="s">
        <v>559</v>
      </c>
      <c r="O132" s="95" t="s">
        <v>560</v>
      </c>
      <c r="P132" s="95" t="s">
        <v>561</v>
      </c>
      <c r="Q132" s="95" t="s">
        <v>48</v>
      </c>
      <c r="R132" s="13"/>
      <c r="S132" s="146" t="s">
        <v>472</v>
      </c>
      <c r="T132" s="168">
        <v>156</v>
      </c>
      <c r="U132" s="168">
        <v>78</v>
      </c>
      <c r="V132" s="168">
        <v>114</v>
      </c>
      <c r="W132" s="48" t="str">
        <f t="shared" si="29"/>
        <v>CRM_CMI</v>
      </c>
      <c r="X132" s="13" t="str">
        <f t="shared" si="23"/>
        <v>黑龙江移动</v>
      </c>
      <c r="Y132" s="37" t="str">
        <f t="shared" si="24"/>
        <v>0</v>
      </c>
      <c r="Z132" s="167"/>
      <c r="AG132" s="48" t="s">
        <v>254</v>
      </c>
      <c r="AH132" s="48" t="s">
        <v>0</v>
      </c>
      <c r="AI132" s="13">
        <f t="shared" si="26"/>
        <v>0</v>
      </c>
      <c r="AJ132" s="13">
        <f t="shared" si="27"/>
        <v>0</v>
      </c>
      <c r="AK132" s="13">
        <f t="shared" si="28"/>
        <v>0</v>
      </c>
      <c r="AL132" s="13">
        <v>0</v>
      </c>
      <c r="AM132" s="13">
        <v>0</v>
      </c>
      <c r="AN132" s="38" t="str">
        <f t="shared" si="25"/>
        <v>-</v>
      </c>
    </row>
    <row r="133" spans="1:40" ht="15" customHeight="1">
      <c r="A133" s="94" t="s">
        <v>155</v>
      </c>
      <c r="B133" s="94" t="s">
        <v>156</v>
      </c>
      <c r="C133" s="94" t="s">
        <v>63</v>
      </c>
      <c r="D133" s="94" t="s">
        <v>157</v>
      </c>
      <c r="E133" s="94" t="s">
        <v>547</v>
      </c>
      <c r="F133" s="94" t="s">
        <v>548</v>
      </c>
      <c r="G133" s="94" t="s">
        <v>495</v>
      </c>
      <c r="H133" s="94" t="s">
        <v>520</v>
      </c>
      <c r="I133" s="95" t="s">
        <v>48</v>
      </c>
      <c r="J133" s="233" t="s">
        <v>1512</v>
      </c>
      <c r="K133" s="233" t="s">
        <v>120</v>
      </c>
      <c r="L133" s="233" t="s">
        <v>536</v>
      </c>
      <c r="M133" s="95" t="s">
        <v>521</v>
      </c>
      <c r="N133" s="181" t="s">
        <v>1423</v>
      </c>
      <c r="O133" s="95" t="s">
        <v>577</v>
      </c>
      <c r="P133" s="95" t="s">
        <v>578</v>
      </c>
      <c r="Q133" s="95" t="s">
        <v>48</v>
      </c>
      <c r="R133" s="13"/>
      <c r="S133" s="146" t="s">
        <v>472</v>
      </c>
      <c r="T133" s="168">
        <v>1458</v>
      </c>
      <c r="U133" s="168">
        <v>0</v>
      </c>
      <c r="V133" s="168">
        <v>0</v>
      </c>
      <c r="W133" s="48" t="str">
        <f t="shared" si="29"/>
        <v>CRM_CMI</v>
      </c>
      <c r="X133" s="13" t="str">
        <f t="shared" si="23"/>
        <v>安徽移动</v>
      </c>
      <c r="Y133" s="37" t="str">
        <f t="shared" si="24"/>
        <v>0</v>
      </c>
      <c r="Z133" s="167"/>
      <c r="AG133" s="48" t="s">
        <v>254</v>
      </c>
      <c r="AH133" s="48" t="s">
        <v>2</v>
      </c>
      <c r="AI133" s="13">
        <f t="shared" si="26"/>
        <v>0</v>
      </c>
      <c r="AJ133" s="13">
        <f t="shared" si="27"/>
        <v>0</v>
      </c>
      <c r="AK133" s="13">
        <f t="shared" si="28"/>
        <v>0</v>
      </c>
      <c r="AL133" s="13">
        <v>0</v>
      </c>
      <c r="AM133" s="13">
        <v>0</v>
      </c>
      <c r="AN133" s="38" t="str">
        <f t="shared" si="25"/>
        <v>-</v>
      </c>
    </row>
    <row r="134" spans="1:40" ht="15" customHeight="1">
      <c r="A134" s="94" t="s">
        <v>155</v>
      </c>
      <c r="B134" s="94" t="s">
        <v>156</v>
      </c>
      <c r="C134" s="94" t="s">
        <v>63</v>
      </c>
      <c r="D134" s="94" t="s">
        <v>157</v>
      </c>
      <c r="E134" s="94" t="s">
        <v>551</v>
      </c>
      <c r="F134" s="94" t="s">
        <v>552</v>
      </c>
      <c r="G134" s="94" t="s">
        <v>495</v>
      </c>
      <c r="H134" s="94" t="s">
        <v>520</v>
      </c>
      <c r="I134" s="95" t="s">
        <v>48</v>
      </c>
      <c r="J134" s="233" t="s">
        <v>1512</v>
      </c>
      <c r="K134" s="233" t="s">
        <v>120</v>
      </c>
      <c r="L134" s="233" t="s">
        <v>536</v>
      </c>
      <c r="M134" s="95" t="s">
        <v>521</v>
      </c>
      <c r="N134" s="181" t="s">
        <v>1275</v>
      </c>
      <c r="O134" s="95" t="s">
        <v>531</v>
      </c>
      <c r="P134" s="181" t="s">
        <v>532</v>
      </c>
      <c r="Q134" s="95" t="s">
        <v>48</v>
      </c>
      <c r="R134" s="13"/>
      <c r="S134" s="146" t="s">
        <v>472</v>
      </c>
      <c r="T134" s="168">
        <v>1458</v>
      </c>
      <c r="U134" s="168">
        <v>0</v>
      </c>
      <c r="V134" s="168">
        <v>0</v>
      </c>
      <c r="W134" s="48" t="str">
        <f t="shared" si="29"/>
        <v>CRM_CMI</v>
      </c>
      <c r="X134" s="13" t="str">
        <f t="shared" si="23"/>
        <v>安徽移动</v>
      </c>
      <c r="Y134" s="37" t="str">
        <f t="shared" si="24"/>
        <v>0</v>
      </c>
      <c r="Z134" s="167"/>
      <c r="AG134" s="48" t="s">
        <v>254</v>
      </c>
      <c r="AH134" s="48" t="s">
        <v>449</v>
      </c>
      <c r="AI134" s="13">
        <f t="shared" si="26"/>
        <v>134</v>
      </c>
      <c r="AJ134" s="13">
        <f t="shared" si="27"/>
        <v>0</v>
      </c>
      <c r="AK134" s="13">
        <f t="shared" si="28"/>
        <v>0</v>
      </c>
      <c r="AL134" s="13">
        <v>0</v>
      </c>
      <c r="AM134" s="13">
        <v>0</v>
      </c>
      <c r="AN134" s="38" t="str">
        <f t="shared" si="25"/>
        <v>-</v>
      </c>
    </row>
    <row r="135" spans="1:40" ht="15" customHeight="1">
      <c r="A135" s="94" t="s">
        <v>236</v>
      </c>
      <c r="B135" s="94" t="s">
        <v>14</v>
      </c>
      <c r="C135" s="94" t="s">
        <v>63</v>
      </c>
      <c r="D135" s="94" t="s">
        <v>157</v>
      </c>
      <c r="E135" s="94" t="s">
        <v>541</v>
      </c>
      <c r="F135" s="94" t="s">
        <v>542</v>
      </c>
      <c r="G135" s="94" t="s">
        <v>495</v>
      </c>
      <c r="H135" s="94" t="s">
        <v>520</v>
      </c>
      <c r="I135" s="95" t="s">
        <v>48</v>
      </c>
      <c r="J135" s="48" t="s">
        <v>1514</v>
      </c>
      <c r="K135" s="233" t="s">
        <v>120</v>
      </c>
      <c r="L135" s="233" t="s">
        <v>533</v>
      </c>
      <c r="M135" s="94" t="s">
        <v>17</v>
      </c>
      <c r="N135" s="181" t="s">
        <v>1275</v>
      </c>
      <c r="O135" s="95" t="s">
        <v>523</v>
      </c>
      <c r="P135" s="95" t="s">
        <v>524</v>
      </c>
      <c r="Q135" s="97" t="s">
        <v>48</v>
      </c>
      <c r="R135" s="13"/>
      <c r="S135" s="146" t="s">
        <v>472</v>
      </c>
      <c r="T135" s="168">
        <v>1458</v>
      </c>
      <c r="U135" s="168">
        <v>335</v>
      </c>
      <c r="V135" s="168">
        <v>51</v>
      </c>
      <c r="W135" s="48" t="str">
        <f t="shared" si="29"/>
        <v>CRM_CMI</v>
      </c>
      <c r="X135" s="13" t="str">
        <f t="shared" si="23"/>
        <v>山西移动</v>
      </c>
      <c r="Y135" s="37" t="str">
        <f t="shared" si="24"/>
        <v>0</v>
      </c>
      <c r="Z135" s="167"/>
      <c r="AG135" s="48" t="s">
        <v>254</v>
      </c>
      <c r="AH135" s="48" t="s">
        <v>4</v>
      </c>
      <c r="AI135" s="13">
        <f t="shared" si="26"/>
        <v>0</v>
      </c>
      <c r="AJ135" s="13">
        <f t="shared" si="27"/>
        <v>0</v>
      </c>
      <c r="AK135" s="13">
        <f t="shared" si="28"/>
        <v>0</v>
      </c>
      <c r="AL135" s="13">
        <v>0</v>
      </c>
      <c r="AM135" s="13">
        <v>0</v>
      </c>
      <c r="AN135" s="38" t="str">
        <f t="shared" si="25"/>
        <v>-</v>
      </c>
    </row>
    <row r="136" spans="1:40" ht="15" customHeight="1">
      <c r="A136" s="94" t="s">
        <v>93</v>
      </c>
      <c r="B136" s="94" t="s">
        <v>12</v>
      </c>
      <c r="C136" s="94" t="s">
        <v>63</v>
      </c>
      <c r="D136" s="94" t="s">
        <v>157</v>
      </c>
      <c r="E136" s="94" t="s">
        <v>553</v>
      </c>
      <c r="F136" s="94" t="s">
        <v>272</v>
      </c>
      <c r="G136" s="94" t="s">
        <v>495</v>
      </c>
      <c r="H136" s="94" t="s">
        <v>554</v>
      </c>
      <c r="I136" s="95" t="s">
        <v>48</v>
      </c>
      <c r="J136" s="233" t="s">
        <v>1512</v>
      </c>
      <c r="K136" s="233" t="s">
        <v>120</v>
      </c>
      <c r="L136" s="233" t="s">
        <v>1274</v>
      </c>
      <c r="M136" s="97" t="s">
        <v>521</v>
      </c>
      <c r="N136" s="182" t="s">
        <v>559</v>
      </c>
      <c r="O136" s="95" t="s">
        <v>560</v>
      </c>
      <c r="P136" s="95" t="s">
        <v>561</v>
      </c>
      <c r="Q136" s="95" t="s">
        <v>48</v>
      </c>
      <c r="R136" s="13"/>
      <c r="S136" s="146" t="s">
        <v>472</v>
      </c>
      <c r="T136" s="168">
        <v>156</v>
      </c>
      <c r="U136" s="168">
        <v>78</v>
      </c>
      <c r="V136" s="168">
        <v>114</v>
      </c>
      <c r="W136" s="48" t="str">
        <f t="shared" si="29"/>
        <v>CRM_CMI</v>
      </c>
      <c r="X136" s="13" t="str">
        <f t="shared" si="23"/>
        <v>黑龙江移动</v>
      </c>
      <c r="Y136" s="37" t="str">
        <f t="shared" si="24"/>
        <v>0</v>
      </c>
      <c r="Z136" s="167"/>
      <c r="AG136" s="48" t="s">
        <v>354</v>
      </c>
      <c r="AH136" s="48" t="s">
        <v>265</v>
      </c>
      <c r="AI136" s="13">
        <f t="shared" si="26"/>
        <v>1</v>
      </c>
      <c r="AJ136" s="13">
        <f t="shared" si="27"/>
        <v>0</v>
      </c>
      <c r="AK136" s="13">
        <f t="shared" si="28"/>
        <v>0</v>
      </c>
      <c r="AL136" s="13">
        <v>0</v>
      </c>
      <c r="AM136" s="13">
        <v>0</v>
      </c>
      <c r="AN136" s="38" t="str">
        <f t="shared" si="25"/>
        <v>-</v>
      </c>
    </row>
    <row r="137" spans="1:40" ht="15" customHeight="1">
      <c r="A137" s="94" t="s">
        <v>155</v>
      </c>
      <c r="B137" s="94" t="s">
        <v>156</v>
      </c>
      <c r="C137" s="94" t="s">
        <v>63</v>
      </c>
      <c r="D137" s="94" t="s">
        <v>157</v>
      </c>
      <c r="E137" s="94" t="s">
        <v>556</v>
      </c>
      <c r="F137" s="94" t="s">
        <v>557</v>
      </c>
      <c r="G137" s="94" t="s">
        <v>495</v>
      </c>
      <c r="H137" s="94" t="s">
        <v>520</v>
      </c>
      <c r="I137" s="95" t="s">
        <v>48</v>
      </c>
      <c r="J137" s="233" t="s">
        <v>1512</v>
      </c>
      <c r="K137" s="233" t="s">
        <v>120</v>
      </c>
      <c r="L137" s="233" t="s">
        <v>536</v>
      </c>
      <c r="M137" s="95" t="s">
        <v>521</v>
      </c>
      <c r="N137" s="184" t="s">
        <v>1423</v>
      </c>
      <c r="O137" s="95" t="s">
        <v>577</v>
      </c>
      <c r="P137" s="95" t="s">
        <v>578</v>
      </c>
      <c r="Q137" s="95" t="s">
        <v>48</v>
      </c>
      <c r="R137" s="13"/>
      <c r="S137" s="146" t="s">
        <v>472</v>
      </c>
      <c r="T137" s="168">
        <v>1458</v>
      </c>
      <c r="U137" s="168">
        <v>0</v>
      </c>
      <c r="V137" s="168">
        <v>0</v>
      </c>
      <c r="W137" s="48" t="str">
        <f t="shared" si="29"/>
        <v>CRM_CMI</v>
      </c>
      <c r="X137" s="13" t="str">
        <f t="shared" si="23"/>
        <v>安徽移动</v>
      </c>
      <c r="Y137" s="37" t="str">
        <f t="shared" si="24"/>
        <v>0</v>
      </c>
      <c r="Z137" s="167"/>
      <c r="AG137" s="48" t="s">
        <v>354</v>
      </c>
      <c r="AH137" s="48" t="s">
        <v>449</v>
      </c>
      <c r="AI137" s="13">
        <f t="shared" si="26"/>
        <v>17</v>
      </c>
      <c r="AJ137" s="13">
        <f t="shared" si="27"/>
        <v>0</v>
      </c>
      <c r="AK137" s="13">
        <f t="shared" si="28"/>
        <v>0</v>
      </c>
      <c r="AL137" s="13">
        <v>0</v>
      </c>
      <c r="AM137" s="13">
        <v>0</v>
      </c>
      <c r="AN137" s="38" t="str">
        <f t="shared" si="25"/>
        <v>-</v>
      </c>
    </row>
    <row r="138" spans="1:40" ht="15" customHeight="1">
      <c r="A138" s="94" t="s">
        <v>216</v>
      </c>
      <c r="B138" s="94" t="s">
        <v>217</v>
      </c>
      <c r="C138" s="94" t="s">
        <v>63</v>
      </c>
      <c r="D138" s="94" t="s">
        <v>157</v>
      </c>
      <c r="E138" s="94" t="s">
        <v>545</v>
      </c>
      <c r="F138" s="94" t="s">
        <v>125</v>
      </c>
      <c r="G138" s="94" t="s">
        <v>495</v>
      </c>
      <c r="H138" s="94" t="s">
        <v>546</v>
      </c>
      <c r="I138" s="94" t="s">
        <v>48</v>
      </c>
      <c r="J138" s="233" t="s">
        <v>1512</v>
      </c>
      <c r="K138" s="234" t="s">
        <v>50</v>
      </c>
      <c r="L138" s="234" t="s">
        <v>562</v>
      </c>
      <c r="M138" s="94" t="s">
        <v>17</v>
      </c>
      <c r="N138" s="95" t="s">
        <v>574</v>
      </c>
      <c r="O138" s="95" t="s">
        <v>575</v>
      </c>
      <c r="P138" s="95" t="s">
        <v>576</v>
      </c>
      <c r="Q138" s="97" t="s">
        <v>48</v>
      </c>
      <c r="R138" s="13"/>
      <c r="S138" s="146" t="s">
        <v>472</v>
      </c>
      <c r="T138" s="168">
        <v>1</v>
      </c>
      <c r="U138" s="168">
        <v>1</v>
      </c>
      <c r="V138" s="168">
        <v>1</v>
      </c>
      <c r="W138" s="48" t="str">
        <f t="shared" si="29"/>
        <v>CRM_CMI</v>
      </c>
      <c r="X138" s="13" t="str">
        <f t="shared" si="23"/>
        <v>吉林移动</v>
      </c>
      <c r="Y138" s="37" t="str">
        <f t="shared" si="24"/>
        <v>0</v>
      </c>
      <c r="Z138" s="167"/>
      <c r="AG138" s="48" t="s">
        <v>8</v>
      </c>
      <c r="AH138" s="48" t="s">
        <v>4</v>
      </c>
      <c r="AI138" s="13">
        <f t="shared" si="26"/>
        <v>0</v>
      </c>
      <c r="AJ138" s="13">
        <f t="shared" si="27"/>
        <v>0</v>
      </c>
      <c r="AK138" s="13">
        <f t="shared" si="28"/>
        <v>0</v>
      </c>
      <c r="AL138" s="13">
        <v>0</v>
      </c>
      <c r="AM138" s="13">
        <v>0</v>
      </c>
      <c r="AN138" s="38" t="str">
        <f t="shared" si="25"/>
        <v>-</v>
      </c>
    </row>
    <row r="139" spans="1:40" ht="15" customHeight="1">
      <c r="A139" s="94" t="s">
        <v>215</v>
      </c>
      <c r="B139" s="94" t="s">
        <v>214</v>
      </c>
      <c r="C139" s="94" t="s">
        <v>63</v>
      </c>
      <c r="D139" s="94" t="s">
        <v>157</v>
      </c>
      <c r="E139" s="94" t="s">
        <v>549</v>
      </c>
      <c r="F139" s="94" t="s">
        <v>550</v>
      </c>
      <c r="G139" s="94" t="s">
        <v>495</v>
      </c>
      <c r="H139" s="94" t="s">
        <v>520</v>
      </c>
      <c r="I139" s="95" t="s">
        <v>48</v>
      </c>
      <c r="J139" s="233" t="s">
        <v>86</v>
      </c>
      <c r="K139" s="233"/>
      <c r="L139" s="233"/>
      <c r="M139" s="95" t="s">
        <v>17</v>
      </c>
      <c r="N139" s="182" t="s">
        <v>579</v>
      </c>
      <c r="O139" s="95"/>
      <c r="P139" s="95" t="s">
        <v>580</v>
      </c>
      <c r="Q139" s="95" t="s">
        <v>48</v>
      </c>
      <c r="R139" s="13"/>
      <c r="S139" s="146" t="s">
        <v>472</v>
      </c>
      <c r="T139" s="168">
        <v>34</v>
      </c>
      <c r="U139" s="168">
        <v>0</v>
      </c>
      <c r="V139" s="168">
        <v>0</v>
      </c>
      <c r="W139" s="48" t="str">
        <f t="shared" si="29"/>
        <v>CRM_CMI</v>
      </c>
      <c r="X139" s="13" t="str">
        <f t="shared" si="23"/>
        <v>湖北移动</v>
      </c>
      <c r="Y139" s="37" t="str">
        <f t="shared" si="24"/>
        <v>0</v>
      </c>
      <c r="Z139" s="167"/>
      <c r="AG139" s="48" t="s">
        <v>8</v>
      </c>
      <c r="AH139" s="48" t="s">
        <v>0</v>
      </c>
      <c r="AI139" s="13">
        <f t="shared" si="26"/>
        <v>0</v>
      </c>
      <c r="AJ139" s="13">
        <f t="shared" si="27"/>
        <v>0</v>
      </c>
      <c r="AK139" s="13">
        <f t="shared" si="28"/>
        <v>0</v>
      </c>
      <c r="AL139" s="13">
        <v>0</v>
      </c>
      <c r="AM139" s="13">
        <v>0</v>
      </c>
      <c r="AN139" s="38" t="str">
        <f t="shared" si="25"/>
        <v>-</v>
      </c>
    </row>
    <row r="140" spans="1:40" ht="15" customHeight="1">
      <c r="A140" s="94" t="s">
        <v>236</v>
      </c>
      <c r="B140" s="94" t="s">
        <v>14</v>
      </c>
      <c r="C140" s="94" t="s">
        <v>63</v>
      </c>
      <c r="D140" s="94" t="s">
        <v>157</v>
      </c>
      <c r="E140" s="94" t="s">
        <v>547</v>
      </c>
      <c r="F140" s="94" t="s">
        <v>548</v>
      </c>
      <c r="G140" s="94" t="s">
        <v>495</v>
      </c>
      <c r="H140" s="94" t="s">
        <v>520</v>
      </c>
      <c r="I140" s="95" t="s">
        <v>48</v>
      </c>
      <c r="J140" s="48" t="s">
        <v>1514</v>
      </c>
      <c r="K140" s="233" t="s">
        <v>120</v>
      </c>
      <c r="L140" s="233" t="s">
        <v>533</v>
      </c>
      <c r="M140" s="94" t="s">
        <v>17</v>
      </c>
      <c r="N140" s="181" t="s">
        <v>1275</v>
      </c>
      <c r="O140" s="95" t="s">
        <v>523</v>
      </c>
      <c r="P140" s="95" t="s">
        <v>524</v>
      </c>
      <c r="Q140" s="97" t="s">
        <v>48</v>
      </c>
      <c r="R140" s="13"/>
      <c r="S140" s="146" t="s">
        <v>472</v>
      </c>
      <c r="T140" s="168">
        <v>1458</v>
      </c>
      <c r="U140" s="168">
        <v>335</v>
      </c>
      <c r="V140" s="168">
        <v>51</v>
      </c>
      <c r="W140" s="48" t="str">
        <f t="shared" si="29"/>
        <v>CRM_CMI</v>
      </c>
      <c r="X140" s="13" t="str">
        <f t="shared" si="23"/>
        <v>山西移动</v>
      </c>
      <c r="Y140" s="37" t="str">
        <f t="shared" si="24"/>
        <v>0</v>
      </c>
      <c r="Z140" s="167"/>
      <c r="AG140" s="48" t="s">
        <v>8</v>
      </c>
      <c r="AH140" s="48" t="s">
        <v>449</v>
      </c>
      <c r="AI140" s="13">
        <f t="shared" si="26"/>
        <v>134</v>
      </c>
      <c r="AJ140" s="13">
        <f t="shared" si="27"/>
        <v>0</v>
      </c>
      <c r="AK140" s="13">
        <f t="shared" si="28"/>
        <v>0</v>
      </c>
      <c r="AL140" s="13">
        <v>0</v>
      </c>
      <c r="AM140" s="13">
        <v>0</v>
      </c>
      <c r="AN140" s="38" t="str">
        <f t="shared" si="25"/>
        <v>-</v>
      </c>
    </row>
    <row r="141" spans="1:40" ht="15" customHeight="1">
      <c r="A141" s="94" t="s">
        <v>215</v>
      </c>
      <c r="B141" s="94" t="s">
        <v>214</v>
      </c>
      <c r="C141" s="94" t="s">
        <v>63</v>
      </c>
      <c r="D141" s="94" t="s">
        <v>157</v>
      </c>
      <c r="E141" s="94" t="s">
        <v>1281</v>
      </c>
      <c r="F141" s="94" t="s">
        <v>558</v>
      </c>
      <c r="G141" s="94" t="s">
        <v>495</v>
      </c>
      <c r="H141" s="94" t="s">
        <v>520</v>
      </c>
      <c r="I141" s="95" t="s">
        <v>48</v>
      </c>
      <c r="J141" s="233" t="s">
        <v>1520</v>
      </c>
      <c r="K141" s="233" t="s">
        <v>591</v>
      </c>
      <c r="L141" s="233" t="s">
        <v>591</v>
      </c>
      <c r="M141" s="95"/>
      <c r="N141" s="95" t="s">
        <v>591</v>
      </c>
      <c r="O141" s="95" t="s">
        <v>591</v>
      </c>
      <c r="P141" s="95" t="s">
        <v>591</v>
      </c>
      <c r="Q141" s="95" t="s">
        <v>48</v>
      </c>
      <c r="R141" s="13"/>
      <c r="S141" s="146" t="s">
        <v>472</v>
      </c>
      <c r="T141" s="168">
        <v>0</v>
      </c>
      <c r="U141" s="168">
        <v>0</v>
      </c>
      <c r="V141" s="168">
        <v>0</v>
      </c>
      <c r="W141" s="48" t="str">
        <f t="shared" si="29"/>
        <v>CRM_CMI</v>
      </c>
      <c r="X141" s="13" t="str">
        <f t="shared" si="23"/>
        <v>湖北移动</v>
      </c>
      <c r="Y141" s="37" t="str">
        <f t="shared" si="24"/>
        <v>1</v>
      </c>
      <c r="Z141" s="167"/>
      <c r="AG141" s="48" t="s">
        <v>259</v>
      </c>
      <c r="AH141" s="48" t="s">
        <v>4</v>
      </c>
      <c r="AI141" s="13">
        <f t="shared" si="26"/>
        <v>0</v>
      </c>
      <c r="AJ141" s="13">
        <f t="shared" si="27"/>
        <v>0</v>
      </c>
      <c r="AK141" s="13">
        <f t="shared" si="28"/>
        <v>0</v>
      </c>
      <c r="AL141" s="13">
        <v>0</v>
      </c>
      <c r="AM141" s="13">
        <v>0</v>
      </c>
      <c r="AN141" s="38" t="str">
        <f t="shared" si="25"/>
        <v>-</v>
      </c>
    </row>
    <row r="142" spans="1:40" ht="15" customHeight="1">
      <c r="A142" s="94" t="s">
        <v>236</v>
      </c>
      <c r="B142" s="94" t="s">
        <v>14</v>
      </c>
      <c r="C142" s="94" t="s">
        <v>63</v>
      </c>
      <c r="D142" s="94" t="s">
        <v>157</v>
      </c>
      <c r="E142" s="94" t="s">
        <v>549</v>
      </c>
      <c r="F142" s="94" t="s">
        <v>550</v>
      </c>
      <c r="G142" s="94" t="s">
        <v>495</v>
      </c>
      <c r="H142" s="94" t="s">
        <v>520</v>
      </c>
      <c r="I142" s="95" t="s">
        <v>48</v>
      </c>
      <c r="J142" s="48" t="s">
        <v>1514</v>
      </c>
      <c r="K142" s="233" t="s">
        <v>120</v>
      </c>
      <c r="L142" s="233" t="s">
        <v>533</v>
      </c>
      <c r="M142" s="94" t="s">
        <v>17</v>
      </c>
      <c r="N142" s="181" t="s">
        <v>1275</v>
      </c>
      <c r="O142" s="95" t="s">
        <v>523</v>
      </c>
      <c r="P142" s="95" t="s">
        <v>524</v>
      </c>
      <c r="Q142" s="97" t="s">
        <v>48</v>
      </c>
      <c r="R142" s="13"/>
      <c r="S142" s="146" t="s">
        <v>472</v>
      </c>
      <c r="T142" s="168">
        <v>1458</v>
      </c>
      <c r="U142" s="168">
        <v>335</v>
      </c>
      <c r="V142" s="168">
        <v>51</v>
      </c>
      <c r="W142" s="48" t="str">
        <f t="shared" si="29"/>
        <v>CRM_CMI</v>
      </c>
      <c r="X142" s="13" t="str">
        <f t="shared" si="23"/>
        <v>山西移动</v>
      </c>
      <c r="Y142" s="37" t="str">
        <f t="shared" si="24"/>
        <v>0</v>
      </c>
      <c r="Z142" s="167"/>
      <c r="AG142" s="48" t="s">
        <v>259</v>
      </c>
      <c r="AH142" s="48" t="s">
        <v>0</v>
      </c>
      <c r="AI142" s="13">
        <f t="shared" si="26"/>
        <v>0</v>
      </c>
      <c r="AJ142" s="13">
        <f t="shared" si="27"/>
        <v>0</v>
      </c>
      <c r="AK142" s="13">
        <f t="shared" si="28"/>
        <v>0</v>
      </c>
      <c r="AL142" s="13">
        <v>0</v>
      </c>
      <c r="AM142" s="13">
        <v>0</v>
      </c>
      <c r="AN142" s="38" t="str">
        <f t="shared" si="25"/>
        <v>-</v>
      </c>
    </row>
    <row r="143" spans="1:40" ht="15" customHeight="1">
      <c r="A143" s="94" t="s">
        <v>239</v>
      </c>
      <c r="B143" s="94" t="s">
        <v>240</v>
      </c>
      <c r="C143" s="94" t="s">
        <v>63</v>
      </c>
      <c r="D143" s="94" t="s">
        <v>157</v>
      </c>
      <c r="E143" s="94" t="s">
        <v>534</v>
      </c>
      <c r="F143" s="94" t="s">
        <v>535</v>
      </c>
      <c r="G143" s="94" t="s">
        <v>495</v>
      </c>
      <c r="H143" s="94" t="s">
        <v>520</v>
      </c>
      <c r="I143" s="94" t="s">
        <v>48</v>
      </c>
      <c r="J143" s="233" t="s">
        <v>1512</v>
      </c>
      <c r="K143" s="234" t="s">
        <v>120</v>
      </c>
      <c r="L143" s="234" t="s">
        <v>569</v>
      </c>
      <c r="M143" s="94" t="s">
        <v>17</v>
      </c>
      <c r="N143" s="183" t="s">
        <v>1282</v>
      </c>
      <c r="O143" s="185" t="s">
        <v>1283</v>
      </c>
      <c r="P143" s="185" t="s">
        <v>1284</v>
      </c>
      <c r="Q143" s="97" t="s">
        <v>48</v>
      </c>
      <c r="R143" s="13"/>
      <c r="S143" s="146" t="s">
        <v>472</v>
      </c>
      <c r="T143" s="168">
        <v>1458</v>
      </c>
      <c r="U143" s="168">
        <v>119</v>
      </c>
      <c r="V143" s="168">
        <v>116</v>
      </c>
      <c r="W143" s="48" t="str">
        <f t="shared" si="29"/>
        <v>CRM_CMI</v>
      </c>
      <c r="X143" s="13" t="str">
        <f t="shared" si="23"/>
        <v>四川移动</v>
      </c>
      <c r="Y143" s="37" t="str">
        <f t="shared" si="24"/>
        <v>0</v>
      </c>
      <c r="Z143" s="167"/>
      <c r="AG143" s="48" t="s">
        <v>259</v>
      </c>
      <c r="AH143" s="48" t="s">
        <v>1</v>
      </c>
      <c r="AI143" s="13">
        <f t="shared" si="26"/>
        <v>126</v>
      </c>
      <c r="AJ143" s="13">
        <f t="shared" si="27"/>
        <v>1792</v>
      </c>
      <c r="AK143" s="13">
        <f t="shared" si="28"/>
        <v>0</v>
      </c>
      <c r="AL143" s="13">
        <v>2</v>
      </c>
      <c r="AM143" s="13">
        <v>2</v>
      </c>
      <c r="AN143" s="38">
        <f t="shared" si="25"/>
        <v>0</v>
      </c>
    </row>
    <row r="144" spans="1:40" ht="15" customHeight="1">
      <c r="A144" s="94" t="s">
        <v>236</v>
      </c>
      <c r="B144" s="94" t="s">
        <v>14</v>
      </c>
      <c r="C144" s="94" t="s">
        <v>63</v>
      </c>
      <c r="D144" s="94" t="s">
        <v>157</v>
      </c>
      <c r="E144" s="94" t="s">
        <v>551</v>
      </c>
      <c r="F144" s="94" t="s">
        <v>552</v>
      </c>
      <c r="G144" s="94" t="s">
        <v>495</v>
      </c>
      <c r="H144" s="94" t="s">
        <v>520</v>
      </c>
      <c r="I144" s="95" t="s">
        <v>48</v>
      </c>
      <c r="J144" s="48" t="s">
        <v>1514</v>
      </c>
      <c r="K144" s="233" t="s">
        <v>120</v>
      </c>
      <c r="L144" s="233" t="s">
        <v>533</v>
      </c>
      <c r="M144" s="94" t="s">
        <v>17</v>
      </c>
      <c r="N144" s="181" t="s">
        <v>1275</v>
      </c>
      <c r="O144" s="95" t="s">
        <v>523</v>
      </c>
      <c r="P144" s="95" t="s">
        <v>524</v>
      </c>
      <c r="Q144" s="97" t="s">
        <v>48</v>
      </c>
      <c r="R144" s="13"/>
      <c r="S144" s="146" t="s">
        <v>472</v>
      </c>
      <c r="T144" s="168">
        <v>1458</v>
      </c>
      <c r="U144" s="168">
        <v>335</v>
      </c>
      <c r="V144" s="168">
        <v>51</v>
      </c>
      <c r="W144" s="48" t="str">
        <f t="shared" si="29"/>
        <v>CRM_CMI</v>
      </c>
      <c r="X144" s="13" t="str">
        <f t="shared" si="23"/>
        <v>山西移动</v>
      </c>
      <c r="Y144" s="37" t="str">
        <f t="shared" si="24"/>
        <v>0</v>
      </c>
      <c r="Z144" s="167"/>
      <c r="AG144" s="48" t="s">
        <v>259</v>
      </c>
      <c r="AH144" s="48" t="s">
        <v>449</v>
      </c>
      <c r="AI144" s="13">
        <f t="shared" si="26"/>
        <v>134</v>
      </c>
      <c r="AJ144" s="13">
        <f t="shared" si="27"/>
        <v>0</v>
      </c>
      <c r="AK144" s="13">
        <f t="shared" si="28"/>
        <v>0</v>
      </c>
      <c r="AL144" s="13">
        <v>0</v>
      </c>
      <c r="AM144" s="13">
        <v>0</v>
      </c>
      <c r="AN144" s="38" t="str">
        <f t="shared" si="25"/>
        <v>-</v>
      </c>
    </row>
    <row r="145" spans="1:40" ht="15" customHeight="1">
      <c r="A145" s="94" t="s">
        <v>239</v>
      </c>
      <c r="B145" s="94" t="s">
        <v>240</v>
      </c>
      <c r="C145" s="94" t="s">
        <v>63</v>
      </c>
      <c r="D145" s="94" t="s">
        <v>157</v>
      </c>
      <c r="E145" s="94" t="s">
        <v>541</v>
      </c>
      <c r="F145" s="94" t="s">
        <v>542</v>
      </c>
      <c r="G145" s="94" t="s">
        <v>495</v>
      </c>
      <c r="H145" s="94" t="s">
        <v>520</v>
      </c>
      <c r="I145" s="94" t="s">
        <v>48</v>
      </c>
      <c r="J145" s="233" t="s">
        <v>1512</v>
      </c>
      <c r="K145" s="234" t="s">
        <v>120</v>
      </c>
      <c r="L145" s="234" t="s">
        <v>569</v>
      </c>
      <c r="M145" s="94" t="s">
        <v>17</v>
      </c>
      <c r="N145" s="183" t="s">
        <v>1275</v>
      </c>
      <c r="O145" s="186" t="s">
        <v>1283</v>
      </c>
      <c r="P145" s="186" t="s">
        <v>1284</v>
      </c>
      <c r="Q145" s="97" t="s">
        <v>48</v>
      </c>
      <c r="R145" s="13"/>
      <c r="S145" s="146" t="s">
        <v>472</v>
      </c>
      <c r="T145" s="168">
        <v>1458</v>
      </c>
      <c r="U145" s="168">
        <v>119</v>
      </c>
      <c r="V145" s="168">
        <v>116</v>
      </c>
      <c r="W145" s="48" t="str">
        <f t="shared" si="29"/>
        <v>CRM_CMI</v>
      </c>
      <c r="X145" s="13" t="str">
        <f t="shared" si="23"/>
        <v>四川移动</v>
      </c>
      <c r="Y145" s="37" t="str">
        <f t="shared" si="24"/>
        <v>0</v>
      </c>
      <c r="Z145" s="167"/>
      <c r="AG145" s="48" t="s">
        <v>261</v>
      </c>
      <c r="AH145" s="48" t="s">
        <v>495</v>
      </c>
      <c r="AI145" s="13">
        <f t="shared" si="26"/>
        <v>3</v>
      </c>
      <c r="AJ145" s="13">
        <f t="shared" si="27"/>
        <v>0</v>
      </c>
      <c r="AK145" s="13">
        <f t="shared" si="28"/>
        <v>0</v>
      </c>
      <c r="AL145" s="13">
        <v>0</v>
      </c>
      <c r="AM145" s="13">
        <v>0</v>
      </c>
      <c r="AN145" s="38" t="str">
        <f t="shared" si="25"/>
        <v>-</v>
      </c>
    </row>
    <row r="146" spans="1:40" ht="15" customHeight="1">
      <c r="A146" s="94" t="s">
        <v>239</v>
      </c>
      <c r="B146" s="94" t="s">
        <v>240</v>
      </c>
      <c r="C146" s="94" t="s">
        <v>63</v>
      </c>
      <c r="D146" s="94" t="s">
        <v>157</v>
      </c>
      <c r="E146" s="94" t="s">
        <v>529</v>
      </c>
      <c r="F146" s="94" t="s">
        <v>530</v>
      </c>
      <c r="G146" s="94" t="s">
        <v>495</v>
      </c>
      <c r="H146" s="94" t="s">
        <v>520</v>
      </c>
      <c r="I146" s="95" t="s">
        <v>48</v>
      </c>
      <c r="J146" s="233" t="s">
        <v>1512</v>
      </c>
      <c r="K146" s="233" t="s">
        <v>120</v>
      </c>
      <c r="L146" s="233" t="s">
        <v>1285</v>
      </c>
      <c r="M146" s="95" t="s">
        <v>17</v>
      </c>
      <c r="N146" s="184" t="s">
        <v>1275</v>
      </c>
      <c r="O146" s="187" t="s">
        <v>1283</v>
      </c>
      <c r="P146" s="187" t="s">
        <v>1284</v>
      </c>
      <c r="Q146" s="95" t="s">
        <v>48</v>
      </c>
      <c r="R146" s="13"/>
      <c r="S146" s="146" t="s">
        <v>472</v>
      </c>
      <c r="T146" s="168">
        <v>1458</v>
      </c>
      <c r="U146" s="168">
        <v>119</v>
      </c>
      <c r="V146" s="168">
        <v>116</v>
      </c>
      <c r="W146" s="48" t="str">
        <f t="shared" si="29"/>
        <v>CRM_CMI</v>
      </c>
      <c r="X146" s="13" t="str">
        <f t="shared" si="23"/>
        <v>四川移动</v>
      </c>
      <c r="Y146" s="37" t="str">
        <f t="shared" si="24"/>
        <v>0</v>
      </c>
      <c r="Z146" s="167"/>
      <c r="AG146" s="48" t="s">
        <v>261</v>
      </c>
      <c r="AH146" s="48" t="s">
        <v>449</v>
      </c>
      <c r="AI146" s="13">
        <f t="shared" si="26"/>
        <v>1115</v>
      </c>
      <c r="AJ146" s="13">
        <f t="shared" si="27"/>
        <v>0</v>
      </c>
      <c r="AK146" s="13">
        <f t="shared" si="28"/>
        <v>0</v>
      </c>
      <c r="AL146" s="13">
        <v>0</v>
      </c>
      <c r="AM146" s="13">
        <v>0</v>
      </c>
      <c r="AN146" s="38" t="str">
        <f t="shared" si="25"/>
        <v>-</v>
      </c>
    </row>
    <row r="147" spans="1:40" ht="15" customHeight="1">
      <c r="A147" s="94" t="s">
        <v>216</v>
      </c>
      <c r="B147" s="94" t="s">
        <v>217</v>
      </c>
      <c r="C147" s="94" t="s">
        <v>63</v>
      </c>
      <c r="D147" s="94" t="s">
        <v>157</v>
      </c>
      <c r="E147" s="94" t="s">
        <v>553</v>
      </c>
      <c r="F147" s="94" t="s">
        <v>272</v>
      </c>
      <c r="G147" s="94" t="s">
        <v>495</v>
      </c>
      <c r="H147" s="94" t="s">
        <v>554</v>
      </c>
      <c r="I147" s="94" t="s">
        <v>48</v>
      </c>
      <c r="J147" s="233" t="s">
        <v>1512</v>
      </c>
      <c r="K147" s="234" t="s">
        <v>50</v>
      </c>
      <c r="L147" s="234" t="s">
        <v>562</v>
      </c>
      <c r="M147" s="94" t="s">
        <v>17</v>
      </c>
      <c r="N147" s="95" t="s">
        <v>581</v>
      </c>
      <c r="O147" s="95" t="s">
        <v>582</v>
      </c>
      <c r="P147" s="95" t="s">
        <v>583</v>
      </c>
      <c r="Q147" s="97" t="s">
        <v>48</v>
      </c>
      <c r="R147" s="13"/>
      <c r="S147" s="146" t="s">
        <v>472</v>
      </c>
      <c r="T147" s="168">
        <v>1</v>
      </c>
      <c r="U147" s="168">
        <v>1</v>
      </c>
      <c r="V147" s="168">
        <v>1</v>
      </c>
      <c r="W147" s="48" t="str">
        <f t="shared" si="29"/>
        <v>CRM_CMI</v>
      </c>
      <c r="X147" s="13" t="str">
        <f t="shared" si="23"/>
        <v>吉林移动</v>
      </c>
      <c r="Y147" s="37" t="str">
        <f t="shared" si="24"/>
        <v>0</v>
      </c>
      <c r="Z147" s="167"/>
      <c r="AG147" s="48" t="s">
        <v>261</v>
      </c>
      <c r="AH147" s="48" t="s">
        <v>494</v>
      </c>
      <c r="AI147" s="13">
        <f t="shared" si="26"/>
        <v>0</v>
      </c>
      <c r="AJ147" s="13">
        <f t="shared" si="27"/>
        <v>0</v>
      </c>
      <c r="AK147" s="13">
        <f t="shared" si="28"/>
        <v>0</v>
      </c>
      <c r="AL147" s="13">
        <v>0</v>
      </c>
      <c r="AM147" s="13">
        <v>0</v>
      </c>
      <c r="AN147" s="38" t="str">
        <f t="shared" si="25"/>
        <v>-</v>
      </c>
    </row>
    <row r="148" spans="1:40" ht="15" customHeight="1">
      <c r="A148" s="94" t="s">
        <v>239</v>
      </c>
      <c r="B148" s="94" t="s">
        <v>240</v>
      </c>
      <c r="C148" s="94" t="s">
        <v>165</v>
      </c>
      <c r="D148" s="94" t="s">
        <v>166</v>
      </c>
      <c r="E148" s="94" t="s">
        <v>540</v>
      </c>
      <c r="F148" s="94" t="s">
        <v>537</v>
      </c>
      <c r="G148" s="94" t="s">
        <v>495</v>
      </c>
      <c r="H148" s="94" t="s">
        <v>520</v>
      </c>
      <c r="I148" s="95" t="s">
        <v>48</v>
      </c>
      <c r="J148" s="233" t="s">
        <v>1512</v>
      </c>
      <c r="K148" s="233" t="s">
        <v>120</v>
      </c>
      <c r="L148" s="233" t="s">
        <v>1285</v>
      </c>
      <c r="M148" s="95" t="s">
        <v>17</v>
      </c>
      <c r="N148" s="184" t="s">
        <v>1280</v>
      </c>
      <c r="O148" s="95" t="s">
        <v>570</v>
      </c>
      <c r="P148" s="95" t="s">
        <v>571</v>
      </c>
      <c r="Q148" s="95" t="s">
        <v>48</v>
      </c>
      <c r="R148" s="13"/>
      <c r="S148" s="146" t="s">
        <v>472</v>
      </c>
      <c r="T148" s="168">
        <v>11</v>
      </c>
      <c r="U148" s="168">
        <v>0</v>
      </c>
      <c r="V148" s="168">
        <v>0</v>
      </c>
      <c r="W148" s="48" t="str">
        <f t="shared" si="29"/>
        <v>CRM_CMI</v>
      </c>
      <c r="X148" s="13" t="str">
        <f t="shared" si="23"/>
        <v>四川移动</v>
      </c>
      <c r="Y148" s="37" t="str">
        <f t="shared" si="24"/>
        <v>0</v>
      </c>
      <c r="Z148" s="167"/>
      <c r="AG148" s="48" t="s">
        <v>261</v>
      </c>
      <c r="AH148" s="48" t="s">
        <v>0</v>
      </c>
      <c r="AI148" s="13">
        <f t="shared" si="26"/>
        <v>0</v>
      </c>
      <c r="AJ148" s="13">
        <f t="shared" si="27"/>
        <v>0</v>
      </c>
      <c r="AK148" s="13">
        <f t="shared" si="28"/>
        <v>0</v>
      </c>
      <c r="AL148" s="13">
        <v>0</v>
      </c>
      <c r="AM148" s="13">
        <v>0</v>
      </c>
      <c r="AN148" s="38" t="str">
        <f t="shared" si="25"/>
        <v>-</v>
      </c>
    </row>
    <row r="149" spans="1:40" ht="15" customHeight="1">
      <c r="A149" s="94" t="s">
        <v>239</v>
      </c>
      <c r="B149" s="94" t="s">
        <v>240</v>
      </c>
      <c r="C149" s="94" t="s">
        <v>94</v>
      </c>
      <c r="D149" s="94" t="s">
        <v>95</v>
      </c>
      <c r="E149" s="94" t="s">
        <v>540</v>
      </c>
      <c r="F149" s="94" t="s">
        <v>537</v>
      </c>
      <c r="G149" s="94" t="s">
        <v>495</v>
      </c>
      <c r="H149" s="94" t="s">
        <v>520</v>
      </c>
      <c r="I149" s="95" t="s">
        <v>48</v>
      </c>
      <c r="J149" s="233" t="s">
        <v>1512</v>
      </c>
      <c r="K149" s="233" t="s">
        <v>120</v>
      </c>
      <c r="L149" s="233" t="s">
        <v>1285</v>
      </c>
      <c r="M149" s="95" t="s">
        <v>17</v>
      </c>
      <c r="N149" s="184" t="s">
        <v>1280</v>
      </c>
      <c r="O149" s="95" t="s">
        <v>572</v>
      </c>
      <c r="P149" s="95" t="s">
        <v>573</v>
      </c>
      <c r="Q149" s="95" t="s">
        <v>48</v>
      </c>
      <c r="R149" s="13"/>
      <c r="S149" s="13" t="s">
        <v>472</v>
      </c>
      <c r="T149" s="168">
        <v>11</v>
      </c>
      <c r="U149" s="168">
        <v>0</v>
      </c>
      <c r="V149" s="168">
        <v>0</v>
      </c>
      <c r="W149" s="48" t="str">
        <f t="shared" si="29"/>
        <v>CRM_CMI</v>
      </c>
      <c r="X149" s="13" t="str">
        <f t="shared" si="23"/>
        <v>四川移动</v>
      </c>
      <c r="Y149" s="37" t="str">
        <f t="shared" si="24"/>
        <v>0</v>
      </c>
      <c r="Z149" s="167"/>
      <c r="AG149" s="48" t="s">
        <v>261</v>
      </c>
      <c r="AH149" s="48" t="s">
        <v>1</v>
      </c>
      <c r="AI149" s="13">
        <f t="shared" si="26"/>
        <v>1</v>
      </c>
      <c r="AJ149" s="13">
        <f t="shared" si="27"/>
        <v>1</v>
      </c>
      <c r="AK149" s="13">
        <f t="shared" si="28"/>
        <v>1</v>
      </c>
      <c r="AL149" s="13">
        <v>0</v>
      </c>
      <c r="AM149" s="13">
        <v>0</v>
      </c>
      <c r="AN149" s="38" t="str">
        <f t="shared" si="25"/>
        <v>-</v>
      </c>
    </row>
    <row r="150" spans="1:40" ht="15" customHeight="1">
      <c r="A150" s="94" t="s">
        <v>239</v>
      </c>
      <c r="B150" s="94" t="s">
        <v>240</v>
      </c>
      <c r="C150" s="94" t="s">
        <v>63</v>
      </c>
      <c r="D150" s="94" t="s">
        <v>157</v>
      </c>
      <c r="E150" s="94" t="s">
        <v>553</v>
      </c>
      <c r="F150" s="94" t="s">
        <v>272</v>
      </c>
      <c r="G150" s="94" t="s">
        <v>495</v>
      </c>
      <c r="H150" s="94" t="s">
        <v>554</v>
      </c>
      <c r="I150" s="188" t="s">
        <v>48</v>
      </c>
      <c r="J150" s="233" t="s">
        <v>1512</v>
      </c>
      <c r="K150" s="237" t="s">
        <v>120</v>
      </c>
      <c r="L150" s="237" t="s">
        <v>584</v>
      </c>
      <c r="M150" s="189" t="s">
        <v>17</v>
      </c>
      <c r="N150" s="182" t="s">
        <v>585</v>
      </c>
      <c r="O150" s="95" t="s">
        <v>586</v>
      </c>
      <c r="P150" s="95" t="s">
        <v>587</v>
      </c>
      <c r="Q150" s="182" t="s">
        <v>48</v>
      </c>
      <c r="R150" s="13"/>
      <c r="S150" s="146" t="s">
        <v>472</v>
      </c>
      <c r="T150" s="168">
        <v>1</v>
      </c>
      <c r="U150" s="168">
        <v>1</v>
      </c>
      <c r="V150" s="168">
        <v>1</v>
      </c>
      <c r="W150" s="48" t="str">
        <f t="shared" si="29"/>
        <v>CRM_CMI</v>
      </c>
      <c r="X150" s="13" t="str">
        <f t="shared" si="23"/>
        <v>四川移动</v>
      </c>
      <c r="Y150" s="37" t="str">
        <f t="shared" si="24"/>
        <v>0</v>
      </c>
      <c r="Z150" s="167"/>
      <c r="AG150" s="48" t="s">
        <v>261</v>
      </c>
      <c r="AH150" s="48" t="s">
        <v>4</v>
      </c>
      <c r="AI150" s="13">
        <f t="shared" si="26"/>
        <v>0</v>
      </c>
      <c r="AJ150" s="13">
        <f t="shared" si="27"/>
        <v>0</v>
      </c>
      <c r="AK150" s="13">
        <f t="shared" si="28"/>
        <v>0</v>
      </c>
      <c r="AL150" s="13">
        <v>0</v>
      </c>
      <c r="AM150" s="13">
        <v>0</v>
      </c>
      <c r="AN150" s="38" t="str">
        <f t="shared" si="25"/>
        <v>-</v>
      </c>
    </row>
    <row r="151" spans="1:40" ht="15" customHeight="1">
      <c r="A151" s="94" t="s">
        <v>155</v>
      </c>
      <c r="B151" s="94" t="s">
        <v>156</v>
      </c>
      <c r="C151" s="94" t="s">
        <v>63</v>
      </c>
      <c r="D151" s="94" t="s">
        <v>157</v>
      </c>
      <c r="E151" s="94" t="s">
        <v>555</v>
      </c>
      <c r="F151" s="94" t="s">
        <v>272</v>
      </c>
      <c r="G151" s="94" t="s">
        <v>495</v>
      </c>
      <c r="H151" s="94" t="s">
        <v>520</v>
      </c>
      <c r="I151" s="95" t="s">
        <v>48</v>
      </c>
      <c r="J151" s="233" t="s">
        <v>1512</v>
      </c>
      <c r="K151" s="233" t="s">
        <v>120</v>
      </c>
      <c r="L151" s="233" t="s">
        <v>536</v>
      </c>
      <c r="M151" s="95" t="s">
        <v>521</v>
      </c>
      <c r="N151" s="186" t="s">
        <v>1424</v>
      </c>
      <c r="O151" s="96" t="s">
        <v>1425</v>
      </c>
      <c r="P151" s="96" t="s">
        <v>1426</v>
      </c>
      <c r="Q151" s="95" t="s">
        <v>48</v>
      </c>
      <c r="R151" s="13"/>
      <c r="S151" s="146" t="s">
        <v>472</v>
      </c>
      <c r="T151" s="168">
        <v>7</v>
      </c>
      <c r="U151" s="168">
        <v>0</v>
      </c>
      <c r="V151" s="168">
        <v>0</v>
      </c>
      <c r="W151" s="48" t="str">
        <f t="shared" si="29"/>
        <v>CRM_CMI</v>
      </c>
      <c r="X151" s="13" t="str">
        <f t="shared" si="23"/>
        <v>安徽移动</v>
      </c>
      <c r="Y151" s="37" t="str">
        <f t="shared" si="24"/>
        <v>0</v>
      </c>
      <c r="Z151" s="167"/>
      <c r="AG151" s="48" t="s">
        <v>261</v>
      </c>
      <c r="AH151" s="48" t="s">
        <v>2</v>
      </c>
      <c r="AI151" s="13">
        <f t="shared" si="26"/>
        <v>0</v>
      </c>
      <c r="AJ151" s="13">
        <f t="shared" si="27"/>
        <v>0</v>
      </c>
      <c r="AK151" s="13">
        <f t="shared" si="28"/>
        <v>0</v>
      </c>
      <c r="AL151" s="13">
        <v>0</v>
      </c>
      <c r="AM151" s="13">
        <v>0</v>
      </c>
      <c r="AN151" s="38" t="str">
        <f t="shared" si="25"/>
        <v>-</v>
      </c>
    </row>
    <row r="152" spans="1:40" ht="15" customHeight="1">
      <c r="A152" s="94" t="s">
        <v>239</v>
      </c>
      <c r="B152" s="94" t="s">
        <v>240</v>
      </c>
      <c r="C152" s="94" t="s">
        <v>63</v>
      </c>
      <c r="D152" s="94" t="s">
        <v>157</v>
      </c>
      <c r="E152" s="94" t="s">
        <v>551</v>
      </c>
      <c r="F152" s="94" t="s">
        <v>552</v>
      </c>
      <c r="G152" s="94" t="s">
        <v>495</v>
      </c>
      <c r="H152" s="94" t="s">
        <v>520</v>
      </c>
      <c r="I152" s="95" t="s">
        <v>48</v>
      </c>
      <c r="J152" s="233" t="s">
        <v>1512</v>
      </c>
      <c r="K152" s="233" t="s">
        <v>120</v>
      </c>
      <c r="L152" s="233" t="s">
        <v>1285</v>
      </c>
      <c r="M152" s="95" t="s">
        <v>17</v>
      </c>
      <c r="N152" s="184" t="s">
        <v>1275</v>
      </c>
      <c r="O152" s="187" t="s">
        <v>1283</v>
      </c>
      <c r="P152" s="187" t="s">
        <v>1284</v>
      </c>
      <c r="Q152" s="95" t="s">
        <v>48</v>
      </c>
      <c r="R152" s="13"/>
      <c r="S152" s="146" t="s">
        <v>472</v>
      </c>
      <c r="T152" s="168">
        <v>1458</v>
      </c>
      <c r="U152" s="168">
        <v>119</v>
      </c>
      <c r="V152" s="168">
        <v>116</v>
      </c>
      <c r="W152" s="48" t="str">
        <f t="shared" si="29"/>
        <v>CRM_CMI</v>
      </c>
      <c r="X152" s="13" t="str">
        <f t="shared" si="23"/>
        <v>四川移动</v>
      </c>
      <c r="Y152" s="37" t="str">
        <f t="shared" si="24"/>
        <v>0</v>
      </c>
      <c r="Z152" s="167"/>
    </row>
    <row r="153" spans="1:40" ht="15" customHeight="1">
      <c r="A153" s="94" t="s">
        <v>216</v>
      </c>
      <c r="B153" s="94" t="s">
        <v>217</v>
      </c>
      <c r="C153" s="94" t="s">
        <v>63</v>
      </c>
      <c r="D153" s="94" t="s">
        <v>157</v>
      </c>
      <c r="E153" s="94" t="s">
        <v>556</v>
      </c>
      <c r="F153" s="94" t="s">
        <v>557</v>
      </c>
      <c r="G153" s="94" t="s">
        <v>495</v>
      </c>
      <c r="H153" s="94" t="s">
        <v>520</v>
      </c>
      <c r="I153" s="94" t="s">
        <v>48</v>
      </c>
      <c r="J153" s="233" t="s">
        <v>1512</v>
      </c>
      <c r="K153" s="234" t="s">
        <v>50</v>
      </c>
      <c r="L153" s="234" t="s">
        <v>562</v>
      </c>
      <c r="M153" s="94" t="s">
        <v>17</v>
      </c>
      <c r="N153" s="95" t="s">
        <v>588</v>
      </c>
      <c r="O153" s="95" t="s">
        <v>589</v>
      </c>
      <c r="P153" s="95" t="s">
        <v>590</v>
      </c>
      <c r="Q153" s="97" t="s">
        <v>48</v>
      </c>
      <c r="R153" s="13"/>
      <c r="S153" s="146" t="s">
        <v>472</v>
      </c>
      <c r="T153" s="168">
        <v>1</v>
      </c>
      <c r="U153" s="168">
        <v>1</v>
      </c>
      <c r="V153" s="168">
        <v>1</v>
      </c>
      <c r="W153" s="48" t="str">
        <f t="shared" si="29"/>
        <v>CRM_CMI</v>
      </c>
      <c r="X153" s="13" t="str">
        <f t="shared" si="23"/>
        <v>吉林移动</v>
      </c>
      <c r="Y153" s="37" t="str">
        <f t="shared" si="24"/>
        <v>0</v>
      </c>
      <c r="Z153" s="167"/>
    </row>
    <row r="154" spans="1:40" ht="15" customHeight="1">
      <c r="A154" s="94" t="s">
        <v>236</v>
      </c>
      <c r="B154" s="94" t="s">
        <v>14</v>
      </c>
      <c r="C154" s="94" t="s">
        <v>63</v>
      </c>
      <c r="D154" s="94" t="s">
        <v>157</v>
      </c>
      <c r="E154" s="94" t="s">
        <v>556</v>
      </c>
      <c r="F154" s="94" t="s">
        <v>557</v>
      </c>
      <c r="G154" s="94" t="s">
        <v>495</v>
      </c>
      <c r="H154" s="94" t="s">
        <v>520</v>
      </c>
      <c r="I154" s="95" t="s">
        <v>48</v>
      </c>
      <c r="J154" s="48" t="s">
        <v>1514</v>
      </c>
      <c r="K154" s="233" t="s">
        <v>120</v>
      </c>
      <c r="L154" s="233" t="s">
        <v>533</v>
      </c>
      <c r="M154" s="94" t="s">
        <v>17</v>
      </c>
      <c r="N154" s="181" t="s">
        <v>1275</v>
      </c>
      <c r="O154" s="95" t="s">
        <v>523</v>
      </c>
      <c r="P154" s="95" t="s">
        <v>524</v>
      </c>
      <c r="Q154" s="97" t="s">
        <v>48</v>
      </c>
      <c r="R154" s="13"/>
      <c r="S154" s="146" t="s">
        <v>472</v>
      </c>
      <c r="T154" s="168">
        <v>1458</v>
      </c>
      <c r="U154" s="168">
        <v>335</v>
      </c>
      <c r="V154" s="168">
        <v>51</v>
      </c>
      <c r="W154" s="48" t="str">
        <f t="shared" si="29"/>
        <v>CRM_CMI</v>
      </c>
      <c r="X154" s="13" t="str">
        <f t="shared" si="23"/>
        <v>山西移动</v>
      </c>
      <c r="Y154" s="37" t="str">
        <f t="shared" si="24"/>
        <v>0</v>
      </c>
      <c r="Z154" s="167"/>
    </row>
    <row r="155" spans="1:40" ht="15" customHeight="1">
      <c r="A155" s="94" t="s">
        <v>239</v>
      </c>
      <c r="B155" s="94" t="s">
        <v>240</v>
      </c>
      <c r="C155" s="94" t="s">
        <v>63</v>
      </c>
      <c r="D155" s="94" t="s">
        <v>157</v>
      </c>
      <c r="E155" s="94" t="s">
        <v>556</v>
      </c>
      <c r="F155" s="94" t="s">
        <v>557</v>
      </c>
      <c r="G155" s="94" t="s">
        <v>495</v>
      </c>
      <c r="H155" s="94" t="s">
        <v>520</v>
      </c>
      <c r="I155" s="94" t="s">
        <v>48</v>
      </c>
      <c r="J155" s="233" t="s">
        <v>1512</v>
      </c>
      <c r="K155" s="234" t="s">
        <v>120</v>
      </c>
      <c r="L155" s="234" t="s">
        <v>569</v>
      </c>
      <c r="M155" s="94" t="s">
        <v>17</v>
      </c>
      <c r="N155" s="181" t="s">
        <v>1275</v>
      </c>
      <c r="O155" s="96" t="s">
        <v>1283</v>
      </c>
      <c r="P155" s="96" t="s">
        <v>1284</v>
      </c>
      <c r="Q155" s="97" t="s">
        <v>48</v>
      </c>
      <c r="R155" s="13"/>
      <c r="S155" s="146" t="s">
        <v>472</v>
      </c>
      <c r="T155" s="168">
        <v>1458</v>
      </c>
      <c r="U155" s="168">
        <v>119</v>
      </c>
      <c r="V155" s="168">
        <v>116</v>
      </c>
      <c r="W155" s="48" t="str">
        <f t="shared" si="29"/>
        <v>CRM_CMI</v>
      </c>
      <c r="X155" s="13" t="str">
        <f t="shared" si="23"/>
        <v>四川移动</v>
      </c>
      <c r="Y155" s="37" t="str">
        <f t="shared" si="24"/>
        <v>0</v>
      </c>
      <c r="Z155" s="167"/>
    </row>
    <row r="156" spans="1:40" ht="15" customHeight="1">
      <c r="A156" s="94" t="s">
        <v>236</v>
      </c>
      <c r="B156" s="94" t="s">
        <v>14</v>
      </c>
      <c r="C156" s="94" t="s">
        <v>63</v>
      </c>
      <c r="D156" s="94" t="s">
        <v>157</v>
      </c>
      <c r="E156" s="94" t="s">
        <v>555</v>
      </c>
      <c r="F156" s="94" t="s">
        <v>272</v>
      </c>
      <c r="G156" s="94" t="s">
        <v>495</v>
      </c>
      <c r="H156" s="94" t="s">
        <v>520</v>
      </c>
      <c r="I156" s="95" t="s">
        <v>48</v>
      </c>
      <c r="J156" s="48" t="s">
        <v>1514</v>
      </c>
      <c r="K156" s="233" t="s">
        <v>120</v>
      </c>
      <c r="L156" s="233" t="s">
        <v>533</v>
      </c>
      <c r="M156" s="94" t="s">
        <v>17</v>
      </c>
      <c r="N156" s="184" t="s">
        <v>1275</v>
      </c>
      <c r="O156" s="95" t="s">
        <v>523</v>
      </c>
      <c r="P156" s="95" t="s">
        <v>524</v>
      </c>
      <c r="Q156" s="97" t="s">
        <v>48</v>
      </c>
      <c r="R156" s="13"/>
      <c r="S156" s="146" t="s">
        <v>472</v>
      </c>
      <c r="T156" s="168">
        <v>1458</v>
      </c>
      <c r="U156" s="168">
        <v>335</v>
      </c>
      <c r="V156" s="168">
        <v>51</v>
      </c>
      <c r="W156" s="48" t="str">
        <f t="shared" si="29"/>
        <v>CRM_CMI</v>
      </c>
      <c r="X156" s="13" t="str">
        <f t="shared" si="23"/>
        <v>山西移动</v>
      </c>
      <c r="Y156" s="37" t="str">
        <f t="shared" si="24"/>
        <v>0</v>
      </c>
      <c r="Z156" s="167"/>
    </row>
    <row r="157" spans="1:40" ht="15" customHeight="1">
      <c r="A157" s="151" t="s">
        <v>36</v>
      </c>
      <c r="B157" s="151" t="s">
        <v>37</v>
      </c>
      <c r="C157" s="151" t="s">
        <v>63</v>
      </c>
      <c r="D157" s="151" t="s">
        <v>64</v>
      </c>
      <c r="E157" s="151" t="s">
        <v>592</v>
      </c>
      <c r="F157" s="151" t="s">
        <v>593</v>
      </c>
      <c r="G157" s="151" t="s">
        <v>3</v>
      </c>
      <c r="H157" s="151" t="s">
        <v>69</v>
      </c>
      <c r="I157" s="151" t="s">
        <v>48</v>
      </c>
      <c r="J157" s="154" t="s">
        <v>86</v>
      </c>
      <c r="K157" s="238"/>
      <c r="L157" s="238"/>
      <c r="M157" s="152"/>
      <c r="N157" s="153" t="s">
        <v>1241</v>
      </c>
      <c r="O157" s="153" t="s">
        <v>1242</v>
      </c>
      <c r="P157" s="153" t="s">
        <v>1243</v>
      </c>
      <c r="Q157" s="151" t="s">
        <v>48</v>
      </c>
      <c r="R157" s="13"/>
      <c r="S157" s="146" t="s">
        <v>472</v>
      </c>
      <c r="T157" s="168">
        <v>180</v>
      </c>
      <c r="U157" s="168">
        <v>6</v>
      </c>
      <c r="V157" s="168">
        <v>0</v>
      </c>
      <c r="W157" s="48" t="str">
        <f t="shared" si="29"/>
        <v>PRM</v>
      </c>
      <c r="X157" s="13" t="str">
        <f t="shared" si="23"/>
        <v>安徽联通</v>
      </c>
      <c r="Y157" s="37" t="str">
        <f t="shared" si="24"/>
        <v>0</v>
      </c>
      <c r="Z157" s="167"/>
    </row>
    <row r="158" spans="1:40" ht="15" customHeight="1">
      <c r="A158" s="151" t="s">
        <v>155</v>
      </c>
      <c r="B158" s="151" t="s">
        <v>156</v>
      </c>
      <c r="C158" s="151" t="s">
        <v>63</v>
      </c>
      <c r="D158" s="151" t="s">
        <v>157</v>
      </c>
      <c r="E158" s="151" t="s">
        <v>597</v>
      </c>
      <c r="F158" s="151" t="s">
        <v>598</v>
      </c>
      <c r="G158" s="151" t="s">
        <v>3</v>
      </c>
      <c r="H158" s="151" t="s">
        <v>599</v>
      </c>
      <c r="I158" s="151" t="s">
        <v>48</v>
      </c>
      <c r="J158" s="233" t="s">
        <v>1512</v>
      </c>
      <c r="K158" s="154" t="s">
        <v>120</v>
      </c>
      <c r="L158" s="154" t="s">
        <v>536</v>
      </c>
      <c r="M158" s="151" t="s">
        <v>1427</v>
      </c>
      <c r="N158" s="153" t="s">
        <v>1392</v>
      </c>
      <c r="O158" s="153" t="s">
        <v>1393</v>
      </c>
      <c r="P158" s="153" t="s">
        <v>1394</v>
      </c>
      <c r="Q158" s="151" t="s">
        <v>48</v>
      </c>
      <c r="R158" s="13"/>
      <c r="S158" s="146" t="s">
        <v>472</v>
      </c>
      <c r="T158" s="168">
        <v>0</v>
      </c>
      <c r="U158" s="168">
        <v>0</v>
      </c>
      <c r="V158" s="168">
        <v>0</v>
      </c>
      <c r="W158" s="48" t="str">
        <f t="shared" si="29"/>
        <v>PRM</v>
      </c>
      <c r="X158" s="13" t="str">
        <f t="shared" si="23"/>
        <v>安徽移动</v>
      </c>
      <c r="Y158" s="37" t="str">
        <f t="shared" si="24"/>
        <v>0</v>
      </c>
      <c r="Z158" s="167"/>
    </row>
    <row r="159" spans="1:40" ht="15" customHeight="1">
      <c r="A159" s="151" t="s">
        <v>155</v>
      </c>
      <c r="B159" s="151" t="s">
        <v>156</v>
      </c>
      <c r="C159" s="151" t="s">
        <v>63</v>
      </c>
      <c r="D159" s="151" t="s">
        <v>157</v>
      </c>
      <c r="E159" s="151" t="s">
        <v>1244</v>
      </c>
      <c r="F159" s="151" t="s">
        <v>593</v>
      </c>
      <c r="G159" s="151" t="s">
        <v>3</v>
      </c>
      <c r="H159" s="151" t="s">
        <v>546</v>
      </c>
      <c r="I159" s="151" t="s">
        <v>48</v>
      </c>
      <c r="J159" s="233" t="s">
        <v>1512</v>
      </c>
      <c r="K159" s="154" t="s">
        <v>120</v>
      </c>
      <c r="L159" s="154" t="s">
        <v>536</v>
      </c>
      <c r="M159" s="151" t="s">
        <v>1427</v>
      </c>
      <c r="N159" s="153" t="s">
        <v>1395</v>
      </c>
      <c r="O159" s="153" t="s">
        <v>1396</v>
      </c>
      <c r="P159" s="153" t="s">
        <v>1397</v>
      </c>
      <c r="Q159" s="151" t="s">
        <v>48</v>
      </c>
      <c r="R159" s="13"/>
      <c r="S159" s="146" t="s">
        <v>472</v>
      </c>
      <c r="T159" s="168">
        <v>180</v>
      </c>
      <c r="U159" s="168">
        <v>6</v>
      </c>
      <c r="V159" s="168">
        <v>0</v>
      </c>
      <c r="W159" s="48" t="str">
        <f t="shared" si="29"/>
        <v>PRM</v>
      </c>
      <c r="X159" s="13" t="str">
        <f t="shared" si="23"/>
        <v>安徽移动</v>
      </c>
      <c r="Y159" s="37" t="str">
        <f t="shared" si="24"/>
        <v>0</v>
      </c>
      <c r="Z159" s="167"/>
    </row>
    <row r="160" spans="1:40" ht="15" customHeight="1">
      <c r="A160" s="151" t="s">
        <v>155</v>
      </c>
      <c r="B160" s="154" t="s">
        <v>156</v>
      </c>
      <c r="C160" s="154" t="s">
        <v>63</v>
      </c>
      <c r="D160" s="154" t="s">
        <v>157</v>
      </c>
      <c r="E160" s="154" t="s">
        <v>604</v>
      </c>
      <c r="F160" s="154" t="s">
        <v>605</v>
      </c>
      <c r="G160" s="154" t="s">
        <v>3</v>
      </c>
      <c r="H160" s="154" t="s">
        <v>599</v>
      </c>
      <c r="I160" s="154" t="s">
        <v>48</v>
      </c>
      <c r="J160" s="233" t="s">
        <v>1512</v>
      </c>
      <c r="K160" s="154" t="s">
        <v>120</v>
      </c>
      <c r="L160" s="154" t="s">
        <v>536</v>
      </c>
      <c r="M160" s="151" t="s">
        <v>1427</v>
      </c>
      <c r="N160" s="153" t="s">
        <v>1398</v>
      </c>
      <c r="O160" s="154" t="s">
        <v>607</v>
      </c>
      <c r="P160" s="154" t="s">
        <v>608</v>
      </c>
      <c r="Q160" s="151" t="s">
        <v>48</v>
      </c>
      <c r="R160" s="13"/>
      <c r="S160" s="146" t="s">
        <v>472</v>
      </c>
      <c r="T160" s="168">
        <v>178</v>
      </c>
      <c r="U160" s="168">
        <v>0</v>
      </c>
      <c r="V160" s="168">
        <v>0</v>
      </c>
      <c r="W160" s="48" t="str">
        <f t="shared" si="29"/>
        <v>PRM</v>
      </c>
      <c r="X160" s="13" t="str">
        <f t="shared" si="23"/>
        <v>安徽移动</v>
      </c>
      <c r="Y160" s="37" t="str">
        <f t="shared" si="24"/>
        <v>0</v>
      </c>
      <c r="Z160" s="167"/>
    </row>
    <row r="161" spans="1:26" ht="15" customHeight="1">
      <c r="A161" s="151" t="s">
        <v>155</v>
      </c>
      <c r="B161" s="151" t="s">
        <v>156</v>
      </c>
      <c r="C161" s="151" t="s">
        <v>63</v>
      </c>
      <c r="D161" s="151" t="s">
        <v>157</v>
      </c>
      <c r="E161" s="151" t="s">
        <v>609</v>
      </c>
      <c r="F161" s="151" t="s">
        <v>610</v>
      </c>
      <c r="G161" s="151" t="s">
        <v>3</v>
      </c>
      <c r="H161" s="151" t="s">
        <v>173</v>
      </c>
      <c r="I161" s="151" t="s">
        <v>48</v>
      </c>
      <c r="J161" s="233" t="s">
        <v>1512</v>
      </c>
      <c r="K161" s="154" t="s">
        <v>120</v>
      </c>
      <c r="L161" s="154" t="s">
        <v>536</v>
      </c>
      <c r="M161" s="151" t="s">
        <v>1427</v>
      </c>
      <c r="N161" s="153" t="s">
        <v>1399</v>
      </c>
      <c r="O161" s="153" t="s">
        <v>1400</v>
      </c>
      <c r="P161" s="153" t="s">
        <v>1401</v>
      </c>
      <c r="Q161" s="151" t="s">
        <v>48</v>
      </c>
      <c r="R161" s="13"/>
      <c r="S161" s="146" t="s">
        <v>472</v>
      </c>
      <c r="T161" s="168">
        <v>5</v>
      </c>
      <c r="U161" s="168">
        <v>0</v>
      </c>
      <c r="V161" s="168">
        <v>0</v>
      </c>
      <c r="W161" s="48" t="str">
        <f t="shared" si="29"/>
        <v>PRM</v>
      </c>
      <c r="X161" s="13" t="str">
        <f t="shared" si="23"/>
        <v>安徽移动</v>
      </c>
      <c r="Y161" s="37" t="str">
        <f t="shared" si="24"/>
        <v>0</v>
      </c>
      <c r="Z161" s="167"/>
    </row>
    <row r="162" spans="1:26" ht="15" customHeight="1">
      <c r="A162" s="151" t="s">
        <v>155</v>
      </c>
      <c r="B162" s="151" t="s">
        <v>156</v>
      </c>
      <c r="C162" s="151" t="s">
        <v>165</v>
      </c>
      <c r="D162" s="151" t="s">
        <v>166</v>
      </c>
      <c r="E162" s="151" t="s">
        <v>614</v>
      </c>
      <c r="F162" s="151" t="s">
        <v>615</v>
      </c>
      <c r="G162" s="151" t="s">
        <v>3</v>
      </c>
      <c r="H162" s="151" t="s">
        <v>546</v>
      </c>
      <c r="I162" s="151" t="s">
        <v>48</v>
      </c>
      <c r="J162" s="233" t="s">
        <v>1512</v>
      </c>
      <c r="K162" s="154" t="s">
        <v>120</v>
      </c>
      <c r="L162" s="154" t="s">
        <v>536</v>
      </c>
      <c r="M162" s="151" t="s">
        <v>1427</v>
      </c>
      <c r="N162" s="151" t="s">
        <v>616</v>
      </c>
      <c r="O162" s="151" t="s">
        <v>617</v>
      </c>
      <c r="P162" s="151" t="s">
        <v>618</v>
      </c>
      <c r="Q162" s="151" t="s">
        <v>48</v>
      </c>
      <c r="R162" s="13"/>
      <c r="S162" s="146" t="s">
        <v>472</v>
      </c>
      <c r="T162" s="168">
        <v>214</v>
      </c>
      <c r="U162" s="168">
        <v>0</v>
      </c>
      <c r="V162" s="168">
        <v>0</v>
      </c>
      <c r="W162" s="48" t="str">
        <f t="shared" si="29"/>
        <v>PRM</v>
      </c>
      <c r="X162" s="13" t="str">
        <f t="shared" si="23"/>
        <v>安徽移动</v>
      </c>
      <c r="Y162" s="37" t="str">
        <f t="shared" si="24"/>
        <v>0</v>
      </c>
      <c r="Z162" s="167"/>
    </row>
    <row r="163" spans="1:26" ht="15" customHeight="1">
      <c r="A163" s="151" t="s">
        <v>174</v>
      </c>
      <c r="B163" s="151" t="s">
        <v>175</v>
      </c>
      <c r="C163" s="151" t="s">
        <v>63</v>
      </c>
      <c r="D163" s="151" t="s">
        <v>64</v>
      </c>
      <c r="E163" s="151" t="s">
        <v>619</v>
      </c>
      <c r="F163" s="151" t="s">
        <v>605</v>
      </c>
      <c r="G163" s="151" t="s">
        <v>3</v>
      </c>
      <c r="H163" s="151" t="s">
        <v>620</v>
      </c>
      <c r="I163" s="151" t="s">
        <v>48</v>
      </c>
      <c r="J163" s="48" t="s">
        <v>1514</v>
      </c>
      <c r="K163" s="154" t="s">
        <v>120</v>
      </c>
      <c r="L163" s="154" t="s">
        <v>1245</v>
      </c>
      <c r="M163" s="151" t="s">
        <v>140</v>
      </c>
      <c r="N163" s="154" t="s">
        <v>621</v>
      </c>
      <c r="O163" s="154" t="s">
        <v>607</v>
      </c>
      <c r="P163" s="154" t="s">
        <v>608</v>
      </c>
      <c r="Q163" s="151" t="s">
        <v>48</v>
      </c>
      <c r="R163" s="13"/>
      <c r="S163" s="146" t="s">
        <v>472</v>
      </c>
      <c r="T163" s="168">
        <v>178</v>
      </c>
      <c r="U163" s="168">
        <v>0</v>
      </c>
      <c r="V163" s="168">
        <v>0</v>
      </c>
      <c r="W163" s="48" t="str">
        <f t="shared" si="29"/>
        <v>PRM</v>
      </c>
      <c r="X163" s="13" t="str">
        <f t="shared" si="23"/>
        <v>北京电信</v>
      </c>
      <c r="Y163" s="37" t="str">
        <f t="shared" si="24"/>
        <v>0</v>
      </c>
      <c r="Z163" s="167"/>
    </row>
    <row r="164" spans="1:26" ht="15" customHeight="1">
      <c r="A164" s="151" t="s">
        <v>74</v>
      </c>
      <c r="B164" s="151" t="s">
        <v>75</v>
      </c>
      <c r="C164" s="151" t="s">
        <v>1269</v>
      </c>
      <c r="D164" s="151" t="s">
        <v>64</v>
      </c>
      <c r="E164" s="151" t="s">
        <v>1270</v>
      </c>
      <c r="F164" s="151" t="s">
        <v>593</v>
      </c>
      <c r="G164" s="151" t="s">
        <v>3</v>
      </c>
      <c r="H164" s="151" t="s">
        <v>69</v>
      </c>
      <c r="I164" s="151" t="s">
        <v>86</v>
      </c>
      <c r="J164" s="154" t="s">
        <v>751</v>
      </c>
      <c r="K164" s="154"/>
      <c r="L164" s="154"/>
      <c r="M164" s="151"/>
      <c r="N164" s="153" t="s">
        <v>1402</v>
      </c>
      <c r="O164" s="153" t="s">
        <v>1403</v>
      </c>
      <c r="P164" s="153" t="s">
        <v>1404</v>
      </c>
      <c r="Q164" s="151" t="s">
        <v>87</v>
      </c>
      <c r="R164" s="13"/>
      <c r="S164" s="146" t="s">
        <v>1271</v>
      </c>
      <c r="T164" s="168">
        <v>180</v>
      </c>
      <c r="U164" s="168">
        <v>6</v>
      </c>
      <c r="V164" s="168">
        <v>0</v>
      </c>
      <c r="W164" s="48" t="str">
        <f t="shared" si="29"/>
        <v>PRM</v>
      </c>
      <c r="X164" s="13" t="str">
        <f t="shared" si="23"/>
        <v>北京联通</v>
      </c>
      <c r="Y164" s="37" t="str">
        <f t="shared" si="24"/>
        <v>0</v>
      </c>
      <c r="Z164" s="167"/>
    </row>
    <row r="165" spans="1:26" ht="15" customHeight="1">
      <c r="A165" s="151" t="s">
        <v>180</v>
      </c>
      <c r="B165" s="151" t="s">
        <v>181</v>
      </c>
      <c r="C165" s="151" t="s">
        <v>63</v>
      </c>
      <c r="D165" s="151" t="s">
        <v>64</v>
      </c>
      <c r="E165" s="151" t="s">
        <v>609</v>
      </c>
      <c r="F165" s="151" t="s">
        <v>610</v>
      </c>
      <c r="G165" s="151" t="s">
        <v>3</v>
      </c>
      <c r="H165" s="151" t="s">
        <v>173</v>
      </c>
      <c r="I165" s="151" t="s">
        <v>48</v>
      </c>
      <c r="J165" s="154" t="s">
        <v>751</v>
      </c>
      <c r="K165" s="239" t="s">
        <v>50</v>
      </c>
      <c r="L165" s="239" t="s">
        <v>1521</v>
      </c>
      <c r="M165" s="151" t="s">
        <v>140</v>
      </c>
      <c r="N165" s="153" t="s">
        <v>1399</v>
      </c>
      <c r="O165" s="153" t="s">
        <v>1400</v>
      </c>
      <c r="P165" s="153" t="s">
        <v>1401</v>
      </c>
      <c r="Q165" s="151" t="s">
        <v>87</v>
      </c>
      <c r="R165" s="13"/>
      <c r="S165" s="146" t="s">
        <v>472</v>
      </c>
      <c r="T165" s="168">
        <v>5</v>
      </c>
      <c r="U165" s="168">
        <v>0</v>
      </c>
      <c r="V165" s="168">
        <v>0</v>
      </c>
      <c r="W165" s="48" t="str">
        <f t="shared" si="29"/>
        <v>PRM</v>
      </c>
      <c r="X165" s="13" t="str">
        <f t="shared" si="23"/>
        <v>北京卫通</v>
      </c>
      <c r="Y165" s="37" t="str">
        <f t="shared" si="24"/>
        <v>0</v>
      </c>
      <c r="Z165" s="167"/>
    </row>
    <row r="166" spans="1:26" ht="15" customHeight="1">
      <c r="A166" s="151" t="s">
        <v>180</v>
      </c>
      <c r="B166" s="151" t="s">
        <v>181</v>
      </c>
      <c r="C166" s="151" t="s">
        <v>63</v>
      </c>
      <c r="D166" s="151" t="s">
        <v>64</v>
      </c>
      <c r="E166" s="151" t="s">
        <v>622</v>
      </c>
      <c r="F166" s="151" t="s">
        <v>593</v>
      </c>
      <c r="G166" s="151" t="s">
        <v>3</v>
      </c>
      <c r="H166" s="151" t="s">
        <v>623</v>
      </c>
      <c r="I166" s="151" t="s">
        <v>48</v>
      </c>
      <c r="J166" s="154" t="s">
        <v>751</v>
      </c>
      <c r="K166" s="239" t="s">
        <v>50</v>
      </c>
      <c r="L166" s="239" t="s">
        <v>1521</v>
      </c>
      <c r="M166" s="151" t="s">
        <v>140</v>
      </c>
      <c r="N166" s="153" t="s">
        <v>1402</v>
      </c>
      <c r="O166" s="153" t="s">
        <v>1403</v>
      </c>
      <c r="P166" s="153" t="s">
        <v>1404</v>
      </c>
      <c r="Q166" s="151" t="s">
        <v>87</v>
      </c>
      <c r="R166" s="13"/>
      <c r="S166" s="146" t="s">
        <v>472</v>
      </c>
      <c r="T166" s="168">
        <v>180</v>
      </c>
      <c r="U166" s="168">
        <v>6</v>
      </c>
      <c r="V166" s="168">
        <v>0</v>
      </c>
      <c r="W166" s="48" t="str">
        <f t="shared" si="29"/>
        <v>PRM</v>
      </c>
      <c r="X166" s="13" t="str">
        <f t="shared" si="23"/>
        <v>北京卫通</v>
      </c>
      <c r="Y166" s="37" t="str">
        <f t="shared" si="24"/>
        <v>0</v>
      </c>
      <c r="Z166" s="167"/>
    </row>
    <row r="167" spans="1:26" ht="15" customHeight="1">
      <c r="A167" s="151" t="s">
        <v>624</v>
      </c>
      <c r="B167" s="151" t="s">
        <v>190</v>
      </c>
      <c r="C167" s="151" t="s">
        <v>165</v>
      </c>
      <c r="D167" s="151" t="s">
        <v>166</v>
      </c>
      <c r="E167" s="151" t="s">
        <v>614</v>
      </c>
      <c r="F167" s="151" t="s">
        <v>615</v>
      </c>
      <c r="G167" s="151" t="s">
        <v>3</v>
      </c>
      <c r="H167" s="151" t="s">
        <v>546</v>
      </c>
      <c r="I167" s="151" t="s">
        <v>48</v>
      </c>
      <c r="J167" s="154" t="s">
        <v>751</v>
      </c>
      <c r="K167" s="154"/>
      <c r="L167" s="154"/>
      <c r="M167" s="151"/>
      <c r="N167" s="151" t="s">
        <v>616</v>
      </c>
      <c r="O167" s="151" t="s">
        <v>617</v>
      </c>
      <c r="P167" s="151" t="s">
        <v>618</v>
      </c>
      <c r="Q167" s="151" t="s">
        <v>86</v>
      </c>
      <c r="R167" s="13"/>
      <c r="S167" s="146" t="s">
        <v>472</v>
      </c>
      <c r="T167" s="168">
        <v>0</v>
      </c>
      <c r="U167" s="168">
        <v>0</v>
      </c>
      <c r="V167" s="168">
        <v>0</v>
      </c>
      <c r="W167" s="48" t="str">
        <f t="shared" si="29"/>
        <v>PRM</v>
      </c>
      <c r="X167" s="13" t="str">
        <f t="shared" si="23"/>
        <v>福建移动</v>
      </c>
      <c r="Y167" s="37" t="str">
        <f t="shared" si="24"/>
        <v>0</v>
      </c>
      <c r="Z167" s="167"/>
    </row>
    <row r="168" spans="1:26" ht="15" customHeight="1">
      <c r="A168" s="151" t="s">
        <v>625</v>
      </c>
      <c r="B168" s="151" t="s">
        <v>408</v>
      </c>
      <c r="C168" s="151" t="s">
        <v>63</v>
      </c>
      <c r="D168" s="151" t="s">
        <v>64</v>
      </c>
      <c r="E168" s="151" t="s">
        <v>626</v>
      </c>
      <c r="F168" s="151" t="s">
        <v>627</v>
      </c>
      <c r="G168" s="151" t="s">
        <v>3</v>
      </c>
      <c r="H168" s="151" t="s">
        <v>98</v>
      </c>
      <c r="I168" s="151" t="s">
        <v>48</v>
      </c>
      <c r="J168" s="154" t="s">
        <v>86</v>
      </c>
      <c r="K168" s="154"/>
      <c r="L168" s="154"/>
      <c r="M168" s="152"/>
      <c r="N168" s="153" t="s">
        <v>1247</v>
      </c>
      <c r="O168" s="153" t="s">
        <v>1248</v>
      </c>
      <c r="P168" s="153" t="s">
        <v>1249</v>
      </c>
      <c r="Q168" s="151" t="s">
        <v>48</v>
      </c>
      <c r="R168" s="13"/>
      <c r="S168" s="146" t="s">
        <v>472</v>
      </c>
      <c r="T168" s="168">
        <v>1692</v>
      </c>
      <c r="U168" s="168">
        <v>104</v>
      </c>
      <c r="V168" s="168">
        <v>0</v>
      </c>
      <c r="W168" s="48" t="str">
        <f t="shared" si="29"/>
        <v>PRM</v>
      </c>
      <c r="X168" s="13" t="str">
        <f t="shared" si="23"/>
        <v>黑龙江联通</v>
      </c>
      <c r="Y168" s="37" t="str">
        <f t="shared" si="24"/>
        <v>0</v>
      </c>
      <c r="Z168" s="167"/>
    </row>
    <row r="169" spans="1:26" ht="15" customHeight="1">
      <c r="A169" s="151" t="s">
        <v>93</v>
      </c>
      <c r="B169" s="151" t="s">
        <v>12</v>
      </c>
      <c r="C169" s="151" t="s">
        <v>63</v>
      </c>
      <c r="D169" s="151" t="s">
        <v>157</v>
      </c>
      <c r="E169" s="151" t="s">
        <v>1250</v>
      </c>
      <c r="F169" s="151" t="s">
        <v>610</v>
      </c>
      <c r="G169" s="151" t="s">
        <v>3</v>
      </c>
      <c r="H169" s="151" t="s">
        <v>173</v>
      </c>
      <c r="I169" s="151" t="s">
        <v>48</v>
      </c>
      <c r="J169" s="233" t="s">
        <v>1512</v>
      </c>
      <c r="K169" s="240" t="s">
        <v>50</v>
      </c>
      <c r="L169" s="240" t="s">
        <v>738</v>
      </c>
      <c r="M169" s="155" t="s">
        <v>521</v>
      </c>
      <c r="N169" s="153" t="s">
        <v>1399</v>
      </c>
      <c r="O169" s="153" t="s">
        <v>1400</v>
      </c>
      <c r="P169" s="153" t="s">
        <v>1401</v>
      </c>
      <c r="Q169" s="151" t="s">
        <v>42</v>
      </c>
      <c r="R169" s="13"/>
      <c r="S169" s="146" t="s">
        <v>472</v>
      </c>
      <c r="T169" s="168">
        <v>5</v>
      </c>
      <c r="U169" s="168">
        <v>0</v>
      </c>
      <c r="V169" s="168">
        <v>0</v>
      </c>
      <c r="W169" s="48" t="str">
        <f t="shared" si="29"/>
        <v>PRM</v>
      </c>
      <c r="X169" s="13" t="str">
        <f t="shared" si="23"/>
        <v>黑龙江移动</v>
      </c>
      <c r="Y169" s="37" t="str">
        <f t="shared" si="24"/>
        <v>0</v>
      </c>
      <c r="Z169" s="167"/>
    </row>
    <row r="170" spans="1:26" ht="15" customHeight="1">
      <c r="A170" s="151" t="s">
        <v>93</v>
      </c>
      <c r="B170" s="151" t="s">
        <v>12</v>
      </c>
      <c r="C170" s="151" t="s">
        <v>63</v>
      </c>
      <c r="D170" s="151" t="s">
        <v>157</v>
      </c>
      <c r="E170" s="151" t="s">
        <v>597</v>
      </c>
      <c r="F170" s="151" t="s">
        <v>598</v>
      </c>
      <c r="G170" s="151" t="s">
        <v>3</v>
      </c>
      <c r="H170" s="151" t="s">
        <v>599</v>
      </c>
      <c r="I170" s="151" t="s">
        <v>48</v>
      </c>
      <c r="J170" s="233" t="s">
        <v>1512</v>
      </c>
      <c r="K170" s="240" t="s">
        <v>50</v>
      </c>
      <c r="L170" s="240" t="s">
        <v>738</v>
      </c>
      <c r="M170" s="155" t="s">
        <v>521</v>
      </c>
      <c r="N170" s="153" t="s">
        <v>1392</v>
      </c>
      <c r="O170" s="153" t="s">
        <v>1393</v>
      </c>
      <c r="P170" s="153" t="s">
        <v>1405</v>
      </c>
      <c r="Q170" s="155" t="s">
        <v>48</v>
      </c>
      <c r="R170" s="13"/>
      <c r="S170" s="146" t="s">
        <v>472</v>
      </c>
      <c r="T170" s="168">
        <v>0</v>
      </c>
      <c r="U170" s="168">
        <v>0</v>
      </c>
      <c r="V170" s="168">
        <v>0</v>
      </c>
      <c r="W170" s="48" t="str">
        <f t="shared" si="29"/>
        <v>PRM</v>
      </c>
      <c r="X170" s="13" t="str">
        <f t="shared" ref="X170:X233" si="30">MID(A170,5,LEN(A170)-4)</f>
        <v>黑龙江移动</v>
      </c>
      <c r="Y170" s="37" t="str">
        <f t="shared" ref="Y170:Y233" si="31">IF(N170=O170,IF(N170="","0","1"),IF(N170=P170,IF(N170="","0","1"),IF(O170=P170,IF(O170="","0","1"),IF(N170="","0","0"))))</f>
        <v>0</v>
      </c>
      <c r="Z170" s="167"/>
    </row>
    <row r="171" spans="1:26" ht="15" customHeight="1">
      <c r="A171" s="151" t="s">
        <v>93</v>
      </c>
      <c r="B171" s="151" t="s">
        <v>12</v>
      </c>
      <c r="C171" s="151" t="s">
        <v>63</v>
      </c>
      <c r="D171" s="151" t="s">
        <v>157</v>
      </c>
      <c r="E171" s="151" t="s">
        <v>603</v>
      </c>
      <c r="F171" s="151" t="s">
        <v>593</v>
      </c>
      <c r="G171" s="151" t="s">
        <v>3</v>
      </c>
      <c r="H171" s="151" t="s">
        <v>546</v>
      </c>
      <c r="I171" s="151" t="s">
        <v>48</v>
      </c>
      <c r="J171" s="233" t="s">
        <v>1512</v>
      </c>
      <c r="K171" s="240" t="s">
        <v>50</v>
      </c>
      <c r="L171" s="240" t="s">
        <v>738</v>
      </c>
      <c r="M171" s="155" t="s">
        <v>521</v>
      </c>
      <c r="N171" s="153" t="s">
        <v>1402</v>
      </c>
      <c r="O171" s="153" t="s">
        <v>1403</v>
      </c>
      <c r="P171" s="153" t="s">
        <v>1404</v>
      </c>
      <c r="Q171" s="155" t="s">
        <v>48</v>
      </c>
      <c r="R171" s="13"/>
      <c r="S171" s="146" t="s">
        <v>472</v>
      </c>
      <c r="T171" s="168">
        <v>180</v>
      </c>
      <c r="U171" s="168">
        <v>6</v>
      </c>
      <c r="V171" s="168">
        <v>0</v>
      </c>
      <c r="W171" s="48" t="str">
        <f t="shared" si="29"/>
        <v>PRM</v>
      </c>
      <c r="X171" s="13" t="str">
        <f t="shared" si="30"/>
        <v>黑龙江移动</v>
      </c>
      <c r="Y171" s="37" t="str">
        <f t="shared" si="31"/>
        <v>0</v>
      </c>
      <c r="Z171" s="167"/>
    </row>
    <row r="172" spans="1:26" ht="15" customHeight="1">
      <c r="A172" s="154" t="s">
        <v>93</v>
      </c>
      <c r="B172" s="154" t="s">
        <v>12</v>
      </c>
      <c r="C172" s="154" t="s">
        <v>63</v>
      </c>
      <c r="D172" s="154" t="s">
        <v>157</v>
      </c>
      <c r="E172" s="154" t="s">
        <v>604</v>
      </c>
      <c r="F172" s="154" t="s">
        <v>605</v>
      </c>
      <c r="G172" s="154" t="s">
        <v>3</v>
      </c>
      <c r="H172" s="154" t="s">
        <v>599</v>
      </c>
      <c r="I172" s="154" t="s">
        <v>48</v>
      </c>
      <c r="J172" s="233" t="s">
        <v>1512</v>
      </c>
      <c r="K172" s="240" t="s">
        <v>50</v>
      </c>
      <c r="L172" s="240" t="s">
        <v>738</v>
      </c>
      <c r="M172" s="155" t="s">
        <v>521</v>
      </c>
      <c r="N172" s="154" t="s">
        <v>621</v>
      </c>
      <c r="O172" s="154" t="s">
        <v>607</v>
      </c>
      <c r="P172" s="154" t="s">
        <v>608</v>
      </c>
      <c r="Q172" s="155" t="s">
        <v>48</v>
      </c>
      <c r="R172" s="13"/>
      <c r="S172" s="146" t="s">
        <v>472</v>
      </c>
      <c r="T172" s="168">
        <v>178</v>
      </c>
      <c r="U172" s="168">
        <v>0</v>
      </c>
      <c r="V172" s="168">
        <v>0</v>
      </c>
      <c r="W172" s="48" t="str">
        <f t="shared" si="29"/>
        <v>PRM</v>
      </c>
      <c r="X172" s="13" t="str">
        <f t="shared" si="30"/>
        <v>黑龙江移动</v>
      </c>
      <c r="Y172" s="37" t="str">
        <f t="shared" si="31"/>
        <v>0</v>
      </c>
      <c r="Z172" s="167"/>
    </row>
    <row r="173" spans="1:26" ht="15" customHeight="1">
      <c r="A173" s="151" t="s">
        <v>93</v>
      </c>
      <c r="B173" s="151" t="s">
        <v>12</v>
      </c>
      <c r="C173" s="151" t="s">
        <v>63</v>
      </c>
      <c r="D173" s="151" t="s">
        <v>157</v>
      </c>
      <c r="E173" s="151" t="s">
        <v>626</v>
      </c>
      <c r="F173" s="151" t="s">
        <v>627</v>
      </c>
      <c r="G173" s="151" t="s">
        <v>3</v>
      </c>
      <c r="H173" s="151" t="s">
        <v>98</v>
      </c>
      <c r="I173" s="151" t="s">
        <v>48</v>
      </c>
      <c r="J173" s="233" t="s">
        <v>1512</v>
      </c>
      <c r="K173" s="240" t="s">
        <v>50</v>
      </c>
      <c r="L173" s="240" t="s">
        <v>738</v>
      </c>
      <c r="M173" s="155" t="s">
        <v>521</v>
      </c>
      <c r="N173" s="153" t="s">
        <v>1406</v>
      </c>
      <c r="O173" s="153" t="s">
        <v>1407</v>
      </c>
      <c r="P173" s="153" t="s">
        <v>1408</v>
      </c>
      <c r="Q173" s="155" t="s">
        <v>48</v>
      </c>
      <c r="R173" s="13"/>
      <c r="S173" s="146" t="s">
        <v>472</v>
      </c>
      <c r="T173" s="168">
        <v>1692</v>
      </c>
      <c r="U173" s="168">
        <v>104</v>
      </c>
      <c r="V173" s="168">
        <v>0</v>
      </c>
      <c r="W173" s="48" t="str">
        <f t="shared" si="29"/>
        <v>PRM</v>
      </c>
      <c r="X173" s="13" t="str">
        <f t="shared" si="30"/>
        <v>黑龙江移动</v>
      </c>
      <c r="Y173" s="37" t="str">
        <f t="shared" si="31"/>
        <v>0</v>
      </c>
      <c r="Z173" s="167"/>
    </row>
    <row r="174" spans="1:26" ht="15" customHeight="1">
      <c r="A174" s="151" t="s">
        <v>93</v>
      </c>
      <c r="B174" s="151" t="s">
        <v>12</v>
      </c>
      <c r="C174" s="151" t="s">
        <v>165</v>
      </c>
      <c r="D174" s="151" t="s">
        <v>166</v>
      </c>
      <c r="E174" s="151" t="s">
        <v>614</v>
      </c>
      <c r="F174" s="151" t="s">
        <v>615</v>
      </c>
      <c r="G174" s="151" t="s">
        <v>3</v>
      </c>
      <c r="H174" s="151" t="s">
        <v>546</v>
      </c>
      <c r="I174" s="151" t="s">
        <v>48</v>
      </c>
      <c r="J174" s="233" t="s">
        <v>1512</v>
      </c>
      <c r="K174" s="240" t="s">
        <v>50</v>
      </c>
      <c r="L174" s="240" t="s">
        <v>738</v>
      </c>
      <c r="M174" s="155" t="s">
        <v>521</v>
      </c>
      <c r="N174" s="151" t="s">
        <v>616</v>
      </c>
      <c r="O174" s="151" t="s">
        <v>617</v>
      </c>
      <c r="P174" s="151" t="s">
        <v>618</v>
      </c>
      <c r="Q174" s="155" t="s">
        <v>48</v>
      </c>
      <c r="R174" s="13"/>
      <c r="S174" s="146" t="s">
        <v>472</v>
      </c>
      <c r="T174" s="168">
        <v>214</v>
      </c>
      <c r="U174" s="168">
        <v>0</v>
      </c>
      <c r="V174" s="168">
        <v>0</v>
      </c>
      <c r="W174" s="48" t="str">
        <f t="shared" si="29"/>
        <v>PRM</v>
      </c>
      <c r="X174" s="13" t="str">
        <f t="shared" si="30"/>
        <v>黑龙江移动</v>
      </c>
      <c r="Y174" s="37" t="str">
        <f t="shared" si="31"/>
        <v>0</v>
      </c>
      <c r="Z174" s="167"/>
    </row>
    <row r="175" spans="1:26" ht="15" customHeight="1">
      <c r="A175" s="151" t="s">
        <v>215</v>
      </c>
      <c r="B175" s="151" t="s">
        <v>214</v>
      </c>
      <c r="C175" s="151" t="s">
        <v>63</v>
      </c>
      <c r="D175" s="151" t="s">
        <v>157</v>
      </c>
      <c r="E175" s="151" t="s">
        <v>631</v>
      </c>
      <c r="F175" s="151" t="s">
        <v>632</v>
      </c>
      <c r="G175" s="151" t="s">
        <v>3</v>
      </c>
      <c r="H175" s="151" t="s">
        <v>98</v>
      </c>
      <c r="I175" s="151" t="s">
        <v>48</v>
      </c>
      <c r="J175" s="154" t="s">
        <v>751</v>
      </c>
      <c r="K175" s="154"/>
      <c r="L175" s="154"/>
      <c r="M175" s="151"/>
      <c r="N175" s="179" t="s">
        <v>1409</v>
      </c>
      <c r="O175" s="153" t="s">
        <v>1410</v>
      </c>
      <c r="P175" s="153" t="s">
        <v>1411</v>
      </c>
      <c r="Q175" s="151" t="s">
        <v>666</v>
      </c>
      <c r="R175" s="13"/>
      <c r="S175" s="146" t="s">
        <v>472</v>
      </c>
      <c r="T175" s="168">
        <v>0</v>
      </c>
      <c r="U175" s="168">
        <v>0</v>
      </c>
      <c r="V175" s="168">
        <v>0</v>
      </c>
      <c r="W175" s="48" t="str">
        <f t="shared" si="29"/>
        <v>PRM</v>
      </c>
      <c r="X175" s="13" t="str">
        <f t="shared" si="30"/>
        <v>湖北移动</v>
      </c>
      <c r="Y175" s="37" t="str">
        <f t="shared" si="31"/>
        <v>0</v>
      </c>
      <c r="Z175" s="167"/>
    </row>
    <row r="176" spans="1:26" ht="15" customHeight="1">
      <c r="A176" s="154" t="s">
        <v>215</v>
      </c>
      <c r="B176" s="154" t="s">
        <v>214</v>
      </c>
      <c r="C176" s="154" t="s">
        <v>63</v>
      </c>
      <c r="D176" s="154" t="s">
        <v>157</v>
      </c>
      <c r="E176" s="154" t="s">
        <v>604</v>
      </c>
      <c r="F176" s="154" t="s">
        <v>605</v>
      </c>
      <c r="G176" s="154" t="s">
        <v>3</v>
      </c>
      <c r="H176" s="154" t="s">
        <v>599</v>
      </c>
      <c r="I176" s="154" t="s">
        <v>48</v>
      </c>
      <c r="J176" s="154" t="s">
        <v>751</v>
      </c>
      <c r="K176" s="154"/>
      <c r="L176" s="154"/>
      <c r="M176" s="151"/>
      <c r="N176" s="154" t="s">
        <v>621</v>
      </c>
      <c r="O176" s="154" t="s">
        <v>607</v>
      </c>
      <c r="P176" s="154" t="s">
        <v>608</v>
      </c>
      <c r="Q176" s="151" t="s">
        <v>666</v>
      </c>
      <c r="R176" s="13"/>
      <c r="S176" s="146" t="s">
        <v>472</v>
      </c>
      <c r="T176" s="168">
        <v>0</v>
      </c>
      <c r="U176" s="168">
        <v>0</v>
      </c>
      <c r="V176" s="168">
        <v>0</v>
      </c>
      <c r="W176" s="48" t="str">
        <f t="shared" si="29"/>
        <v>PRM</v>
      </c>
      <c r="X176" s="13" t="str">
        <f t="shared" si="30"/>
        <v>湖北移动</v>
      </c>
      <c r="Y176" s="37" t="str">
        <f t="shared" si="31"/>
        <v>0</v>
      </c>
      <c r="Z176" s="167"/>
    </row>
    <row r="177" spans="1:26" ht="15" customHeight="1">
      <c r="A177" s="151" t="s">
        <v>215</v>
      </c>
      <c r="B177" s="151" t="s">
        <v>214</v>
      </c>
      <c r="C177" s="151" t="s">
        <v>63</v>
      </c>
      <c r="D177" s="151" t="s">
        <v>157</v>
      </c>
      <c r="E177" s="151" t="s">
        <v>603</v>
      </c>
      <c r="F177" s="151" t="s">
        <v>593</v>
      </c>
      <c r="G177" s="151" t="s">
        <v>3</v>
      </c>
      <c r="H177" s="151" t="s">
        <v>546</v>
      </c>
      <c r="I177" s="151" t="s">
        <v>48</v>
      </c>
      <c r="J177" s="154" t="s">
        <v>751</v>
      </c>
      <c r="K177" s="154"/>
      <c r="L177" s="154"/>
      <c r="M177" s="151"/>
      <c r="N177" s="153" t="s">
        <v>1395</v>
      </c>
      <c r="O177" s="153" t="s">
        <v>1396</v>
      </c>
      <c r="P177" s="153" t="s">
        <v>1397</v>
      </c>
      <c r="Q177" s="151" t="s">
        <v>666</v>
      </c>
      <c r="R177" s="13"/>
      <c r="S177" s="146" t="s">
        <v>472</v>
      </c>
      <c r="T177" s="168">
        <v>0</v>
      </c>
      <c r="U177" s="168">
        <v>6</v>
      </c>
      <c r="V177" s="168">
        <v>0</v>
      </c>
      <c r="W177" s="48" t="str">
        <f t="shared" si="29"/>
        <v>PRM</v>
      </c>
      <c r="X177" s="13" t="str">
        <f t="shared" si="30"/>
        <v>湖北移动</v>
      </c>
      <c r="Y177" s="37" t="str">
        <f t="shared" si="31"/>
        <v>0</v>
      </c>
      <c r="Z177" s="167"/>
    </row>
    <row r="178" spans="1:26" ht="15" customHeight="1">
      <c r="A178" s="151" t="s">
        <v>215</v>
      </c>
      <c r="B178" s="151" t="s">
        <v>214</v>
      </c>
      <c r="C178" s="151" t="s">
        <v>63</v>
      </c>
      <c r="D178" s="151" t="s">
        <v>157</v>
      </c>
      <c r="E178" s="151" t="s">
        <v>597</v>
      </c>
      <c r="F178" s="151" t="s">
        <v>598</v>
      </c>
      <c r="G178" s="151" t="s">
        <v>3</v>
      </c>
      <c r="H178" s="151" t="s">
        <v>599</v>
      </c>
      <c r="I178" s="151" t="s">
        <v>48</v>
      </c>
      <c r="J178" s="154" t="s">
        <v>751</v>
      </c>
      <c r="K178" s="154"/>
      <c r="L178" s="154"/>
      <c r="M178" s="151"/>
      <c r="N178" s="153" t="s">
        <v>1412</v>
      </c>
      <c r="O178" s="153" t="s">
        <v>1413</v>
      </c>
      <c r="P178" s="153" t="s">
        <v>1394</v>
      </c>
      <c r="Q178" s="151" t="s">
        <v>666</v>
      </c>
      <c r="R178" s="13"/>
      <c r="S178" s="146" t="s">
        <v>472</v>
      </c>
      <c r="T178" s="168">
        <v>0</v>
      </c>
      <c r="U178" s="168">
        <v>0</v>
      </c>
      <c r="V178" s="168">
        <v>0</v>
      </c>
      <c r="W178" s="48" t="str">
        <f t="shared" si="29"/>
        <v>PRM</v>
      </c>
      <c r="X178" s="13" t="str">
        <f t="shared" si="30"/>
        <v>湖北移动</v>
      </c>
      <c r="Y178" s="37" t="str">
        <f t="shared" si="31"/>
        <v>0</v>
      </c>
      <c r="Z178" s="167"/>
    </row>
    <row r="179" spans="1:26" ht="15" customHeight="1">
      <c r="A179" s="151" t="s">
        <v>215</v>
      </c>
      <c r="B179" s="151" t="s">
        <v>214</v>
      </c>
      <c r="C179" s="151" t="s">
        <v>63</v>
      </c>
      <c r="D179" s="151" t="s">
        <v>157</v>
      </c>
      <c r="E179" s="151" t="s">
        <v>609</v>
      </c>
      <c r="F179" s="151" t="s">
        <v>610</v>
      </c>
      <c r="G179" s="151" t="s">
        <v>3</v>
      </c>
      <c r="H179" s="151" t="s">
        <v>173</v>
      </c>
      <c r="I179" s="151" t="s">
        <v>48</v>
      </c>
      <c r="J179" s="154" t="s">
        <v>751</v>
      </c>
      <c r="K179" s="154"/>
      <c r="L179" s="154"/>
      <c r="M179" s="151"/>
      <c r="N179" s="153" t="s">
        <v>1414</v>
      </c>
      <c r="O179" s="153" t="s">
        <v>1415</v>
      </c>
      <c r="P179" s="153" t="s">
        <v>1416</v>
      </c>
      <c r="Q179" s="151" t="s">
        <v>666</v>
      </c>
      <c r="R179" s="13"/>
      <c r="S179" s="146" t="s">
        <v>472</v>
      </c>
      <c r="T179" s="168">
        <v>5</v>
      </c>
      <c r="U179" s="168">
        <v>0</v>
      </c>
      <c r="V179" s="168">
        <v>0</v>
      </c>
      <c r="W179" s="48" t="str">
        <f t="shared" si="29"/>
        <v>PRM</v>
      </c>
      <c r="X179" s="13" t="str">
        <f t="shared" si="30"/>
        <v>湖北移动</v>
      </c>
      <c r="Y179" s="37" t="str">
        <f t="shared" si="31"/>
        <v>0</v>
      </c>
      <c r="Z179" s="167"/>
    </row>
    <row r="180" spans="1:26" ht="15" customHeight="1">
      <c r="A180" s="151" t="s">
        <v>635</v>
      </c>
      <c r="B180" s="151" t="s">
        <v>438</v>
      </c>
      <c r="C180" s="151" t="s">
        <v>63</v>
      </c>
      <c r="D180" s="151" t="s">
        <v>64</v>
      </c>
      <c r="E180" s="151" t="s">
        <v>636</v>
      </c>
      <c r="F180" s="151" t="s">
        <v>637</v>
      </c>
      <c r="G180" s="151" t="s">
        <v>3</v>
      </c>
      <c r="H180" s="151" t="s">
        <v>638</v>
      </c>
      <c r="I180" s="151" t="s">
        <v>48</v>
      </c>
      <c r="J180" s="154" t="s">
        <v>751</v>
      </c>
      <c r="K180" s="154"/>
      <c r="L180" s="154"/>
      <c r="M180" s="151"/>
      <c r="N180" s="153" t="s">
        <v>1417</v>
      </c>
      <c r="O180" s="153" t="s">
        <v>1418</v>
      </c>
      <c r="P180" s="153" t="s">
        <v>1419</v>
      </c>
      <c r="Q180" s="151" t="s">
        <v>48</v>
      </c>
      <c r="R180" s="13"/>
      <c r="S180" s="146" t="s">
        <v>472</v>
      </c>
      <c r="T180" s="168">
        <v>396</v>
      </c>
      <c r="U180" s="168">
        <v>0</v>
      </c>
      <c r="V180" s="168">
        <v>0</v>
      </c>
      <c r="W180" s="48" t="str">
        <f t="shared" si="29"/>
        <v>PRM</v>
      </c>
      <c r="X180" s="13" t="str">
        <f t="shared" si="30"/>
        <v>湖南联通</v>
      </c>
      <c r="Y180" s="37" t="str">
        <f t="shared" si="31"/>
        <v>0</v>
      </c>
      <c r="Z180" s="167"/>
    </row>
    <row r="181" spans="1:26" ht="15" customHeight="1">
      <c r="A181" s="151" t="s">
        <v>308</v>
      </c>
      <c r="B181" s="151" t="s">
        <v>309</v>
      </c>
      <c r="C181" s="151" t="s">
        <v>63</v>
      </c>
      <c r="D181" s="151" t="s">
        <v>64</v>
      </c>
      <c r="E181" s="151" t="s">
        <v>619</v>
      </c>
      <c r="F181" s="151" t="s">
        <v>605</v>
      </c>
      <c r="G181" s="151" t="s">
        <v>3</v>
      </c>
      <c r="H181" s="151" t="s">
        <v>620</v>
      </c>
      <c r="I181" s="151" t="s">
        <v>48</v>
      </c>
      <c r="J181" s="154" t="s">
        <v>751</v>
      </c>
      <c r="K181" s="154"/>
      <c r="L181" s="154"/>
      <c r="M181" s="151"/>
      <c r="N181" s="154" t="s">
        <v>621</v>
      </c>
      <c r="O181" s="154" t="s">
        <v>607</v>
      </c>
      <c r="P181" s="154" t="s">
        <v>608</v>
      </c>
      <c r="Q181" s="151" t="s">
        <v>86</v>
      </c>
      <c r="R181" s="13"/>
      <c r="S181" s="146" t="s">
        <v>472</v>
      </c>
      <c r="T181" s="168">
        <v>178</v>
      </c>
      <c r="U181" s="168">
        <v>0</v>
      </c>
      <c r="V181" s="168">
        <v>0</v>
      </c>
      <c r="W181" s="48" t="str">
        <f t="shared" si="29"/>
        <v>PRM</v>
      </c>
      <c r="X181" s="13" t="str">
        <f t="shared" si="30"/>
        <v>吉林电信</v>
      </c>
      <c r="Y181" s="37" t="str">
        <f t="shared" si="31"/>
        <v>0</v>
      </c>
      <c r="Z181" s="167"/>
    </row>
    <row r="182" spans="1:26" ht="15" customHeight="1">
      <c r="A182" s="154" t="s">
        <v>216</v>
      </c>
      <c r="B182" s="154" t="s">
        <v>217</v>
      </c>
      <c r="C182" s="154" t="s">
        <v>63</v>
      </c>
      <c r="D182" s="154" t="s">
        <v>157</v>
      </c>
      <c r="E182" s="154" t="s">
        <v>604</v>
      </c>
      <c r="F182" s="154" t="s">
        <v>605</v>
      </c>
      <c r="G182" s="154" t="s">
        <v>3</v>
      </c>
      <c r="H182" s="154" t="s">
        <v>599</v>
      </c>
      <c r="I182" s="154" t="s">
        <v>48</v>
      </c>
      <c r="J182" s="154" t="s">
        <v>751</v>
      </c>
      <c r="K182" s="154"/>
      <c r="L182" s="154"/>
      <c r="M182" s="154"/>
      <c r="N182" s="154" t="s">
        <v>621</v>
      </c>
      <c r="O182" s="154" t="s">
        <v>607</v>
      </c>
      <c r="P182" s="154" t="s">
        <v>608</v>
      </c>
      <c r="Q182" s="154" t="s">
        <v>48</v>
      </c>
      <c r="R182" s="13"/>
      <c r="S182" s="146" t="s">
        <v>472</v>
      </c>
      <c r="T182" s="168">
        <v>178</v>
      </c>
      <c r="U182" s="168">
        <v>0</v>
      </c>
      <c r="V182" s="168">
        <v>0</v>
      </c>
      <c r="W182" s="48" t="str">
        <f t="shared" si="29"/>
        <v>PRM</v>
      </c>
      <c r="X182" s="13" t="str">
        <f t="shared" si="30"/>
        <v>吉林移动</v>
      </c>
      <c r="Y182" s="37" t="str">
        <f t="shared" si="31"/>
        <v>0</v>
      </c>
      <c r="Z182" s="167"/>
    </row>
    <row r="183" spans="1:26" ht="15" customHeight="1">
      <c r="A183" s="151" t="s">
        <v>216</v>
      </c>
      <c r="B183" s="151" t="s">
        <v>217</v>
      </c>
      <c r="C183" s="151" t="s">
        <v>63</v>
      </c>
      <c r="D183" s="151" t="s">
        <v>157</v>
      </c>
      <c r="E183" s="151" t="s">
        <v>626</v>
      </c>
      <c r="F183" s="151" t="s">
        <v>627</v>
      </c>
      <c r="G183" s="151" t="s">
        <v>3</v>
      </c>
      <c r="H183" s="151" t="s">
        <v>98</v>
      </c>
      <c r="I183" s="151" t="s">
        <v>48</v>
      </c>
      <c r="J183" s="154" t="s">
        <v>751</v>
      </c>
      <c r="K183" s="154"/>
      <c r="L183" s="154"/>
      <c r="M183" s="151"/>
      <c r="N183" s="153" t="s">
        <v>1406</v>
      </c>
      <c r="O183" s="153" t="s">
        <v>1407</v>
      </c>
      <c r="P183" s="153" t="s">
        <v>1408</v>
      </c>
      <c r="Q183" s="154" t="s">
        <v>48</v>
      </c>
      <c r="R183" s="13"/>
      <c r="S183" s="146" t="s">
        <v>472</v>
      </c>
      <c r="T183" s="168">
        <v>1692</v>
      </c>
      <c r="U183" s="168">
        <v>104</v>
      </c>
      <c r="V183" s="168">
        <v>0</v>
      </c>
      <c r="W183" s="48" t="str">
        <f t="shared" si="29"/>
        <v>PRM</v>
      </c>
      <c r="X183" s="13" t="str">
        <f t="shared" si="30"/>
        <v>吉林移动</v>
      </c>
      <c r="Y183" s="37" t="str">
        <f t="shared" si="31"/>
        <v>0</v>
      </c>
      <c r="Z183" s="167"/>
    </row>
    <row r="184" spans="1:26" ht="15" customHeight="1">
      <c r="A184" s="151" t="s">
        <v>216</v>
      </c>
      <c r="B184" s="151" t="s">
        <v>217</v>
      </c>
      <c r="C184" s="151" t="s">
        <v>63</v>
      </c>
      <c r="D184" s="151" t="s">
        <v>157</v>
      </c>
      <c r="E184" s="151" t="s">
        <v>609</v>
      </c>
      <c r="F184" s="151" t="s">
        <v>610</v>
      </c>
      <c r="G184" s="151" t="s">
        <v>3</v>
      </c>
      <c r="H184" s="151" t="s">
        <v>173</v>
      </c>
      <c r="I184" s="151" t="s">
        <v>48</v>
      </c>
      <c r="J184" s="154" t="s">
        <v>751</v>
      </c>
      <c r="K184" s="154"/>
      <c r="L184" s="154"/>
      <c r="M184" s="151"/>
      <c r="N184" s="153" t="s">
        <v>1414</v>
      </c>
      <c r="O184" s="153" t="s">
        <v>1415</v>
      </c>
      <c r="P184" s="153" t="s">
        <v>1416</v>
      </c>
      <c r="Q184" s="154" t="s">
        <v>48</v>
      </c>
      <c r="R184" s="13"/>
      <c r="S184" s="146" t="s">
        <v>472</v>
      </c>
      <c r="T184" s="168">
        <v>5</v>
      </c>
      <c r="U184" s="168">
        <v>0</v>
      </c>
      <c r="V184" s="168">
        <v>0</v>
      </c>
      <c r="W184" s="48" t="str">
        <f t="shared" si="29"/>
        <v>PRM</v>
      </c>
      <c r="X184" s="13" t="str">
        <f t="shared" si="30"/>
        <v>吉林移动</v>
      </c>
      <c r="Y184" s="37" t="str">
        <f t="shared" si="31"/>
        <v>0</v>
      </c>
      <c r="Z184" s="167"/>
    </row>
    <row r="185" spans="1:26" ht="15" customHeight="1">
      <c r="A185" s="151" t="s">
        <v>216</v>
      </c>
      <c r="B185" s="151" t="s">
        <v>217</v>
      </c>
      <c r="C185" s="151" t="s">
        <v>63</v>
      </c>
      <c r="D185" s="151" t="s">
        <v>157</v>
      </c>
      <c r="E185" s="151" t="s">
        <v>597</v>
      </c>
      <c r="F185" s="151" t="s">
        <v>598</v>
      </c>
      <c r="G185" s="151" t="s">
        <v>3</v>
      </c>
      <c r="H185" s="151" t="s">
        <v>599</v>
      </c>
      <c r="I185" s="151" t="s">
        <v>48</v>
      </c>
      <c r="J185" s="154" t="s">
        <v>751</v>
      </c>
      <c r="K185" s="154"/>
      <c r="L185" s="154"/>
      <c r="M185" s="151"/>
      <c r="N185" s="153" t="s">
        <v>1412</v>
      </c>
      <c r="O185" s="153" t="s">
        <v>1413</v>
      </c>
      <c r="P185" s="153" t="s">
        <v>1394</v>
      </c>
      <c r="Q185" s="154" t="s">
        <v>48</v>
      </c>
      <c r="R185" s="13"/>
      <c r="S185" s="146" t="s">
        <v>472</v>
      </c>
      <c r="T185" s="168">
        <v>0</v>
      </c>
      <c r="U185" s="168">
        <v>0</v>
      </c>
      <c r="V185" s="168">
        <v>0</v>
      </c>
      <c r="W185" s="48" t="str">
        <f t="shared" si="29"/>
        <v>PRM</v>
      </c>
      <c r="X185" s="13" t="str">
        <f t="shared" si="30"/>
        <v>吉林移动</v>
      </c>
      <c r="Y185" s="37" t="str">
        <f t="shared" si="31"/>
        <v>0</v>
      </c>
      <c r="Z185" s="167"/>
    </row>
    <row r="186" spans="1:26" ht="15" customHeight="1">
      <c r="A186" s="151" t="s">
        <v>216</v>
      </c>
      <c r="B186" s="151" t="s">
        <v>217</v>
      </c>
      <c r="C186" s="151" t="s">
        <v>63</v>
      </c>
      <c r="D186" s="151" t="s">
        <v>157</v>
      </c>
      <c r="E186" s="151" t="s">
        <v>603</v>
      </c>
      <c r="F186" s="151" t="s">
        <v>593</v>
      </c>
      <c r="G186" s="151" t="s">
        <v>3</v>
      </c>
      <c r="H186" s="151" t="s">
        <v>546</v>
      </c>
      <c r="I186" s="151" t="s">
        <v>48</v>
      </c>
      <c r="J186" s="154" t="s">
        <v>751</v>
      </c>
      <c r="K186" s="154"/>
      <c r="L186" s="154"/>
      <c r="M186" s="151"/>
      <c r="N186" s="153" t="s">
        <v>1395</v>
      </c>
      <c r="O186" s="153" t="s">
        <v>1396</v>
      </c>
      <c r="P186" s="153" t="s">
        <v>1397</v>
      </c>
      <c r="Q186" s="154" t="s">
        <v>48</v>
      </c>
      <c r="R186" s="13"/>
      <c r="S186" s="146" t="s">
        <v>472</v>
      </c>
      <c r="T186" s="168">
        <v>180</v>
      </c>
      <c r="U186" s="168">
        <v>6</v>
      </c>
      <c r="V186" s="168">
        <v>0</v>
      </c>
      <c r="W186" s="48" t="str">
        <f t="shared" si="29"/>
        <v>PRM</v>
      </c>
      <c r="X186" s="13" t="str">
        <f t="shared" si="30"/>
        <v>吉林移动</v>
      </c>
      <c r="Y186" s="37" t="str">
        <f t="shared" si="31"/>
        <v>0</v>
      </c>
      <c r="Z186" s="167"/>
    </row>
    <row r="187" spans="1:26" ht="15" customHeight="1">
      <c r="A187" s="151" t="s">
        <v>216</v>
      </c>
      <c r="B187" s="151" t="s">
        <v>217</v>
      </c>
      <c r="C187" s="151" t="s">
        <v>165</v>
      </c>
      <c r="D187" s="151" t="s">
        <v>166</v>
      </c>
      <c r="E187" s="151" t="s">
        <v>614</v>
      </c>
      <c r="F187" s="151" t="s">
        <v>615</v>
      </c>
      <c r="G187" s="151" t="s">
        <v>3</v>
      </c>
      <c r="H187" s="151" t="s">
        <v>546</v>
      </c>
      <c r="I187" s="151" t="s">
        <v>48</v>
      </c>
      <c r="J187" s="154" t="s">
        <v>751</v>
      </c>
      <c r="K187" s="154"/>
      <c r="L187" s="154"/>
      <c r="M187" s="151"/>
      <c r="N187" s="151" t="s">
        <v>616</v>
      </c>
      <c r="O187" s="151" t="s">
        <v>617</v>
      </c>
      <c r="P187" s="151" t="s">
        <v>618</v>
      </c>
      <c r="Q187" s="154" t="s">
        <v>48</v>
      </c>
      <c r="R187" s="13"/>
      <c r="S187" s="146" t="s">
        <v>472</v>
      </c>
      <c r="T187" s="168">
        <v>214</v>
      </c>
      <c r="U187" s="168">
        <v>0</v>
      </c>
      <c r="V187" s="168">
        <v>0</v>
      </c>
      <c r="W187" s="48" t="str">
        <f t="shared" si="29"/>
        <v>PRM</v>
      </c>
      <c r="X187" s="13" t="str">
        <f t="shared" si="30"/>
        <v>吉林移动</v>
      </c>
      <c r="Y187" s="37" t="str">
        <f t="shared" si="31"/>
        <v>0</v>
      </c>
      <c r="Z187" s="167"/>
    </row>
    <row r="188" spans="1:26" ht="15" customHeight="1">
      <c r="A188" s="151" t="s">
        <v>226</v>
      </c>
      <c r="B188" s="151" t="s">
        <v>227</v>
      </c>
      <c r="C188" s="151" t="s">
        <v>63</v>
      </c>
      <c r="D188" s="151" t="s">
        <v>64</v>
      </c>
      <c r="E188" s="151" t="s">
        <v>636</v>
      </c>
      <c r="F188" s="151" t="s">
        <v>637</v>
      </c>
      <c r="G188" s="151" t="s">
        <v>3</v>
      </c>
      <c r="H188" s="151" t="s">
        <v>638</v>
      </c>
      <c r="I188" s="151" t="s">
        <v>48</v>
      </c>
      <c r="J188" s="154" t="s">
        <v>751</v>
      </c>
      <c r="K188" s="239" t="s">
        <v>50</v>
      </c>
      <c r="L188" s="239" t="s">
        <v>1251</v>
      </c>
      <c r="M188" s="151" t="s">
        <v>140</v>
      </c>
      <c r="N188" s="153" t="s">
        <v>1417</v>
      </c>
      <c r="O188" s="153" t="s">
        <v>1418</v>
      </c>
      <c r="P188" s="153" t="s">
        <v>1419</v>
      </c>
      <c r="Q188" s="151" t="s">
        <v>666</v>
      </c>
      <c r="R188" s="13"/>
      <c r="S188" s="146" t="s">
        <v>472</v>
      </c>
      <c r="T188" s="168">
        <v>0</v>
      </c>
      <c r="U188" s="168">
        <v>0</v>
      </c>
      <c r="V188" s="168">
        <v>0</v>
      </c>
      <c r="W188" s="48" t="str">
        <f t="shared" si="29"/>
        <v>PRM</v>
      </c>
      <c r="X188" s="13" t="str">
        <f t="shared" si="30"/>
        <v>江西联通</v>
      </c>
      <c r="Y188" s="37" t="str">
        <f t="shared" si="31"/>
        <v>0</v>
      </c>
      <c r="Z188" s="167"/>
    </row>
    <row r="189" spans="1:26" ht="15" customHeight="1">
      <c r="A189" s="151" t="s">
        <v>226</v>
      </c>
      <c r="B189" s="151" t="s">
        <v>227</v>
      </c>
      <c r="C189" s="151" t="s">
        <v>63</v>
      </c>
      <c r="D189" s="151" t="s">
        <v>64</v>
      </c>
      <c r="E189" s="151" t="s">
        <v>626</v>
      </c>
      <c r="F189" s="151" t="s">
        <v>627</v>
      </c>
      <c r="G189" s="151" t="s">
        <v>3</v>
      </c>
      <c r="H189" s="151" t="s">
        <v>98</v>
      </c>
      <c r="I189" s="151" t="s">
        <v>48</v>
      </c>
      <c r="J189" s="154" t="s">
        <v>751</v>
      </c>
      <c r="K189" s="239" t="s">
        <v>50</v>
      </c>
      <c r="L189" s="239" t="s">
        <v>1251</v>
      </c>
      <c r="M189" s="151" t="s">
        <v>140</v>
      </c>
      <c r="N189" s="153" t="s">
        <v>1406</v>
      </c>
      <c r="O189" s="153" t="s">
        <v>1407</v>
      </c>
      <c r="P189" s="153" t="s">
        <v>1408</v>
      </c>
      <c r="Q189" s="151" t="s">
        <v>48</v>
      </c>
      <c r="R189" s="13"/>
      <c r="S189" s="146" t="s">
        <v>472</v>
      </c>
      <c r="T189" s="168">
        <v>0</v>
      </c>
      <c r="U189" s="168">
        <v>104</v>
      </c>
      <c r="V189" s="168">
        <v>0</v>
      </c>
      <c r="W189" s="48" t="str">
        <f t="shared" si="29"/>
        <v>PRM</v>
      </c>
      <c r="X189" s="13" t="str">
        <f t="shared" si="30"/>
        <v>江西联通</v>
      </c>
      <c r="Y189" s="37" t="str">
        <f t="shared" si="31"/>
        <v>0</v>
      </c>
      <c r="Z189" s="167"/>
    </row>
    <row r="190" spans="1:26" ht="15" customHeight="1">
      <c r="A190" s="151" t="s">
        <v>101</v>
      </c>
      <c r="B190" s="151" t="s">
        <v>102</v>
      </c>
      <c r="C190" s="151" t="s">
        <v>63</v>
      </c>
      <c r="D190" s="151" t="s">
        <v>64</v>
      </c>
      <c r="E190" s="151" t="s">
        <v>592</v>
      </c>
      <c r="F190" s="151" t="s">
        <v>593</v>
      </c>
      <c r="G190" s="151" t="s">
        <v>3</v>
      </c>
      <c r="H190" s="151" t="s">
        <v>69</v>
      </c>
      <c r="I190" s="151" t="s">
        <v>48</v>
      </c>
      <c r="J190" s="154" t="s">
        <v>751</v>
      </c>
      <c r="K190" s="154"/>
      <c r="L190" s="154"/>
      <c r="M190" s="151"/>
      <c r="N190" s="153" t="s">
        <v>1395</v>
      </c>
      <c r="O190" s="153" t="s">
        <v>1396</v>
      </c>
      <c r="P190" s="153" t="s">
        <v>1397</v>
      </c>
      <c r="Q190" s="151" t="s">
        <v>87</v>
      </c>
      <c r="R190" s="13"/>
      <c r="S190" s="13" t="s">
        <v>472</v>
      </c>
      <c r="T190" s="168">
        <v>180</v>
      </c>
      <c r="U190" s="168">
        <v>6</v>
      </c>
      <c r="V190" s="168">
        <v>0</v>
      </c>
      <c r="W190" s="48" t="str">
        <f t="shared" si="29"/>
        <v>PRM</v>
      </c>
      <c r="X190" s="13" t="str">
        <f t="shared" si="30"/>
        <v>联通总部</v>
      </c>
      <c r="Y190" s="37" t="str">
        <f t="shared" si="31"/>
        <v>0</v>
      </c>
      <c r="Z190" s="167"/>
    </row>
    <row r="191" spans="1:26" ht="15" customHeight="1">
      <c r="A191" s="151" t="s">
        <v>642</v>
      </c>
      <c r="B191" s="151" t="s">
        <v>643</v>
      </c>
      <c r="C191" s="151" t="s">
        <v>63</v>
      </c>
      <c r="D191" s="151" t="s">
        <v>64</v>
      </c>
      <c r="E191" s="151" t="s">
        <v>592</v>
      </c>
      <c r="F191" s="151" t="s">
        <v>593</v>
      </c>
      <c r="G191" s="151" t="s">
        <v>3</v>
      </c>
      <c r="H191" s="151" t="s">
        <v>69</v>
      </c>
      <c r="I191" s="151" t="s">
        <v>86</v>
      </c>
      <c r="J191" s="156" t="s">
        <v>751</v>
      </c>
      <c r="K191" s="157"/>
      <c r="L191" s="157"/>
      <c r="M191" s="157"/>
      <c r="N191" s="153" t="s">
        <v>1241</v>
      </c>
      <c r="O191" s="153" t="s">
        <v>1242</v>
      </c>
      <c r="P191" s="153" t="s">
        <v>1243</v>
      </c>
      <c r="Q191" s="156" t="s">
        <v>48</v>
      </c>
      <c r="R191" s="13"/>
      <c r="S191" s="146" t="s">
        <v>471</v>
      </c>
      <c r="T191" s="168">
        <v>180</v>
      </c>
      <c r="U191" s="168">
        <v>6</v>
      </c>
      <c r="V191" s="168">
        <v>0</v>
      </c>
      <c r="W191" s="48" t="str">
        <f t="shared" si="29"/>
        <v>PRM</v>
      </c>
      <c r="X191" s="13" t="str">
        <f t="shared" si="30"/>
        <v>辽宁联通</v>
      </c>
      <c r="Y191" s="37" t="str">
        <f t="shared" si="31"/>
        <v>0</v>
      </c>
      <c r="Z191" s="167"/>
    </row>
    <row r="192" spans="1:26" ht="15" customHeight="1">
      <c r="A192" s="151" t="s">
        <v>644</v>
      </c>
      <c r="B192" s="151" t="s">
        <v>645</v>
      </c>
      <c r="C192" s="151" t="s">
        <v>646</v>
      </c>
      <c r="D192" s="151" t="s">
        <v>647</v>
      </c>
      <c r="E192" s="151" t="s">
        <v>648</v>
      </c>
      <c r="F192" s="151" t="s">
        <v>615</v>
      </c>
      <c r="G192" s="151" t="s">
        <v>3</v>
      </c>
      <c r="H192" s="151" t="s">
        <v>649</v>
      </c>
      <c r="I192" s="151" t="s">
        <v>48</v>
      </c>
      <c r="J192" s="154" t="s">
        <v>751</v>
      </c>
      <c r="K192" s="154"/>
      <c r="L192" s="154"/>
      <c r="M192" s="151"/>
      <c r="N192" s="151" t="s">
        <v>616</v>
      </c>
      <c r="O192" s="151" t="s">
        <v>617</v>
      </c>
      <c r="P192" s="151" t="s">
        <v>618</v>
      </c>
      <c r="Q192" s="151" t="s">
        <v>666</v>
      </c>
      <c r="R192" s="13"/>
      <c r="S192" s="146" t="s">
        <v>472</v>
      </c>
      <c r="T192" s="168">
        <v>214</v>
      </c>
      <c r="U192" s="168">
        <v>0</v>
      </c>
      <c r="V192" s="168">
        <v>0</v>
      </c>
      <c r="W192" s="48" t="str">
        <f t="shared" si="29"/>
        <v>PRM</v>
      </c>
      <c r="X192" s="13" t="str">
        <f t="shared" si="30"/>
        <v>宁夏电信</v>
      </c>
      <c r="Y192" s="37" t="str">
        <f t="shared" si="31"/>
        <v>0</v>
      </c>
      <c r="Z192" s="167"/>
    </row>
    <row r="193" spans="1:26" ht="15" customHeight="1">
      <c r="A193" s="151" t="s">
        <v>114</v>
      </c>
      <c r="B193" s="151" t="s">
        <v>115</v>
      </c>
      <c r="C193" s="151" t="s">
        <v>63</v>
      </c>
      <c r="D193" s="151" t="s">
        <v>64</v>
      </c>
      <c r="E193" s="151" t="s">
        <v>636</v>
      </c>
      <c r="F193" s="151" t="s">
        <v>637</v>
      </c>
      <c r="G193" s="151" t="s">
        <v>3</v>
      </c>
      <c r="H193" s="151" t="s">
        <v>638</v>
      </c>
      <c r="I193" s="151" t="s">
        <v>48</v>
      </c>
      <c r="J193" s="241" t="s">
        <v>48</v>
      </c>
      <c r="K193" s="241" t="s">
        <v>43</v>
      </c>
      <c r="L193" s="241" t="s">
        <v>1252</v>
      </c>
      <c r="M193" s="158" t="s">
        <v>17</v>
      </c>
      <c r="N193" s="159" t="s">
        <v>1253</v>
      </c>
      <c r="O193" s="159" t="s">
        <v>1254</v>
      </c>
      <c r="P193" s="159" t="s">
        <v>1255</v>
      </c>
      <c r="Q193" s="158" t="s">
        <v>48</v>
      </c>
      <c r="R193" s="13"/>
      <c r="S193" s="146" t="s">
        <v>472</v>
      </c>
      <c r="T193" s="168">
        <v>396</v>
      </c>
      <c r="U193" s="168">
        <v>0</v>
      </c>
      <c r="V193" s="168">
        <v>0</v>
      </c>
      <c r="W193" s="48" t="str">
        <f t="shared" si="29"/>
        <v>PRM</v>
      </c>
      <c r="X193" s="13" t="str">
        <f t="shared" si="30"/>
        <v>山东联通</v>
      </c>
      <c r="Y193" s="37" t="str">
        <f t="shared" si="31"/>
        <v>0</v>
      </c>
      <c r="Z193" s="167"/>
    </row>
    <row r="194" spans="1:26" ht="15" customHeight="1">
      <c r="A194" s="151" t="s">
        <v>234</v>
      </c>
      <c r="B194" s="151" t="s">
        <v>235</v>
      </c>
      <c r="C194" s="151" t="s">
        <v>63</v>
      </c>
      <c r="D194" s="151" t="s">
        <v>64</v>
      </c>
      <c r="E194" s="151" t="s">
        <v>619</v>
      </c>
      <c r="F194" s="151" t="s">
        <v>605</v>
      </c>
      <c r="G194" s="151" t="s">
        <v>3</v>
      </c>
      <c r="H194" s="151" t="s">
        <v>620</v>
      </c>
      <c r="I194" s="151" t="s">
        <v>48</v>
      </c>
      <c r="J194" s="154" t="s">
        <v>751</v>
      </c>
      <c r="K194" s="154"/>
      <c r="L194" s="154"/>
      <c r="M194" s="151"/>
      <c r="N194" s="154" t="s">
        <v>621</v>
      </c>
      <c r="O194" s="154" t="s">
        <v>607</v>
      </c>
      <c r="P194" s="154" t="s">
        <v>608</v>
      </c>
      <c r="Q194" s="151" t="s">
        <v>48</v>
      </c>
      <c r="R194" s="13"/>
      <c r="S194" s="146" t="s">
        <v>472</v>
      </c>
      <c r="T194" s="168">
        <v>0</v>
      </c>
      <c r="U194" s="168">
        <v>0</v>
      </c>
      <c r="V194" s="168">
        <v>0</v>
      </c>
      <c r="W194" s="48" t="str">
        <f t="shared" si="29"/>
        <v>PRM</v>
      </c>
      <c r="X194" s="13" t="str">
        <f t="shared" si="30"/>
        <v>山西电信</v>
      </c>
      <c r="Y194" s="37" t="str">
        <f t="shared" si="31"/>
        <v>0</v>
      </c>
      <c r="Z194" s="167"/>
    </row>
    <row r="195" spans="1:26" ht="15" customHeight="1">
      <c r="A195" s="151" t="s">
        <v>234</v>
      </c>
      <c r="B195" s="151" t="s">
        <v>235</v>
      </c>
      <c r="C195" s="151" t="s">
        <v>63</v>
      </c>
      <c r="D195" s="151" t="s">
        <v>64</v>
      </c>
      <c r="E195" s="151" t="s">
        <v>622</v>
      </c>
      <c r="F195" s="151" t="s">
        <v>593</v>
      </c>
      <c r="G195" s="151" t="s">
        <v>3</v>
      </c>
      <c r="H195" s="151" t="s">
        <v>623</v>
      </c>
      <c r="I195" s="151" t="s">
        <v>48</v>
      </c>
      <c r="J195" s="154" t="s">
        <v>751</v>
      </c>
      <c r="K195" s="154"/>
      <c r="L195" s="154"/>
      <c r="M195" s="151"/>
      <c r="N195" s="153" t="s">
        <v>1395</v>
      </c>
      <c r="O195" s="153" t="s">
        <v>1396</v>
      </c>
      <c r="P195" s="153" t="s">
        <v>1397</v>
      </c>
      <c r="Q195" s="151" t="s">
        <v>48</v>
      </c>
      <c r="R195" s="13"/>
      <c r="S195" s="146" t="s">
        <v>472</v>
      </c>
      <c r="T195" s="168">
        <v>0</v>
      </c>
      <c r="U195" s="168">
        <v>6</v>
      </c>
      <c r="V195" s="168">
        <v>0</v>
      </c>
      <c r="W195" s="48" t="str">
        <f t="shared" ref="W195:W258" si="32">IFERROR(IF(G195="CRM_CUI",G195,(IF(G195="CRM_CMI",G195,IF(G195="CEOMO_ITD",G195,MID(G195,1,FIND("_",G195)-1))))),G195)</f>
        <v>PRM</v>
      </c>
      <c r="X195" s="13" t="str">
        <f t="shared" si="30"/>
        <v>山西电信</v>
      </c>
      <c r="Y195" s="37" t="str">
        <f t="shared" si="31"/>
        <v>0</v>
      </c>
      <c r="Z195" s="167"/>
    </row>
    <row r="196" spans="1:26" ht="15" customHeight="1">
      <c r="A196" s="151" t="s">
        <v>234</v>
      </c>
      <c r="B196" s="151" t="s">
        <v>235</v>
      </c>
      <c r="C196" s="151" t="s">
        <v>646</v>
      </c>
      <c r="D196" s="151" t="s">
        <v>647</v>
      </c>
      <c r="E196" s="151" t="s">
        <v>648</v>
      </c>
      <c r="F196" s="151" t="s">
        <v>615</v>
      </c>
      <c r="G196" s="151" t="s">
        <v>3</v>
      </c>
      <c r="H196" s="151" t="s">
        <v>649</v>
      </c>
      <c r="I196" s="151" t="s">
        <v>48</v>
      </c>
      <c r="J196" s="154" t="s">
        <v>751</v>
      </c>
      <c r="K196" s="154"/>
      <c r="L196" s="154"/>
      <c r="M196" s="151"/>
      <c r="N196" s="151" t="s">
        <v>616</v>
      </c>
      <c r="O196" s="151" t="s">
        <v>617</v>
      </c>
      <c r="P196" s="151" t="s">
        <v>618</v>
      </c>
      <c r="Q196" s="151" t="s">
        <v>48</v>
      </c>
      <c r="R196" s="13"/>
      <c r="S196" s="146" t="s">
        <v>472</v>
      </c>
      <c r="T196" s="168">
        <v>0</v>
      </c>
      <c r="U196" s="168">
        <v>0</v>
      </c>
      <c r="V196" s="168">
        <v>0</v>
      </c>
      <c r="W196" s="48" t="str">
        <f t="shared" si="32"/>
        <v>PRM</v>
      </c>
      <c r="X196" s="13" t="str">
        <f t="shared" si="30"/>
        <v>山西电信</v>
      </c>
      <c r="Y196" s="37" t="str">
        <f t="shared" si="31"/>
        <v>0</v>
      </c>
      <c r="Z196" s="167"/>
    </row>
    <row r="197" spans="1:26" ht="15" customHeight="1">
      <c r="A197" s="151" t="s">
        <v>236</v>
      </c>
      <c r="B197" s="151" t="s">
        <v>14</v>
      </c>
      <c r="C197" s="151" t="s">
        <v>63</v>
      </c>
      <c r="D197" s="151" t="s">
        <v>157</v>
      </c>
      <c r="E197" s="151" t="s">
        <v>626</v>
      </c>
      <c r="F197" s="151" t="s">
        <v>627</v>
      </c>
      <c r="G197" s="151" t="s">
        <v>3</v>
      </c>
      <c r="H197" s="151" t="s">
        <v>98</v>
      </c>
      <c r="I197" s="151" t="s">
        <v>48</v>
      </c>
      <c r="J197" s="154" t="s">
        <v>751</v>
      </c>
      <c r="K197" s="154"/>
      <c r="L197" s="154"/>
      <c r="M197" s="151"/>
      <c r="N197" s="153" t="s">
        <v>1406</v>
      </c>
      <c r="O197" s="153" t="s">
        <v>1407</v>
      </c>
      <c r="P197" s="153" t="s">
        <v>1408</v>
      </c>
      <c r="Q197" s="151" t="s">
        <v>87</v>
      </c>
      <c r="R197" s="13"/>
      <c r="S197" s="146" t="s">
        <v>472</v>
      </c>
      <c r="T197" s="168">
        <v>0</v>
      </c>
      <c r="U197" s="168">
        <v>104</v>
      </c>
      <c r="V197" s="168">
        <v>0</v>
      </c>
      <c r="W197" s="48" t="str">
        <f t="shared" si="32"/>
        <v>PRM</v>
      </c>
      <c r="X197" s="13" t="str">
        <f t="shared" si="30"/>
        <v>山西移动</v>
      </c>
      <c r="Y197" s="37" t="str">
        <f t="shared" si="31"/>
        <v>0</v>
      </c>
      <c r="Z197" s="167"/>
    </row>
    <row r="198" spans="1:26" ht="15" customHeight="1">
      <c r="A198" s="151" t="s">
        <v>236</v>
      </c>
      <c r="B198" s="151" t="s">
        <v>14</v>
      </c>
      <c r="C198" s="151" t="s">
        <v>63</v>
      </c>
      <c r="D198" s="151" t="s">
        <v>157</v>
      </c>
      <c r="E198" s="151" t="s">
        <v>609</v>
      </c>
      <c r="F198" s="151" t="s">
        <v>610</v>
      </c>
      <c r="G198" s="151" t="s">
        <v>3</v>
      </c>
      <c r="H198" s="151" t="s">
        <v>173</v>
      </c>
      <c r="I198" s="151" t="s">
        <v>48</v>
      </c>
      <c r="J198" s="154" t="s">
        <v>751</v>
      </c>
      <c r="K198" s="239" t="s">
        <v>50</v>
      </c>
      <c r="L198" s="239" t="s">
        <v>1522</v>
      </c>
      <c r="M198" s="151" t="s">
        <v>140</v>
      </c>
      <c r="N198" s="153" t="s">
        <v>1414</v>
      </c>
      <c r="O198" s="153" t="s">
        <v>1415</v>
      </c>
      <c r="P198" s="153" t="s">
        <v>1416</v>
      </c>
      <c r="Q198" s="151" t="s">
        <v>666</v>
      </c>
      <c r="R198" s="13"/>
      <c r="S198" s="146" t="s">
        <v>472</v>
      </c>
      <c r="T198" s="168">
        <v>5</v>
      </c>
      <c r="U198" s="168">
        <v>0</v>
      </c>
      <c r="V198" s="168">
        <v>0</v>
      </c>
      <c r="W198" s="48" t="str">
        <f t="shared" si="32"/>
        <v>PRM</v>
      </c>
      <c r="X198" s="13" t="str">
        <f t="shared" si="30"/>
        <v>山西移动</v>
      </c>
      <c r="Y198" s="37" t="str">
        <f t="shared" si="31"/>
        <v>0</v>
      </c>
      <c r="Z198" s="167"/>
    </row>
    <row r="199" spans="1:26" ht="15" customHeight="1">
      <c r="A199" s="151" t="s">
        <v>236</v>
      </c>
      <c r="B199" s="151" t="s">
        <v>14</v>
      </c>
      <c r="C199" s="151" t="s">
        <v>63</v>
      </c>
      <c r="D199" s="151" t="s">
        <v>157</v>
      </c>
      <c r="E199" s="151" t="s">
        <v>597</v>
      </c>
      <c r="F199" s="151" t="s">
        <v>598</v>
      </c>
      <c r="G199" s="151" t="s">
        <v>3</v>
      </c>
      <c r="H199" s="151" t="s">
        <v>599</v>
      </c>
      <c r="I199" s="151" t="s">
        <v>48</v>
      </c>
      <c r="J199" s="154" t="s">
        <v>751</v>
      </c>
      <c r="K199" s="239" t="s">
        <v>50</v>
      </c>
      <c r="L199" s="239" t="s">
        <v>1522</v>
      </c>
      <c r="M199" s="151" t="s">
        <v>140</v>
      </c>
      <c r="N199" s="153" t="s">
        <v>1412</v>
      </c>
      <c r="O199" s="153" t="s">
        <v>1413</v>
      </c>
      <c r="P199" s="153" t="s">
        <v>1394</v>
      </c>
      <c r="Q199" s="151" t="s">
        <v>666</v>
      </c>
      <c r="R199" s="13"/>
      <c r="S199" s="146" t="s">
        <v>472</v>
      </c>
      <c r="T199" s="168">
        <v>0</v>
      </c>
      <c r="U199" s="168">
        <v>0</v>
      </c>
      <c r="V199" s="168">
        <v>0</v>
      </c>
      <c r="W199" s="48" t="str">
        <f t="shared" si="32"/>
        <v>PRM</v>
      </c>
      <c r="X199" s="13" t="str">
        <f t="shared" si="30"/>
        <v>山西移动</v>
      </c>
      <c r="Y199" s="37" t="str">
        <f t="shared" si="31"/>
        <v>0</v>
      </c>
      <c r="Z199" s="167"/>
    </row>
    <row r="200" spans="1:26" ht="15" customHeight="1">
      <c r="A200" s="151" t="s">
        <v>236</v>
      </c>
      <c r="B200" s="151" t="s">
        <v>14</v>
      </c>
      <c r="C200" s="151" t="s">
        <v>63</v>
      </c>
      <c r="D200" s="151" t="s">
        <v>157</v>
      </c>
      <c r="E200" s="151" t="s">
        <v>603</v>
      </c>
      <c r="F200" s="151" t="s">
        <v>593</v>
      </c>
      <c r="G200" s="151" t="s">
        <v>3</v>
      </c>
      <c r="H200" s="151" t="s">
        <v>546</v>
      </c>
      <c r="I200" s="151" t="s">
        <v>48</v>
      </c>
      <c r="J200" s="154" t="s">
        <v>751</v>
      </c>
      <c r="K200" s="239" t="s">
        <v>50</v>
      </c>
      <c r="L200" s="239" t="s">
        <v>1522</v>
      </c>
      <c r="M200" s="151" t="s">
        <v>140</v>
      </c>
      <c r="N200" s="153" t="s">
        <v>1395</v>
      </c>
      <c r="O200" s="153" t="s">
        <v>1396</v>
      </c>
      <c r="P200" s="153" t="s">
        <v>1397</v>
      </c>
      <c r="Q200" s="151" t="s">
        <v>666</v>
      </c>
      <c r="R200" s="13"/>
      <c r="S200" s="146" t="s">
        <v>472</v>
      </c>
      <c r="T200" s="168">
        <v>180</v>
      </c>
      <c r="U200" s="168">
        <v>6</v>
      </c>
      <c r="V200" s="168">
        <v>0</v>
      </c>
      <c r="W200" s="48" t="str">
        <f t="shared" si="32"/>
        <v>PRM</v>
      </c>
      <c r="X200" s="13" t="str">
        <f t="shared" si="30"/>
        <v>山西移动</v>
      </c>
      <c r="Y200" s="37" t="str">
        <f t="shared" si="31"/>
        <v>0</v>
      </c>
      <c r="Z200" s="167"/>
    </row>
    <row r="201" spans="1:26" ht="15" customHeight="1">
      <c r="A201" s="154" t="s">
        <v>236</v>
      </c>
      <c r="B201" s="154" t="s">
        <v>14</v>
      </c>
      <c r="C201" s="154" t="s">
        <v>63</v>
      </c>
      <c r="D201" s="154" t="s">
        <v>157</v>
      </c>
      <c r="E201" s="154" t="s">
        <v>604</v>
      </c>
      <c r="F201" s="154" t="s">
        <v>605</v>
      </c>
      <c r="G201" s="154" t="s">
        <v>3</v>
      </c>
      <c r="H201" s="154" t="s">
        <v>599</v>
      </c>
      <c r="I201" s="154" t="s">
        <v>48</v>
      </c>
      <c r="J201" s="154" t="s">
        <v>751</v>
      </c>
      <c r="K201" s="239" t="s">
        <v>50</v>
      </c>
      <c r="L201" s="239" t="s">
        <v>1522</v>
      </c>
      <c r="M201" s="151" t="s">
        <v>140</v>
      </c>
      <c r="N201" s="154" t="s">
        <v>621</v>
      </c>
      <c r="O201" s="154" t="s">
        <v>607</v>
      </c>
      <c r="P201" s="154" t="s">
        <v>608</v>
      </c>
      <c r="Q201" s="151" t="s">
        <v>666</v>
      </c>
      <c r="R201" s="13"/>
      <c r="S201" s="146" t="s">
        <v>472</v>
      </c>
      <c r="T201" s="168">
        <v>178</v>
      </c>
      <c r="U201" s="168">
        <v>0</v>
      </c>
      <c r="V201" s="168">
        <v>0</v>
      </c>
      <c r="W201" s="48" t="str">
        <f t="shared" si="32"/>
        <v>PRM</v>
      </c>
      <c r="X201" s="13" t="str">
        <f t="shared" si="30"/>
        <v>山西移动</v>
      </c>
      <c r="Y201" s="37" t="str">
        <f t="shared" si="31"/>
        <v>0</v>
      </c>
      <c r="Z201" s="167"/>
    </row>
    <row r="202" spans="1:26" ht="15" customHeight="1">
      <c r="A202" s="151" t="s">
        <v>236</v>
      </c>
      <c r="B202" s="151" t="s">
        <v>14</v>
      </c>
      <c r="C202" s="151" t="s">
        <v>165</v>
      </c>
      <c r="D202" s="151" t="s">
        <v>166</v>
      </c>
      <c r="E202" s="151" t="s">
        <v>614</v>
      </c>
      <c r="F202" s="151" t="s">
        <v>615</v>
      </c>
      <c r="G202" s="151" t="s">
        <v>3</v>
      </c>
      <c r="H202" s="151" t="s">
        <v>546</v>
      </c>
      <c r="I202" s="151" t="s">
        <v>48</v>
      </c>
      <c r="J202" s="154" t="s">
        <v>751</v>
      </c>
      <c r="K202" s="239" t="s">
        <v>50</v>
      </c>
      <c r="L202" s="239" t="s">
        <v>1522</v>
      </c>
      <c r="M202" s="151" t="s">
        <v>140</v>
      </c>
      <c r="N202" s="151" t="s">
        <v>616</v>
      </c>
      <c r="O202" s="151" t="s">
        <v>617</v>
      </c>
      <c r="P202" s="151" t="s">
        <v>618</v>
      </c>
      <c r="Q202" s="151" t="s">
        <v>666</v>
      </c>
      <c r="R202" s="13"/>
      <c r="S202" s="146" t="s">
        <v>472</v>
      </c>
      <c r="T202" s="168">
        <v>214</v>
      </c>
      <c r="U202" s="168">
        <v>0</v>
      </c>
      <c r="V202" s="168">
        <v>0</v>
      </c>
      <c r="W202" s="48" t="str">
        <f t="shared" si="32"/>
        <v>PRM</v>
      </c>
      <c r="X202" s="13" t="str">
        <f t="shared" si="30"/>
        <v>山西移动</v>
      </c>
      <c r="Y202" s="37" t="str">
        <f t="shared" si="31"/>
        <v>0</v>
      </c>
      <c r="Z202" s="167"/>
    </row>
    <row r="203" spans="1:26" ht="15" customHeight="1">
      <c r="A203" s="151" t="s">
        <v>239</v>
      </c>
      <c r="B203" s="151" t="s">
        <v>240</v>
      </c>
      <c r="C203" s="151" t="s">
        <v>63</v>
      </c>
      <c r="D203" s="151" t="s">
        <v>157</v>
      </c>
      <c r="E203" s="151" t="s">
        <v>603</v>
      </c>
      <c r="F203" s="151" t="s">
        <v>593</v>
      </c>
      <c r="G203" s="151" t="s">
        <v>3</v>
      </c>
      <c r="H203" s="151" t="s">
        <v>546</v>
      </c>
      <c r="I203" s="151" t="s">
        <v>48</v>
      </c>
      <c r="J203" s="154" t="s">
        <v>751</v>
      </c>
      <c r="K203" s="239" t="s">
        <v>120</v>
      </c>
      <c r="L203" s="239" t="s">
        <v>1523</v>
      </c>
      <c r="M203" s="151" t="s">
        <v>140</v>
      </c>
      <c r="N203" s="153" t="s">
        <v>1395</v>
      </c>
      <c r="O203" s="153" t="s">
        <v>1396</v>
      </c>
      <c r="P203" s="153" t="s">
        <v>1397</v>
      </c>
      <c r="Q203" s="151" t="s">
        <v>48</v>
      </c>
      <c r="R203" s="13"/>
      <c r="S203" s="146" t="s">
        <v>472</v>
      </c>
      <c r="T203" s="168">
        <v>0</v>
      </c>
      <c r="U203" s="168">
        <v>0</v>
      </c>
      <c r="V203" s="168">
        <v>0</v>
      </c>
      <c r="W203" s="48" t="str">
        <f t="shared" si="32"/>
        <v>PRM</v>
      </c>
      <c r="X203" s="13" t="str">
        <f t="shared" si="30"/>
        <v>四川移动</v>
      </c>
      <c r="Y203" s="37" t="str">
        <f t="shared" si="31"/>
        <v>0</v>
      </c>
      <c r="Z203" s="167"/>
    </row>
    <row r="204" spans="1:26" ht="15" customHeight="1">
      <c r="A204" s="154" t="s">
        <v>239</v>
      </c>
      <c r="B204" s="154" t="s">
        <v>240</v>
      </c>
      <c r="C204" s="154" t="s">
        <v>63</v>
      </c>
      <c r="D204" s="154" t="s">
        <v>157</v>
      </c>
      <c r="E204" s="154" t="s">
        <v>604</v>
      </c>
      <c r="F204" s="154" t="s">
        <v>605</v>
      </c>
      <c r="G204" s="154" t="s">
        <v>3</v>
      </c>
      <c r="H204" s="154" t="s">
        <v>599</v>
      </c>
      <c r="I204" s="154" t="s">
        <v>48</v>
      </c>
      <c r="J204" s="154" t="s">
        <v>1514</v>
      </c>
      <c r="K204" s="154" t="s">
        <v>120</v>
      </c>
      <c r="L204" s="154" t="s">
        <v>1524</v>
      </c>
      <c r="M204" s="154" t="s">
        <v>56</v>
      </c>
      <c r="N204" s="154" t="s">
        <v>621</v>
      </c>
      <c r="O204" s="154" t="s">
        <v>607</v>
      </c>
      <c r="P204" s="154" t="s">
        <v>608</v>
      </c>
      <c r="Q204" s="154" t="s">
        <v>48</v>
      </c>
      <c r="R204" s="13"/>
      <c r="S204" s="146" t="s">
        <v>472</v>
      </c>
      <c r="T204" s="168">
        <v>0</v>
      </c>
      <c r="U204" s="168">
        <v>0</v>
      </c>
      <c r="V204" s="168">
        <v>0</v>
      </c>
      <c r="W204" s="48" t="str">
        <f t="shared" si="32"/>
        <v>PRM</v>
      </c>
      <c r="X204" s="13" t="str">
        <f t="shared" si="30"/>
        <v>四川移动</v>
      </c>
      <c r="Y204" s="37" t="str">
        <f t="shared" si="31"/>
        <v>0</v>
      </c>
      <c r="Z204" s="167"/>
    </row>
    <row r="205" spans="1:26" ht="15" customHeight="1">
      <c r="A205" s="151" t="s">
        <v>239</v>
      </c>
      <c r="B205" s="151" t="s">
        <v>240</v>
      </c>
      <c r="C205" s="151" t="s">
        <v>63</v>
      </c>
      <c r="D205" s="151" t="s">
        <v>157</v>
      </c>
      <c r="E205" s="151" t="s">
        <v>609</v>
      </c>
      <c r="F205" s="151" t="s">
        <v>610</v>
      </c>
      <c r="G205" s="151" t="s">
        <v>3</v>
      </c>
      <c r="H205" s="151" t="s">
        <v>173</v>
      </c>
      <c r="I205" s="151" t="s">
        <v>48</v>
      </c>
      <c r="J205" s="154" t="s">
        <v>751</v>
      </c>
      <c r="K205" s="239" t="s">
        <v>120</v>
      </c>
      <c r="L205" s="239" t="s">
        <v>1523</v>
      </c>
      <c r="M205" s="151" t="s">
        <v>140</v>
      </c>
      <c r="N205" s="153" t="s">
        <v>1414</v>
      </c>
      <c r="O205" s="153" t="s">
        <v>1415</v>
      </c>
      <c r="P205" s="153" t="s">
        <v>1416</v>
      </c>
      <c r="Q205" s="151" t="s">
        <v>48</v>
      </c>
      <c r="R205" s="13"/>
      <c r="S205" s="146" t="s">
        <v>472</v>
      </c>
      <c r="T205" s="168">
        <v>0</v>
      </c>
      <c r="U205" s="168">
        <v>0</v>
      </c>
      <c r="V205" s="168">
        <v>0</v>
      </c>
      <c r="W205" s="48" t="str">
        <f t="shared" si="32"/>
        <v>PRM</v>
      </c>
      <c r="X205" s="13" t="str">
        <f t="shared" si="30"/>
        <v>四川移动</v>
      </c>
      <c r="Y205" s="37" t="str">
        <f t="shared" si="31"/>
        <v>0</v>
      </c>
      <c r="Z205" s="167"/>
    </row>
    <row r="206" spans="1:26" ht="15" customHeight="1">
      <c r="A206" s="151" t="s">
        <v>239</v>
      </c>
      <c r="B206" s="151" t="s">
        <v>240</v>
      </c>
      <c r="C206" s="151" t="s">
        <v>165</v>
      </c>
      <c r="D206" s="151" t="s">
        <v>166</v>
      </c>
      <c r="E206" s="151" t="s">
        <v>614</v>
      </c>
      <c r="F206" s="151" t="s">
        <v>615</v>
      </c>
      <c r="G206" s="151" t="s">
        <v>3</v>
      </c>
      <c r="H206" s="151" t="s">
        <v>546</v>
      </c>
      <c r="I206" s="151" t="s">
        <v>48</v>
      </c>
      <c r="J206" s="154" t="s">
        <v>751</v>
      </c>
      <c r="K206" s="239" t="s">
        <v>50</v>
      </c>
      <c r="L206" s="239" t="s">
        <v>1523</v>
      </c>
      <c r="M206" s="151" t="s">
        <v>56</v>
      </c>
      <c r="N206" s="151" t="s">
        <v>616</v>
      </c>
      <c r="O206" s="151" t="s">
        <v>617</v>
      </c>
      <c r="P206" s="151" t="s">
        <v>618</v>
      </c>
      <c r="Q206" s="151" t="s">
        <v>87</v>
      </c>
      <c r="R206" s="13"/>
      <c r="S206" s="146" t="s">
        <v>472</v>
      </c>
      <c r="T206" s="168">
        <v>0</v>
      </c>
      <c r="U206" s="168">
        <v>0</v>
      </c>
      <c r="V206" s="168">
        <v>0</v>
      </c>
      <c r="W206" s="48" t="str">
        <f t="shared" si="32"/>
        <v>PRM</v>
      </c>
      <c r="X206" s="13" t="str">
        <f t="shared" si="30"/>
        <v>四川移动</v>
      </c>
      <c r="Y206" s="37" t="str">
        <f t="shared" si="31"/>
        <v>0</v>
      </c>
      <c r="Z206" s="167"/>
    </row>
    <row r="207" spans="1:26" ht="15" customHeight="1">
      <c r="A207" s="151" t="s">
        <v>241</v>
      </c>
      <c r="B207" s="151" t="s">
        <v>242</v>
      </c>
      <c r="C207" s="151" t="s">
        <v>63</v>
      </c>
      <c r="D207" s="151" t="s">
        <v>64</v>
      </c>
      <c r="E207" s="151" t="s">
        <v>622</v>
      </c>
      <c r="F207" s="151" t="s">
        <v>593</v>
      </c>
      <c r="G207" s="151" t="s">
        <v>3</v>
      </c>
      <c r="H207" s="151" t="s">
        <v>623</v>
      </c>
      <c r="I207" s="151" t="s">
        <v>48</v>
      </c>
      <c r="J207" s="154" t="s">
        <v>751</v>
      </c>
      <c r="K207" s="239" t="s">
        <v>120</v>
      </c>
      <c r="L207" s="239" t="s">
        <v>1272</v>
      </c>
      <c r="M207" s="151" t="s">
        <v>140</v>
      </c>
      <c r="N207" s="153" t="s">
        <v>1395</v>
      </c>
      <c r="O207" s="153" t="s">
        <v>1396</v>
      </c>
      <c r="P207" s="153" t="s">
        <v>1397</v>
      </c>
      <c r="Q207" s="151" t="s">
        <v>666</v>
      </c>
      <c r="R207" s="13"/>
      <c r="S207" s="146" t="s">
        <v>472</v>
      </c>
      <c r="T207" s="168">
        <v>0</v>
      </c>
      <c r="U207" s="168">
        <v>6</v>
      </c>
      <c r="V207" s="168">
        <v>0</v>
      </c>
      <c r="W207" s="48" t="str">
        <f t="shared" si="32"/>
        <v>PRM</v>
      </c>
      <c r="X207" s="13" t="str">
        <f t="shared" si="30"/>
        <v>天津电信</v>
      </c>
      <c r="Y207" s="37" t="str">
        <f t="shared" si="31"/>
        <v>0</v>
      </c>
      <c r="Z207" s="167"/>
    </row>
    <row r="208" spans="1:26" ht="15" customHeight="1">
      <c r="A208" s="151" t="s">
        <v>127</v>
      </c>
      <c r="B208" s="151" t="s">
        <v>128</v>
      </c>
      <c r="C208" s="151" t="s">
        <v>63</v>
      </c>
      <c r="D208" s="151" t="s">
        <v>64</v>
      </c>
      <c r="E208" s="151" t="s">
        <v>636</v>
      </c>
      <c r="F208" s="151" t="s">
        <v>637</v>
      </c>
      <c r="G208" s="151" t="s">
        <v>3</v>
      </c>
      <c r="H208" s="151" t="s">
        <v>638</v>
      </c>
      <c r="I208" s="151" t="s">
        <v>48</v>
      </c>
      <c r="J208" s="154" t="s">
        <v>1514</v>
      </c>
      <c r="K208" s="154" t="s">
        <v>120</v>
      </c>
      <c r="L208" s="154" t="s">
        <v>1272</v>
      </c>
      <c r="M208" s="151" t="s">
        <v>56</v>
      </c>
      <c r="N208" s="153" t="s">
        <v>1417</v>
      </c>
      <c r="O208" s="153" t="s">
        <v>1418</v>
      </c>
      <c r="P208" s="153" t="s">
        <v>1419</v>
      </c>
      <c r="Q208" s="151" t="s">
        <v>666</v>
      </c>
      <c r="R208" s="13"/>
      <c r="S208" s="146" t="s">
        <v>472</v>
      </c>
      <c r="T208" s="168">
        <v>396</v>
      </c>
      <c r="U208" s="168">
        <v>0</v>
      </c>
      <c r="V208" s="168">
        <v>0</v>
      </c>
      <c r="W208" s="48" t="str">
        <f t="shared" si="32"/>
        <v>PRM</v>
      </c>
      <c r="X208" s="13" t="str">
        <f t="shared" si="30"/>
        <v>新疆联通</v>
      </c>
      <c r="Y208" s="37" t="str">
        <f t="shared" si="31"/>
        <v>0</v>
      </c>
      <c r="Z208" s="167"/>
    </row>
    <row r="209" spans="1:26" ht="15" customHeight="1">
      <c r="A209" s="151" t="s">
        <v>127</v>
      </c>
      <c r="B209" s="151" t="s">
        <v>128</v>
      </c>
      <c r="C209" s="151" t="s">
        <v>63</v>
      </c>
      <c r="D209" s="151" t="s">
        <v>64</v>
      </c>
      <c r="E209" s="151" t="s">
        <v>592</v>
      </c>
      <c r="F209" s="151" t="s">
        <v>593</v>
      </c>
      <c r="G209" s="151" t="s">
        <v>3</v>
      </c>
      <c r="H209" s="151" t="s">
        <v>69</v>
      </c>
      <c r="I209" s="151" t="s">
        <v>48</v>
      </c>
      <c r="J209" s="154" t="s">
        <v>1514</v>
      </c>
      <c r="K209" s="154" t="s">
        <v>120</v>
      </c>
      <c r="L209" s="154" t="s">
        <v>1272</v>
      </c>
      <c r="M209" s="151" t="s">
        <v>56</v>
      </c>
      <c r="N209" s="153" t="s">
        <v>1395</v>
      </c>
      <c r="O209" s="153" t="s">
        <v>1396</v>
      </c>
      <c r="P209" s="153" t="s">
        <v>1397</v>
      </c>
      <c r="Q209" s="151" t="s">
        <v>666</v>
      </c>
      <c r="R209" s="13"/>
      <c r="S209" s="146" t="s">
        <v>472</v>
      </c>
      <c r="T209" s="168">
        <v>180</v>
      </c>
      <c r="U209" s="168">
        <v>6</v>
      </c>
      <c r="V209" s="168">
        <v>0</v>
      </c>
      <c r="W209" s="48" t="str">
        <f t="shared" si="32"/>
        <v>PRM</v>
      </c>
      <c r="X209" s="13" t="str">
        <f t="shared" si="30"/>
        <v>新疆联通</v>
      </c>
      <c r="Y209" s="37" t="str">
        <f t="shared" si="31"/>
        <v>0</v>
      </c>
      <c r="Z209" s="167"/>
    </row>
    <row r="210" spans="1:26" ht="15" customHeight="1">
      <c r="A210" s="151" t="s">
        <v>243</v>
      </c>
      <c r="B210" s="151" t="s">
        <v>244</v>
      </c>
      <c r="C210" s="151" t="s">
        <v>245</v>
      </c>
      <c r="D210" s="151" t="s">
        <v>246</v>
      </c>
      <c r="E210" s="151" t="s">
        <v>609</v>
      </c>
      <c r="F210" s="151" t="s">
        <v>610</v>
      </c>
      <c r="G210" s="151" t="s">
        <v>3</v>
      </c>
      <c r="H210" s="151" t="s">
        <v>173</v>
      </c>
      <c r="I210" s="151" t="s">
        <v>48</v>
      </c>
      <c r="J210" s="160" t="s">
        <v>751</v>
      </c>
      <c r="K210" s="242" t="s">
        <v>120</v>
      </c>
      <c r="L210" s="242" t="s">
        <v>1261</v>
      </c>
      <c r="M210" s="160" t="s">
        <v>521</v>
      </c>
      <c r="N210" s="153" t="s">
        <v>1414</v>
      </c>
      <c r="O210" s="153" t="s">
        <v>1415</v>
      </c>
      <c r="P210" s="153" t="s">
        <v>1416</v>
      </c>
      <c r="Q210" s="151" t="s">
        <v>666</v>
      </c>
      <c r="R210" s="13"/>
      <c r="S210" s="146" t="s">
        <v>472</v>
      </c>
      <c r="T210" s="168">
        <v>0</v>
      </c>
      <c r="U210" s="168">
        <v>0</v>
      </c>
      <c r="V210" s="168">
        <v>0</v>
      </c>
      <c r="W210" s="48" t="str">
        <f t="shared" si="32"/>
        <v>PRM</v>
      </c>
      <c r="X210" s="13" t="str">
        <f t="shared" si="30"/>
        <v>虚拟运营商爱施德</v>
      </c>
      <c r="Y210" s="37" t="str">
        <f t="shared" si="31"/>
        <v>0</v>
      </c>
      <c r="Z210" s="167"/>
    </row>
    <row r="211" spans="1:26" ht="15" customHeight="1">
      <c r="A211" s="151" t="s">
        <v>243</v>
      </c>
      <c r="B211" s="151" t="s">
        <v>244</v>
      </c>
      <c r="C211" s="151" t="s">
        <v>245</v>
      </c>
      <c r="D211" s="151" t="s">
        <v>246</v>
      </c>
      <c r="E211" s="151" t="s">
        <v>622</v>
      </c>
      <c r="F211" s="151" t="s">
        <v>593</v>
      </c>
      <c r="G211" s="151" t="s">
        <v>3</v>
      </c>
      <c r="H211" s="151" t="s">
        <v>623</v>
      </c>
      <c r="I211" s="151" t="s">
        <v>48</v>
      </c>
      <c r="J211" s="160" t="s">
        <v>751</v>
      </c>
      <c r="K211" s="242" t="s">
        <v>120</v>
      </c>
      <c r="L211" s="242" t="s">
        <v>1261</v>
      </c>
      <c r="M211" s="160" t="s">
        <v>521</v>
      </c>
      <c r="N211" s="153" t="s">
        <v>1395</v>
      </c>
      <c r="O211" s="153" t="s">
        <v>1396</v>
      </c>
      <c r="P211" s="153" t="s">
        <v>1397</v>
      </c>
      <c r="Q211" s="151" t="s">
        <v>666</v>
      </c>
      <c r="R211" s="13"/>
      <c r="S211" s="146" t="s">
        <v>472</v>
      </c>
      <c r="T211" s="168">
        <v>0</v>
      </c>
      <c r="U211" s="168">
        <v>6</v>
      </c>
      <c r="V211" s="168">
        <v>0</v>
      </c>
      <c r="W211" s="48" t="str">
        <f t="shared" si="32"/>
        <v>PRM</v>
      </c>
      <c r="X211" s="13" t="str">
        <f t="shared" si="30"/>
        <v>虚拟运营商爱施德</v>
      </c>
      <c r="Y211" s="37" t="str">
        <f t="shared" si="31"/>
        <v>0</v>
      </c>
      <c r="Z211" s="167"/>
    </row>
    <row r="212" spans="1:26" ht="15" customHeight="1">
      <c r="A212" s="151" t="s">
        <v>247</v>
      </c>
      <c r="B212" s="151" t="s">
        <v>248</v>
      </c>
      <c r="C212" s="151" t="s">
        <v>245</v>
      </c>
      <c r="D212" s="151" t="s">
        <v>246</v>
      </c>
      <c r="E212" s="151" t="s">
        <v>609</v>
      </c>
      <c r="F212" s="151" t="s">
        <v>610</v>
      </c>
      <c r="G212" s="151" t="s">
        <v>3</v>
      </c>
      <c r="H212" s="151" t="s">
        <v>173</v>
      </c>
      <c r="I212" s="151" t="s">
        <v>48</v>
      </c>
      <c r="J212" s="160" t="s">
        <v>751</v>
      </c>
      <c r="K212" s="242" t="s">
        <v>120</v>
      </c>
      <c r="L212" s="242" t="s">
        <v>1261</v>
      </c>
      <c r="M212" s="160" t="s">
        <v>521</v>
      </c>
      <c r="N212" s="153" t="s">
        <v>1414</v>
      </c>
      <c r="O212" s="153" t="s">
        <v>1415</v>
      </c>
      <c r="P212" s="153" t="s">
        <v>1416</v>
      </c>
      <c r="Q212" s="151" t="s">
        <v>666</v>
      </c>
      <c r="R212" s="13"/>
      <c r="S212" s="146" t="s">
        <v>472</v>
      </c>
      <c r="T212" s="168">
        <v>0</v>
      </c>
      <c r="U212" s="168">
        <v>0</v>
      </c>
      <c r="V212" s="168">
        <v>0</v>
      </c>
      <c r="W212" s="48" t="str">
        <f t="shared" si="32"/>
        <v>PRM</v>
      </c>
      <c r="X212" s="13" t="str">
        <f t="shared" si="30"/>
        <v>虚拟运营商天音</v>
      </c>
      <c r="Y212" s="37" t="str">
        <f t="shared" si="31"/>
        <v>0</v>
      </c>
      <c r="Z212" s="167"/>
    </row>
    <row r="213" spans="1:26" ht="15" customHeight="1">
      <c r="A213" s="151" t="s">
        <v>247</v>
      </c>
      <c r="B213" s="151" t="s">
        <v>248</v>
      </c>
      <c r="C213" s="151" t="s">
        <v>245</v>
      </c>
      <c r="D213" s="151" t="s">
        <v>246</v>
      </c>
      <c r="E213" s="151" t="s">
        <v>622</v>
      </c>
      <c r="F213" s="151" t="s">
        <v>593</v>
      </c>
      <c r="G213" s="151" t="s">
        <v>3</v>
      </c>
      <c r="H213" s="151" t="s">
        <v>623</v>
      </c>
      <c r="I213" s="151" t="s">
        <v>48</v>
      </c>
      <c r="J213" s="160" t="s">
        <v>751</v>
      </c>
      <c r="K213" s="242" t="s">
        <v>120</v>
      </c>
      <c r="L213" s="242" t="s">
        <v>1261</v>
      </c>
      <c r="M213" s="160" t="s">
        <v>521</v>
      </c>
      <c r="N213" s="153" t="s">
        <v>1395</v>
      </c>
      <c r="O213" s="153" t="s">
        <v>1396</v>
      </c>
      <c r="P213" s="153" t="s">
        <v>1397</v>
      </c>
      <c r="Q213" s="151" t="s">
        <v>666</v>
      </c>
      <c r="R213" s="13"/>
      <c r="S213" s="146" t="s">
        <v>472</v>
      </c>
      <c r="T213" s="168">
        <v>0</v>
      </c>
      <c r="U213" s="168">
        <v>6</v>
      </c>
      <c r="V213" s="168">
        <v>0</v>
      </c>
      <c r="W213" s="48" t="str">
        <f t="shared" si="32"/>
        <v>PRM</v>
      </c>
      <c r="X213" s="13" t="str">
        <f t="shared" si="30"/>
        <v>虚拟运营商天音</v>
      </c>
      <c r="Y213" s="37" t="str">
        <f t="shared" si="31"/>
        <v>0</v>
      </c>
      <c r="Z213" s="167"/>
    </row>
    <row r="214" spans="1:26" ht="15" customHeight="1">
      <c r="A214" s="151" t="s">
        <v>247</v>
      </c>
      <c r="B214" s="151" t="s">
        <v>248</v>
      </c>
      <c r="C214" s="151" t="s">
        <v>245</v>
      </c>
      <c r="D214" s="151" t="s">
        <v>246</v>
      </c>
      <c r="E214" s="151" t="s">
        <v>619</v>
      </c>
      <c r="F214" s="151" t="s">
        <v>605</v>
      </c>
      <c r="G214" s="151" t="s">
        <v>3</v>
      </c>
      <c r="H214" s="151" t="s">
        <v>620</v>
      </c>
      <c r="I214" s="151" t="s">
        <v>48</v>
      </c>
      <c r="J214" s="160" t="s">
        <v>751</v>
      </c>
      <c r="K214" s="242" t="s">
        <v>120</v>
      </c>
      <c r="L214" s="242" t="s">
        <v>1261</v>
      </c>
      <c r="M214" s="160" t="s">
        <v>521</v>
      </c>
      <c r="N214" s="154" t="s">
        <v>621</v>
      </c>
      <c r="O214" s="154" t="s">
        <v>607</v>
      </c>
      <c r="P214" s="154" t="s">
        <v>608</v>
      </c>
      <c r="Q214" s="151" t="s">
        <v>666</v>
      </c>
      <c r="R214" s="13"/>
      <c r="S214" s="146" t="s">
        <v>472</v>
      </c>
      <c r="T214" s="168">
        <v>0</v>
      </c>
      <c r="U214" s="168">
        <v>0</v>
      </c>
      <c r="V214" s="168">
        <v>0</v>
      </c>
      <c r="W214" s="48" t="str">
        <f t="shared" si="32"/>
        <v>PRM</v>
      </c>
      <c r="X214" s="13" t="str">
        <f t="shared" si="30"/>
        <v>虚拟运营商天音</v>
      </c>
      <c r="Y214" s="37" t="str">
        <f t="shared" si="31"/>
        <v>0</v>
      </c>
      <c r="Z214" s="167"/>
    </row>
    <row r="215" spans="1:26" ht="15" customHeight="1">
      <c r="A215" s="151" t="s">
        <v>650</v>
      </c>
      <c r="B215" s="151" t="s">
        <v>250</v>
      </c>
      <c r="C215" s="151" t="s">
        <v>646</v>
      </c>
      <c r="D215" s="151" t="s">
        <v>647</v>
      </c>
      <c r="E215" s="151" t="s">
        <v>648</v>
      </c>
      <c r="F215" s="151" t="s">
        <v>615</v>
      </c>
      <c r="G215" s="151" t="s">
        <v>3</v>
      </c>
      <c r="H215" s="151" t="s">
        <v>649</v>
      </c>
      <c r="I215" s="151" t="s">
        <v>48</v>
      </c>
      <c r="J215" s="155" t="s">
        <v>1514</v>
      </c>
      <c r="K215" s="155" t="s">
        <v>50</v>
      </c>
      <c r="L215" s="155" t="s">
        <v>1024</v>
      </c>
      <c r="M215" s="155" t="s">
        <v>140</v>
      </c>
      <c r="N215" s="151" t="s">
        <v>616</v>
      </c>
      <c r="O215" s="151" t="s">
        <v>617</v>
      </c>
      <c r="P215" s="151" t="s">
        <v>618</v>
      </c>
      <c r="Q215" s="151" t="s">
        <v>87</v>
      </c>
      <c r="R215" s="13"/>
      <c r="S215" s="146" t="s">
        <v>472</v>
      </c>
      <c r="T215" s="168">
        <v>214</v>
      </c>
      <c r="U215" s="168">
        <v>0</v>
      </c>
      <c r="V215" s="168">
        <v>0</v>
      </c>
      <c r="W215" s="48" t="str">
        <f t="shared" si="32"/>
        <v>PRM</v>
      </c>
      <c r="X215" s="13" t="str">
        <f t="shared" si="30"/>
        <v>云南电信</v>
      </c>
      <c r="Y215" s="37" t="str">
        <f t="shared" si="31"/>
        <v>0</v>
      </c>
      <c r="Z215" s="167"/>
    </row>
    <row r="216" spans="1:26" ht="15" customHeight="1">
      <c r="A216" s="48" t="s">
        <v>142</v>
      </c>
      <c r="B216" s="48" t="s">
        <v>143</v>
      </c>
      <c r="C216" s="48" t="s">
        <v>651</v>
      </c>
      <c r="D216" s="48" t="s">
        <v>652</v>
      </c>
      <c r="E216" s="48" t="s">
        <v>653</v>
      </c>
      <c r="F216" s="48" t="s">
        <v>654</v>
      </c>
      <c r="G216" s="48" t="s">
        <v>655</v>
      </c>
      <c r="H216" s="48" t="s">
        <v>656</v>
      </c>
      <c r="I216" s="48"/>
      <c r="J216" s="48"/>
      <c r="K216" s="48"/>
      <c r="L216" s="48"/>
      <c r="M216" s="48"/>
      <c r="N216" s="13"/>
      <c r="O216" s="13"/>
      <c r="P216" s="13"/>
      <c r="Q216" s="13"/>
      <c r="R216" s="13"/>
      <c r="S216" s="146" t="s">
        <v>472</v>
      </c>
      <c r="T216" s="168">
        <v>0</v>
      </c>
      <c r="U216" s="168">
        <v>0</v>
      </c>
      <c r="V216" s="168">
        <v>0</v>
      </c>
      <c r="W216" s="48" t="str">
        <f t="shared" si="32"/>
        <v>MISO</v>
      </c>
      <c r="X216" s="13" t="str">
        <f t="shared" si="30"/>
        <v>安徽广电</v>
      </c>
      <c r="Y216" s="37" t="str">
        <f t="shared" si="31"/>
        <v>0</v>
      </c>
      <c r="Z216" s="167"/>
    </row>
    <row r="217" spans="1:26" ht="15" customHeight="1">
      <c r="A217" s="48" t="s">
        <v>155</v>
      </c>
      <c r="B217" s="48" t="s">
        <v>156</v>
      </c>
      <c r="C217" s="48" t="s">
        <v>657</v>
      </c>
      <c r="D217" s="48" t="s">
        <v>652</v>
      </c>
      <c r="E217" s="48" t="s">
        <v>658</v>
      </c>
      <c r="F217" s="48" t="s">
        <v>659</v>
      </c>
      <c r="G217" s="48" t="s">
        <v>660</v>
      </c>
      <c r="H217" s="48" t="s">
        <v>661</v>
      </c>
      <c r="I217" s="48" t="s">
        <v>48</v>
      </c>
      <c r="J217" s="155" t="s">
        <v>1514</v>
      </c>
      <c r="K217" s="48" t="s">
        <v>120</v>
      </c>
      <c r="L217" s="48" t="s">
        <v>268</v>
      </c>
      <c r="M217" s="48" t="s">
        <v>56</v>
      </c>
      <c r="N217" s="20" t="s">
        <v>662</v>
      </c>
      <c r="O217" s="28" t="s">
        <v>268</v>
      </c>
      <c r="P217" s="13" t="s">
        <v>268</v>
      </c>
      <c r="Q217" s="13" t="s">
        <v>48</v>
      </c>
      <c r="R217" s="13"/>
      <c r="S217" s="13" t="s">
        <v>472</v>
      </c>
      <c r="T217" s="168">
        <v>44</v>
      </c>
      <c r="U217" s="168">
        <v>0</v>
      </c>
      <c r="V217" s="168">
        <v>0</v>
      </c>
      <c r="W217" s="48" t="str">
        <f t="shared" si="32"/>
        <v>MISO</v>
      </c>
      <c r="X217" s="13" t="str">
        <f t="shared" si="30"/>
        <v>安徽移动</v>
      </c>
      <c r="Y217" s="37" t="str">
        <f t="shared" si="31"/>
        <v>1</v>
      </c>
      <c r="Z217" s="167"/>
    </row>
    <row r="218" spans="1:26" ht="15" customHeight="1">
      <c r="A218" s="48" t="s">
        <v>155</v>
      </c>
      <c r="B218" s="48" t="s">
        <v>156</v>
      </c>
      <c r="C218" s="48" t="s">
        <v>657</v>
      </c>
      <c r="D218" s="48" t="s">
        <v>652</v>
      </c>
      <c r="E218" s="48" t="s">
        <v>663</v>
      </c>
      <c r="F218" s="48" t="s">
        <v>664</v>
      </c>
      <c r="G218" s="48" t="s">
        <v>665</v>
      </c>
      <c r="H218" s="48" t="s">
        <v>209</v>
      </c>
      <c r="I218" s="48" t="s">
        <v>48</v>
      </c>
      <c r="J218" s="155" t="s">
        <v>1514</v>
      </c>
      <c r="K218" s="48" t="s">
        <v>50</v>
      </c>
      <c r="L218" s="48" t="s">
        <v>667</v>
      </c>
      <c r="M218" s="48" t="s">
        <v>56</v>
      </c>
      <c r="N218" s="14" t="s">
        <v>668</v>
      </c>
      <c r="O218" s="89" t="s">
        <v>669</v>
      </c>
      <c r="P218" s="14" t="s">
        <v>670</v>
      </c>
      <c r="Q218" s="13" t="s">
        <v>48</v>
      </c>
      <c r="R218" s="13"/>
      <c r="S218" s="146" t="s">
        <v>472</v>
      </c>
      <c r="T218" s="168">
        <v>254</v>
      </c>
      <c r="U218" s="168">
        <v>0</v>
      </c>
      <c r="V218" s="168">
        <v>149</v>
      </c>
      <c r="W218" s="48" t="str">
        <f t="shared" si="32"/>
        <v>MISO</v>
      </c>
      <c r="X218" s="13" t="str">
        <f t="shared" si="30"/>
        <v>安徽移动</v>
      </c>
      <c r="Y218" s="37" t="str">
        <f t="shared" si="31"/>
        <v>0</v>
      </c>
      <c r="Z218" s="167"/>
    </row>
    <row r="219" spans="1:26" ht="15" customHeight="1">
      <c r="A219" s="48" t="s">
        <v>155</v>
      </c>
      <c r="B219" s="48" t="s">
        <v>156</v>
      </c>
      <c r="C219" s="48" t="s">
        <v>657</v>
      </c>
      <c r="D219" s="48" t="s">
        <v>652</v>
      </c>
      <c r="E219" s="48" t="s">
        <v>671</v>
      </c>
      <c r="F219" s="48" t="s">
        <v>672</v>
      </c>
      <c r="G219" s="48" t="s">
        <v>665</v>
      </c>
      <c r="H219" s="48" t="s">
        <v>673</v>
      </c>
      <c r="I219" s="48" t="s">
        <v>48</v>
      </c>
      <c r="J219" s="48" t="s">
        <v>751</v>
      </c>
      <c r="K219" s="48"/>
      <c r="L219" s="48"/>
      <c r="M219" s="48"/>
      <c r="N219" s="14" t="s">
        <v>675</v>
      </c>
      <c r="O219" s="89" t="s">
        <v>676</v>
      </c>
      <c r="P219" s="14" t="s">
        <v>675</v>
      </c>
      <c r="Q219" s="13" t="s">
        <v>48</v>
      </c>
      <c r="R219" s="13"/>
      <c r="S219" s="146" t="s">
        <v>472</v>
      </c>
      <c r="T219" s="168">
        <v>0</v>
      </c>
      <c r="U219" s="168">
        <v>0</v>
      </c>
      <c r="V219" s="168">
        <v>0</v>
      </c>
      <c r="W219" s="48" t="str">
        <f t="shared" si="32"/>
        <v>MISO</v>
      </c>
      <c r="X219" s="13" t="str">
        <f t="shared" si="30"/>
        <v>安徽移动</v>
      </c>
      <c r="Y219" s="37" t="str">
        <f t="shared" si="31"/>
        <v>1</v>
      </c>
      <c r="Z219" s="167"/>
    </row>
    <row r="220" spans="1:26" ht="15" customHeight="1">
      <c r="A220" s="48" t="s">
        <v>155</v>
      </c>
      <c r="B220" s="48" t="s">
        <v>156</v>
      </c>
      <c r="C220" s="48" t="s">
        <v>657</v>
      </c>
      <c r="D220" s="48" t="s">
        <v>652</v>
      </c>
      <c r="E220" s="48" t="s">
        <v>677</v>
      </c>
      <c r="F220" s="48" t="s">
        <v>678</v>
      </c>
      <c r="G220" s="48" t="s">
        <v>665</v>
      </c>
      <c r="H220" s="48" t="s">
        <v>137</v>
      </c>
      <c r="I220" s="48" t="s">
        <v>48</v>
      </c>
      <c r="J220" s="155" t="s">
        <v>1514</v>
      </c>
      <c r="K220" s="48" t="s">
        <v>50</v>
      </c>
      <c r="L220" s="48" t="s">
        <v>667</v>
      </c>
      <c r="M220" s="48" t="s">
        <v>56</v>
      </c>
      <c r="N220" s="14" t="s">
        <v>679</v>
      </c>
      <c r="O220" s="89" t="s">
        <v>669</v>
      </c>
      <c r="P220" s="161" t="s">
        <v>680</v>
      </c>
      <c r="Q220" s="13" t="s">
        <v>48</v>
      </c>
      <c r="R220" s="13"/>
      <c r="S220" s="146" t="s">
        <v>472</v>
      </c>
      <c r="T220" s="168">
        <v>1</v>
      </c>
      <c r="U220" s="168">
        <v>0</v>
      </c>
      <c r="V220" s="168">
        <v>0</v>
      </c>
      <c r="W220" s="48" t="str">
        <f t="shared" si="32"/>
        <v>MISO</v>
      </c>
      <c r="X220" s="13" t="str">
        <f t="shared" si="30"/>
        <v>安徽移动</v>
      </c>
      <c r="Y220" s="37" t="str">
        <f t="shared" si="31"/>
        <v>0</v>
      </c>
      <c r="Z220" s="167"/>
    </row>
    <row r="221" spans="1:26" ht="15" customHeight="1">
      <c r="A221" s="48" t="s">
        <v>155</v>
      </c>
      <c r="B221" s="48" t="s">
        <v>156</v>
      </c>
      <c r="C221" s="48" t="s">
        <v>657</v>
      </c>
      <c r="D221" s="48" t="s">
        <v>652</v>
      </c>
      <c r="E221" s="48" t="s">
        <v>681</v>
      </c>
      <c r="F221" s="48" t="s">
        <v>664</v>
      </c>
      <c r="G221" s="48" t="s">
        <v>665</v>
      </c>
      <c r="H221" s="48" t="s">
        <v>209</v>
      </c>
      <c r="I221" s="48" t="s">
        <v>48</v>
      </c>
      <c r="J221" s="48" t="s">
        <v>751</v>
      </c>
      <c r="K221" s="48"/>
      <c r="L221" s="48"/>
      <c r="M221" s="48"/>
      <c r="N221" s="14" t="s">
        <v>682</v>
      </c>
      <c r="O221" s="89" t="s">
        <v>676</v>
      </c>
      <c r="P221" s="14" t="s">
        <v>682</v>
      </c>
      <c r="Q221" s="13" t="s">
        <v>48</v>
      </c>
      <c r="R221" s="13"/>
      <c r="S221" s="146" t="s">
        <v>472</v>
      </c>
      <c r="T221" s="168">
        <v>0</v>
      </c>
      <c r="U221" s="168">
        <v>0</v>
      </c>
      <c r="V221" s="168">
        <v>0</v>
      </c>
      <c r="W221" s="48" t="str">
        <f t="shared" si="32"/>
        <v>MISO</v>
      </c>
      <c r="X221" s="13" t="str">
        <f t="shared" si="30"/>
        <v>安徽移动</v>
      </c>
      <c r="Y221" s="37" t="str">
        <f t="shared" si="31"/>
        <v>1</v>
      </c>
      <c r="Z221" s="167"/>
    </row>
    <row r="222" spans="1:26" ht="15" customHeight="1">
      <c r="A222" s="48" t="s">
        <v>155</v>
      </c>
      <c r="B222" s="48" t="s">
        <v>156</v>
      </c>
      <c r="C222" s="48" t="s">
        <v>657</v>
      </c>
      <c r="D222" s="48" t="s">
        <v>652</v>
      </c>
      <c r="E222" s="48" t="s">
        <v>683</v>
      </c>
      <c r="F222" s="48" t="s">
        <v>684</v>
      </c>
      <c r="G222" s="48" t="s">
        <v>685</v>
      </c>
      <c r="H222" s="48" t="s">
        <v>41</v>
      </c>
      <c r="I222" s="48"/>
      <c r="J222" s="48"/>
      <c r="K222" s="48"/>
      <c r="L222" s="48"/>
      <c r="M222" s="48"/>
      <c r="N222" s="13"/>
      <c r="O222" s="13"/>
      <c r="P222" s="13"/>
      <c r="Q222" s="13"/>
      <c r="R222" s="13"/>
      <c r="S222" s="146" t="s">
        <v>472</v>
      </c>
      <c r="T222" s="168">
        <v>0</v>
      </c>
      <c r="U222" s="168">
        <v>0</v>
      </c>
      <c r="V222" s="168">
        <v>0</v>
      </c>
      <c r="W222" s="48" t="str">
        <f t="shared" si="32"/>
        <v>MISO</v>
      </c>
      <c r="X222" s="13" t="str">
        <f t="shared" si="30"/>
        <v>安徽移动</v>
      </c>
      <c r="Y222" s="37" t="str">
        <f t="shared" si="31"/>
        <v>0</v>
      </c>
      <c r="Z222" s="167"/>
    </row>
    <row r="223" spans="1:26" ht="15" customHeight="1">
      <c r="A223" s="48" t="s">
        <v>155</v>
      </c>
      <c r="B223" s="48" t="s">
        <v>156</v>
      </c>
      <c r="C223" s="48" t="s">
        <v>657</v>
      </c>
      <c r="D223" s="48" t="s">
        <v>652</v>
      </c>
      <c r="E223" s="48" t="s">
        <v>686</v>
      </c>
      <c r="F223" s="48" t="s">
        <v>687</v>
      </c>
      <c r="G223" s="48" t="s">
        <v>685</v>
      </c>
      <c r="H223" s="48" t="s">
        <v>688</v>
      </c>
      <c r="I223" s="48"/>
      <c r="J223" s="48"/>
      <c r="K223" s="48"/>
      <c r="L223" s="48"/>
      <c r="M223" s="48"/>
      <c r="N223" s="13"/>
      <c r="O223" s="13"/>
      <c r="P223" s="13"/>
      <c r="Q223" s="13"/>
      <c r="R223" s="13"/>
      <c r="S223" s="146" t="s">
        <v>472</v>
      </c>
      <c r="T223" s="168">
        <v>0</v>
      </c>
      <c r="U223" s="168">
        <v>0</v>
      </c>
      <c r="V223" s="168">
        <v>0</v>
      </c>
      <c r="W223" s="48" t="str">
        <f t="shared" si="32"/>
        <v>MISO</v>
      </c>
      <c r="X223" s="13" t="str">
        <f t="shared" si="30"/>
        <v>安徽移动</v>
      </c>
      <c r="Y223" s="37" t="str">
        <f t="shared" si="31"/>
        <v>0</v>
      </c>
      <c r="Z223" s="167"/>
    </row>
    <row r="224" spans="1:26" ht="15" customHeight="1">
      <c r="A224" s="48" t="s">
        <v>155</v>
      </c>
      <c r="B224" s="48" t="s">
        <v>156</v>
      </c>
      <c r="C224" s="48" t="s">
        <v>657</v>
      </c>
      <c r="D224" s="48" t="s">
        <v>652</v>
      </c>
      <c r="E224" s="48" t="s">
        <v>689</v>
      </c>
      <c r="F224" s="48" t="s">
        <v>690</v>
      </c>
      <c r="G224" s="48" t="s">
        <v>665</v>
      </c>
      <c r="H224" s="48" t="s">
        <v>98</v>
      </c>
      <c r="I224" s="48" t="s">
        <v>48</v>
      </c>
      <c r="J224" s="48" t="s">
        <v>751</v>
      </c>
      <c r="K224" s="48"/>
      <c r="L224" s="48"/>
      <c r="M224" s="48"/>
      <c r="N224" s="14" t="s">
        <v>691</v>
      </c>
      <c r="O224" s="89" t="s">
        <v>676</v>
      </c>
      <c r="P224" s="14" t="s">
        <v>691</v>
      </c>
      <c r="Q224" s="13" t="s">
        <v>48</v>
      </c>
      <c r="R224" s="13"/>
      <c r="S224" s="146" t="s">
        <v>472</v>
      </c>
      <c r="T224" s="168">
        <v>0</v>
      </c>
      <c r="U224" s="168">
        <v>0</v>
      </c>
      <c r="V224" s="168">
        <v>0</v>
      </c>
      <c r="W224" s="48" t="str">
        <f t="shared" si="32"/>
        <v>MISO</v>
      </c>
      <c r="X224" s="13" t="str">
        <f t="shared" si="30"/>
        <v>安徽移动</v>
      </c>
      <c r="Y224" s="37" t="str">
        <f t="shared" si="31"/>
        <v>1</v>
      </c>
      <c r="Z224" s="167"/>
    </row>
    <row r="225" spans="1:26" ht="15" customHeight="1">
      <c r="A225" s="48" t="s">
        <v>155</v>
      </c>
      <c r="B225" s="48" t="s">
        <v>156</v>
      </c>
      <c r="C225" s="48" t="s">
        <v>657</v>
      </c>
      <c r="D225" s="48" t="s">
        <v>652</v>
      </c>
      <c r="E225" s="48" t="s">
        <v>692</v>
      </c>
      <c r="F225" s="48" t="s">
        <v>693</v>
      </c>
      <c r="G225" s="48" t="s">
        <v>665</v>
      </c>
      <c r="H225" s="48" t="s">
        <v>98</v>
      </c>
      <c r="I225" s="48" t="s">
        <v>48</v>
      </c>
      <c r="J225" s="48" t="s">
        <v>751</v>
      </c>
      <c r="K225" s="48"/>
      <c r="L225" s="48"/>
      <c r="M225" s="48"/>
      <c r="N225" s="14" t="s">
        <v>694</v>
      </c>
      <c r="O225" s="89" t="s">
        <v>676</v>
      </c>
      <c r="P225" s="14" t="s">
        <v>694</v>
      </c>
      <c r="Q225" s="13" t="s">
        <v>48</v>
      </c>
      <c r="R225" s="13"/>
      <c r="S225" s="146" t="s">
        <v>472</v>
      </c>
      <c r="T225" s="168">
        <v>0</v>
      </c>
      <c r="U225" s="168">
        <v>0</v>
      </c>
      <c r="V225" s="168">
        <v>0</v>
      </c>
      <c r="W225" s="48" t="str">
        <f t="shared" si="32"/>
        <v>MISO</v>
      </c>
      <c r="X225" s="13" t="str">
        <f t="shared" si="30"/>
        <v>安徽移动</v>
      </c>
      <c r="Y225" s="37" t="str">
        <f t="shared" si="31"/>
        <v>1</v>
      </c>
      <c r="Z225" s="167"/>
    </row>
    <row r="226" spans="1:26" ht="15" customHeight="1">
      <c r="A226" s="48" t="s">
        <v>155</v>
      </c>
      <c r="B226" s="48" t="s">
        <v>156</v>
      </c>
      <c r="C226" s="48" t="s">
        <v>657</v>
      </c>
      <c r="D226" s="48" t="s">
        <v>652</v>
      </c>
      <c r="E226" s="48" t="s">
        <v>695</v>
      </c>
      <c r="F226" s="48" t="s">
        <v>696</v>
      </c>
      <c r="G226" s="48" t="s">
        <v>665</v>
      </c>
      <c r="H226" s="48" t="s">
        <v>599</v>
      </c>
      <c r="I226" s="48" t="s">
        <v>48</v>
      </c>
      <c r="J226" s="155" t="s">
        <v>1514</v>
      </c>
      <c r="K226" s="48" t="s">
        <v>50</v>
      </c>
      <c r="L226" s="48" t="s">
        <v>667</v>
      </c>
      <c r="M226" s="48" t="s">
        <v>56</v>
      </c>
      <c r="N226" s="14" t="s">
        <v>697</v>
      </c>
      <c r="O226" s="89" t="s">
        <v>669</v>
      </c>
      <c r="P226" s="14" t="s">
        <v>698</v>
      </c>
      <c r="Q226" s="13" t="s">
        <v>48</v>
      </c>
      <c r="R226" s="13"/>
      <c r="S226" s="146" t="s">
        <v>472</v>
      </c>
      <c r="T226" s="168">
        <v>0</v>
      </c>
      <c r="U226" s="168">
        <v>0</v>
      </c>
      <c r="V226" s="168">
        <v>0</v>
      </c>
      <c r="W226" s="48" t="str">
        <f t="shared" si="32"/>
        <v>MISO</v>
      </c>
      <c r="X226" s="13" t="str">
        <f t="shared" si="30"/>
        <v>安徽移动</v>
      </c>
      <c r="Y226" s="37" t="str">
        <f t="shared" si="31"/>
        <v>0</v>
      </c>
      <c r="Z226" s="167"/>
    </row>
    <row r="227" spans="1:26" ht="15" customHeight="1">
      <c r="A227" s="48" t="s">
        <v>155</v>
      </c>
      <c r="B227" s="48" t="s">
        <v>156</v>
      </c>
      <c r="C227" s="48" t="s">
        <v>63</v>
      </c>
      <c r="D227" s="48" t="s">
        <v>157</v>
      </c>
      <c r="E227" s="48" t="s">
        <v>699</v>
      </c>
      <c r="F227" s="48" t="s">
        <v>700</v>
      </c>
      <c r="G227" s="48" t="s">
        <v>660</v>
      </c>
      <c r="H227" s="48" t="s">
        <v>98</v>
      </c>
      <c r="I227" s="48" t="s">
        <v>48</v>
      </c>
      <c r="J227" s="155" t="s">
        <v>1514</v>
      </c>
      <c r="K227" s="48" t="s">
        <v>120</v>
      </c>
      <c r="L227" s="48" t="s">
        <v>268</v>
      </c>
      <c r="M227" s="48" t="s">
        <v>56</v>
      </c>
      <c r="N227" s="28" t="s">
        <v>701</v>
      </c>
      <c r="O227" s="28" t="s">
        <v>268</v>
      </c>
      <c r="P227" s="13" t="s">
        <v>268</v>
      </c>
      <c r="Q227" s="13" t="s">
        <v>48</v>
      </c>
      <c r="R227" s="13"/>
      <c r="S227" s="13" t="s">
        <v>472</v>
      </c>
      <c r="T227" s="168">
        <v>68</v>
      </c>
      <c r="U227" s="168">
        <v>0</v>
      </c>
      <c r="V227" s="168">
        <v>0</v>
      </c>
      <c r="W227" s="48" t="str">
        <f t="shared" si="32"/>
        <v>MISO</v>
      </c>
      <c r="X227" s="13" t="str">
        <f t="shared" si="30"/>
        <v>安徽移动</v>
      </c>
      <c r="Y227" s="37" t="str">
        <f t="shared" si="31"/>
        <v>1</v>
      </c>
      <c r="Z227" s="167"/>
    </row>
    <row r="228" spans="1:26" ht="15" customHeight="1">
      <c r="A228" s="48" t="s">
        <v>155</v>
      </c>
      <c r="B228" s="48" t="s">
        <v>156</v>
      </c>
      <c r="C228" s="48" t="s">
        <v>63</v>
      </c>
      <c r="D228" s="48" t="s">
        <v>157</v>
      </c>
      <c r="E228" s="48" t="s">
        <v>695</v>
      </c>
      <c r="F228" s="48" t="s">
        <v>696</v>
      </c>
      <c r="G228" s="48" t="s">
        <v>665</v>
      </c>
      <c r="H228" s="48" t="s">
        <v>599</v>
      </c>
      <c r="I228" s="48"/>
      <c r="J228" s="48"/>
      <c r="K228" s="48"/>
      <c r="L228" s="48"/>
      <c r="M228" s="48"/>
      <c r="N228" s="13"/>
      <c r="O228" s="13"/>
      <c r="P228" s="13"/>
      <c r="Q228" s="13"/>
      <c r="R228" s="13"/>
      <c r="S228" s="146" t="s">
        <v>472</v>
      </c>
      <c r="T228" s="168">
        <v>0</v>
      </c>
      <c r="U228" s="168">
        <v>0</v>
      </c>
      <c r="V228" s="168">
        <v>0</v>
      </c>
      <c r="W228" s="48" t="str">
        <f t="shared" si="32"/>
        <v>MISO</v>
      </c>
      <c r="X228" s="13" t="str">
        <f t="shared" si="30"/>
        <v>安徽移动</v>
      </c>
      <c r="Y228" s="37" t="str">
        <f t="shared" si="31"/>
        <v>0</v>
      </c>
      <c r="Z228" s="167"/>
    </row>
    <row r="229" spans="1:26" ht="15" customHeight="1">
      <c r="A229" s="48" t="s">
        <v>155</v>
      </c>
      <c r="B229" s="48" t="s">
        <v>156</v>
      </c>
      <c r="C229" s="48" t="s">
        <v>63</v>
      </c>
      <c r="D229" s="48" t="s">
        <v>157</v>
      </c>
      <c r="E229" s="48" t="s">
        <v>702</v>
      </c>
      <c r="F229" s="48" t="s">
        <v>703</v>
      </c>
      <c r="G229" s="48" t="s">
        <v>685</v>
      </c>
      <c r="H229" s="48" t="s">
        <v>41</v>
      </c>
      <c r="I229" s="48"/>
      <c r="J229" s="48"/>
      <c r="K229" s="48"/>
      <c r="L229" s="48"/>
      <c r="M229" s="48"/>
      <c r="N229" s="13"/>
      <c r="O229" s="13"/>
      <c r="P229" s="13"/>
      <c r="Q229" s="13"/>
      <c r="R229" s="13"/>
      <c r="S229" s="146" t="s">
        <v>472</v>
      </c>
      <c r="T229" s="168">
        <v>0</v>
      </c>
      <c r="U229" s="168">
        <v>0</v>
      </c>
      <c r="V229" s="168">
        <v>0</v>
      </c>
      <c r="W229" s="48" t="str">
        <f t="shared" si="32"/>
        <v>MISO</v>
      </c>
      <c r="X229" s="13" t="str">
        <f t="shared" si="30"/>
        <v>安徽移动</v>
      </c>
      <c r="Y229" s="37" t="str">
        <f t="shared" si="31"/>
        <v>0</v>
      </c>
      <c r="Z229" s="167"/>
    </row>
    <row r="230" spans="1:26" ht="15" customHeight="1">
      <c r="A230" s="48" t="s">
        <v>155</v>
      </c>
      <c r="B230" s="48" t="s">
        <v>156</v>
      </c>
      <c r="C230" s="48" t="s">
        <v>63</v>
      </c>
      <c r="D230" s="48" t="s">
        <v>157</v>
      </c>
      <c r="E230" s="48" t="s">
        <v>686</v>
      </c>
      <c r="F230" s="48" t="s">
        <v>687</v>
      </c>
      <c r="G230" s="48" t="s">
        <v>685</v>
      </c>
      <c r="H230" s="48" t="s">
        <v>688</v>
      </c>
      <c r="I230" s="48"/>
      <c r="J230" s="48"/>
      <c r="K230" s="48"/>
      <c r="L230" s="48"/>
      <c r="M230" s="48"/>
      <c r="N230" s="13"/>
      <c r="O230" s="13"/>
      <c r="P230" s="13"/>
      <c r="Q230" s="13"/>
      <c r="R230" s="13"/>
      <c r="S230" s="146" t="s">
        <v>472</v>
      </c>
      <c r="T230" s="168">
        <v>0</v>
      </c>
      <c r="U230" s="168">
        <v>0</v>
      </c>
      <c r="V230" s="168">
        <v>0</v>
      </c>
      <c r="W230" s="48" t="str">
        <f t="shared" si="32"/>
        <v>MISO</v>
      </c>
      <c r="X230" s="13" t="str">
        <f t="shared" si="30"/>
        <v>安徽移动</v>
      </c>
      <c r="Y230" s="37" t="str">
        <f t="shared" si="31"/>
        <v>0</v>
      </c>
      <c r="Z230" s="167"/>
    </row>
    <row r="231" spans="1:26" ht="15" customHeight="1">
      <c r="A231" s="48" t="s">
        <v>174</v>
      </c>
      <c r="B231" s="48" t="s">
        <v>175</v>
      </c>
      <c r="C231" s="48" t="s">
        <v>657</v>
      </c>
      <c r="D231" s="48" t="s">
        <v>652</v>
      </c>
      <c r="E231" s="48" t="s">
        <v>704</v>
      </c>
      <c r="F231" s="48" t="s">
        <v>659</v>
      </c>
      <c r="G231" s="48" t="s">
        <v>660</v>
      </c>
      <c r="H231" s="48" t="s">
        <v>705</v>
      </c>
      <c r="I231" s="48" t="s">
        <v>48</v>
      </c>
      <c r="J231" s="155" t="s">
        <v>1514</v>
      </c>
      <c r="K231" s="48" t="s">
        <v>120</v>
      </c>
      <c r="L231" s="48" t="s">
        <v>268</v>
      </c>
      <c r="M231" s="48" t="s">
        <v>56</v>
      </c>
      <c r="N231" s="20" t="s">
        <v>706</v>
      </c>
      <c r="O231" s="28" t="s">
        <v>268</v>
      </c>
      <c r="P231" s="13" t="s">
        <v>268</v>
      </c>
      <c r="Q231" s="13" t="s">
        <v>48</v>
      </c>
      <c r="R231" s="13"/>
      <c r="S231" s="13" t="s">
        <v>472</v>
      </c>
      <c r="T231" s="168">
        <v>0</v>
      </c>
      <c r="U231" s="168">
        <v>0</v>
      </c>
      <c r="V231" s="168">
        <v>0</v>
      </c>
      <c r="W231" s="48" t="str">
        <f t="shared" si="32"/>
        <v>MISO</v>
      </c>
      <c r="X231" s="13" t="str">
        <f t="shared" si="30"/>
        <v>北京电信</v>
      </c>
      <c r="Y231" s="37" t="str">
        <f t="shared" si="31"/>
        <v>1</v>
      </c>
      <c r="Z231" s="167"/>
    </row>
    <row r="232" spans="1:26" ht="15" customHeight="1">
      <c r="A232" s="48" t="s">
        <v>174</v>
      </c>
      <c r="B232" s="48" t="s">
        <v>175</v>
      </c>
      <c r="C232" s="48" t="s">
        <v>657</v>
      </c>
      <c r="D232" s="48" t="s">
        <v>652</v>
      </c>
      <c r="E232" s="48" t="s">
        <v>683</v>
      </c>
      <c r="F232" s="48" t="s">
        <v>684</v>
      </c>
      <c r="G232" s="48" t="s">
        <v>685</v>
      </c>
      <c r="H232" s="48" t="s">
        <v>41</v>
      </c>
      <c r="I232" s="48"/>
      <c r="J232" s="48"/>
      <c r="K232" s="48"/>
      <c r="L232" s="48"/>
      <c r="M232" s="48"/>
      <c r="N232" s="13"/>
      <c r="O232" s="13"/>
      <c r="P232" s="13"/>
      <c r="Q232" s="13"/>
      <c r="R232" s="13"/>
      <c r="S232" s="146" t="s">
        <v>472</v>
      </c>
      <c r="T232" s="168">
        <v>0</v>
      </c>
      <c r="U232" s="168">
        <v>0</v>
      </c>
      <c r="V232" s="168">
        <v>0</v>
      </c>
      <c r="W232" s="48" t="str">
        <f t="shared" si="32"/>
        <v>MISO</v>
      </c>
      <c r="X232" s="13" t="str">
        <f t="shared" si="30"/>
        <v>北京电信</v>
      </c>
      <c r="Y232" s="37" t="str">
        <f t="shared" si="31"/>
        <v>0</v>
      </c>
      <c r="Z232" s="167"/>
    </row>
    <row r="233" spans="1:26" ht="15" customHeight="1">
      <c r="A233" s="48" t="s">
        <v>174</v>
      </c>
      <c r="B233" s="48" t="s">
        <v>175</v>
      </c>
      <c r="C233" s="48" t="s">
        <v>657</v>
      </c>
      <c r="D233" s="48" t="s">
        <v>652</v>
      </c>
      <c r="E233" s="48" t="s">
        <v>707</v>
      </c>
      <c r="F233" s="48" t="s">
        <v>664</v>
      </c>
      <c r="G233" s="48" t="s">
        <v>665</v>
      </c>
      <c r="H233" s="48" t="s">
        <v>708</v>
      </c>
      <c r="I233" s="48"/>
      <c r="J233" s="48"/>
      <c r="K233" s="48"/>
      <c r="L233" s="48"/>
      <c r="M233" s="48"/>
      <c r="N233" s="13"/>
      <c r="O233" s="13"/>
      <c r="P233" s="13"/>
      <c r="Q233" s="13"/>
      <c r="R233" s="13"/>
      <c r="S233" s="146" t="s">
        <v>472</v>
      </c>
      <c r="T233" s="168">
        <v>0</v>
      </c>
      <c r="U233" s="168">
        <v>0</v>
      </c>
      <c r="V233" s="168">
        <v>0</v>
      </c>
      <c r="W233" s="48" t="str">
        <f t="shared" si="32"/>
        <v>MISO</v>
      </c>
      <c r="X233" s="13" t="str">
        <f t="shared" si="30"/>
        <v>北京电信</v>
      </c>
      <c r="Y233" s="37" t="str">
        <f t="shared" si="31"/>
        <v>0</v>
      </c>
      <c r="Z233" s="167"/>
    </row>
    <row r="234" spans="1:26" ht="15" customHeight="1">
      <c r="A234" s="48" t="s">
        <v>174</v>
      </c>
      <c r="B234" s="48" t="s">
        <v>175</v>
      </c>
      <c r="C234" s="48" t="s">
        <v>657</v>
      </c>
      <c r="D234" s="48" t="s">
        <v>652</v>
      </c>
      <c r="E234" s="48" t="s">
        <v>709</v>
      </c>
      <c r="F234" s="48" t="s">
        <v>710</v>
      </c>
      <c r="G234" s="48" t="s">
        <v>665</v>
      </c>
      <c r="H234" s="48" t="s">
        <v>711</v>
      </c>
      <c r="I234" s="48"/>
      <c r="J234" s="48"/>
      <c r="K234" s="48"/>
      <c r="L234" s="48"/>
      <c r="M234" s="48"/>
      <c r="N234" s="13"/>
      <c r="O234" s="13"/>
      <c r="P234" s="13"/>
      <c r="Q234" s="13"/>
      <c r="R234" s="13"/>
      <c r="S234" s="146" t="s">
        <v>472</v>
      </c>
      <c r="T234" s="168">
        <v>0</v>
      </c>
      <c r="U234" s="168">
        <v>0</v>
      </c>
      <c r="V234" s="168">
        <v>0</v>
      </c>
      <c r="W234" s="48" t="str">
        <f t="shared" si="32"/>
        <v>MISO</v>
      </c>
      <c r="X234" s="13" t="str">
        <f t="shared" ref="X234:X297" si="33">MID(A234,5,LEN(A234)-4)</f>
        <v>北京电信</v>
      </c>
      <c r="Y234" s="37" t="str">
        <f t="shared" ref="Y234:Y297" si="34">IF(N234=O234,IF(N234="","0","1"),IF(N234=P234,IF(N234="","0","1"),IF(O234=P234,IF(O234="","0","1"),IF(N234="","0","0"))))</f>
        <v>0</v>
      </c>
      <c r="Z234" s="167"/>
    </row>
    <row r="235" spans="1:26" ht="15" customHeight="1">
      <c r="A235" s="48" t="s">
        <v>174</v>
      </c>
      <c r="B235" s="48" t="s">
        <v>175</v>
      </c>
      <c r="C235" s="48" t="s">
        <v>657</v>
      </c>
      <c r="D235" s="48" t="s">
        <v>652</v>
      </c>
      <c r="E235" s="48" t="s">
        <v>712</v>
      </c>
      <c r="F235" s="48" t="s">
        <v>713</v>
      </c>
      <c r="G235" s="48" t="s">
        <v>685</v>
      </c>
      <c r="H235" s="48" t="s">
        <v>714</v>
      </c>
      <c r="I235" s="48"/>
      <c r="J235" s="48"/>
      <c r="K235" s="48"/>
      <c r="L235" s="48"/>
      <c r="M235" s="48"/>
      <c r="N235" s="13"/>
      <c r="O235" s="13"/>
      <c r="P235" s="13"/>
      <c r="Q235" s="13"/>
      <c r="R235" t="s">
        <v>1550</v>
      </c>
      <c r="S235" s="146" t="s">
        <v>471</v>
      </c>
      <c r="T235" s="168">
        <v>0</v>
      </c>
      <c r="U235" s="168">
        <v>0</v>
      </c>
      <c r="V235" s="168">
        <v>0</v>
      </c>
      <c r="W235" s="48" t="str">
        <f t="shared" si="32"/>
        <v>MISO</v>
      </c>
      <c r="X235" s="13" t="str">
        <f t="shared" si="33"/>
        <v>北京电信</v>
      </c>
      <c r="Y235" s="37" t="str">
        <f t="shared" si="34"/>
        <v>0</v>
      </c>
      <c r="Z235" s="167"/>
    </row>
    <row r="236" spans="1:26" ht="15" customHeight="1">
      <c r="A236" s="48" t="s">
        <v>174</v>
      </c>
      <c r="B236" s="48" t="s">
        <v>175</v>
      </c>
      <c r="C236" s="48" t="s">
        <v>657</v>
      </c>
      <c r="D236" s="48" t="s">
        <v>652</v>
      </c>
      <c r="E236" s="48" t="s">
        <v>692</v>
      </c>
      <c r="F236" s="48" t="s">
        <v>693</v>
      </c>
      <c r="G236" s="48" t="s">
        <v>665</v>
      </c>
      <c r="H236" s="48" t="s">
        <v>98</v>
      </c>
      <c r="I236" s="48"/>
      <c r="J236" s="48"/>
      <c r="K236" s="48"/>
      <c r="L236" s="48"/>
      <c r="M236" s="48"/>
      <c r="N236" s="13"/>
      <c r="O236" s="13"/>
      <c r="P236" s="13"/>
      <c r="Q236" s="13"/>
      <c r="R236" s="13"/>
      <c r="S236" s="146" t="s">
        <v>472</v>
      </c>
      <c r="T236" s="168">
        <v>0</v>
      </c>
      <c r="U236" s="168">
        <v>0</v>
      </c>
      <c r="V236" s="168">
        <v>0</v>
      </c>
      <c r="W236" s="48" t="str">
        <f t="shared" si="32"/>
        <v>MISO</v>
      </c>
      <c r="X236" s="13" t="str">
        <f t="shared" si="33"/>
        <v>北京电信</v>
      </c>
      <c r="Y236" s="37" t="str">
        <f t="shared" si="34"/>
        <v>0</v>
      </c>
      <c r="Z236" s="167"/>
    </row>
    <row r="237" spans="1:26" ht="15" customHeight="1">
      <c r="A237" s="48" t="s">
        <v>174</v>
      </c>
      <c r="B237" s="48" t="s">
        <v>175</v>
      </c>
      <c r="C237" s="48" t="s">
        <v>657</v>
      </c>
      <c r="D237" s="48" t="s">
        <v>652</v>
      </c>
      <c r="E237" s="48" t="s">
        <v>715</v>
      </c>
      <c r="F237" s="48" t="s">
        <v>716</v>
      </c>
      <c r="G237" s="48" t="s">
        <v>655</v>
      </c>
      <c r="H237" s="48" t="s">
        <v>137</v>
      </c>
      <c r="I237" s="48"/>
      <c r="J237" s="48"/>
      <c r="K237" s="48"/>
      <c r="L237" s="48"/>
      <c r="M237" s="48"/>
      <c r="N237" s="13"/>
      <c r="O237" s="13"/>
      <c r="P237" s="13"/>
      <c r="Q237" s="13"/>
      <c r="R237" s="13"/>
      <c r="S237" s="146" t="s">
        <v>472</v>
      </c>
      <c r="T237" s="168">
        <v>0</v>
      </c>
      <c r="U237" s="168">
        <v>0</v>
      </c>
      <c r="V237" s="168">
        <v>0</v>
      </c>
      <c r="W237" s="48" t="str">
        <f t="shared" si="32"/>
        <v>MISO</v>
      </c>
      <c r="X237" s="13" t="str">
        <f t="shared" si="33"/>
        <v>北京电信</v>
      </c>
      <c r="Y237" s="37" t="str">
        <f t="shared" si="34"/>
        <v>0</v>
      </c>
      <c r="Z237" s="167"/>
    </row>
    <row r="238" spans="1:26" ht="15" customHeight="1">
      <c r="A238" s="48" t="s">
        <v>174</v>
      </c>
      <c r="B238" s="48" t="s">
        <v>175</v>
      </c>
      <c r="C238" s="48" t="s">
        <v>657</v>
      </c>
      <c r="D238" s="48" t="s">
        <v>652</v>
      </c>
      <c r="E238" s="48" t="s">
        <v>717</v>
      </c>
      <c r="F238" s="48" t="s">
        <v>718</v>
      </c>
      <c r="G238" s="48" t="s">
        <v>665</v>
      </c>
      <c r="H238" s="48" t="s">
        <v>719</v>
      </c>
      <c r="I238" s="48"/>
      <c r="J238" s="48"/>
      <c r="K238" s="48"/>
      <c r="L238" s="48"/>
      <c r="M238" s="48"/>
      <c r="N238" s="13"/>
      <c r="O238" s="13"/>
      <c r="P238" s="13"/>
      <c r="Q238" s="13"/>
      <c r="R238" s="13"/>
      <c r="S238" s="146" t="s">
        <v>472</v>
      </c>
      <c r="T238" s="168">
        <v>0</v>
      </c>
      <c r="U238" s="168">
        <v>0</v>
      </c>
      <c r="V238" s="168">
        <v>0</v>
      </c>
      <c r="W238" s="48" t="str">
        <f t="shared" si="32"/>
        <v>MISO</v>
      </c>
      <c r="X238" s="13" t="str">
        <f t="shared" si="33"/>
        <v>北京电信</v>
      </c>
      <c r="Y238" s="37" t="str">
        <f t="shared" si="34"/>
        <v>0</v>
      </c>
      <c r="Z238" s="167"/>
    </row>
    <row r="239" spans="1:26" ht="15" customHeight="1">
      <c r="A239" s="48" t="s">
        <v>174</v>
      </c>
      <c r="B239" s="48" t="s">
        <v>175</v>
      </c>
      <c r="C239" s="48" t="s">
        <v>657</v>
      </c>
      <c r="D239" s="48" t="s">
        <v>652</v>
      </c>
      <c r="E239" s="48" t="s">
        <v>720</v>
      </c>
      <c r="F239" s="48" t="s">
        <v>721</v>
      </c>
      <c r="G239" s="48" t="s">
        <v>655</v>
      </c>
      <c r="H239" s="48" t="s">
        <v>722</v>
      </c>
      <c r="I239" s="48" t="s">
        <v>666</v>
      </c>
      <c r="J239" s="89" t="s">
        <v>1512</v>
      </c>
      <c r="K239" s="89" t="s">
        <v>120</v>
      </c>
      <c r="L239" s="89" t="s">
        <v>847</v>
      </c>
      <c r="M239" s="48" t="s">
        <v>140</v>
      </c>
      <c r="N239" s="14" t="s">
        <v>724</v>
      </c>
      <c r="O239" s="13"/>
      <c r="P239" s="13"/>
      <c r="Q239" s="13" t="s">
        <v>666</v>
      </c>
      <c r="R239" s="13"/>
      <c r="S239" s="13" t="s">
        <v>472</v>
      </c>
      <c r="T239" s="168">
        <v>0</v>
      </c>
      <c r="U239" s="168">
        <v>0</v>
      </c>
      <c r="V239" s="168">
        <v>0</v>
      </c>
      <c r="W239" s="48" t="str">
        <f t="shared" si="32"/>
        <v>MISO</v>
      </c>
      <c r="X239" s="13" t="str">
        <f t="shared" si="33"/>
        <v>北京电信</v>
      </c>
      <c r="Y239" s="37" t="str">
        <f t="shared" si="34"/>
        <v>0</v>
      </c>
      <c r="Z239" s="167"/>
    </row>
    <row r="240" spans="1:26" ht="15" customHeight="1">
      <c r="A240" s="48" t="s">
        <v>725</v>
      </c>
      <c r="B240" s="48" t="s">
        <v>498</v>
      </c>
      <c r="C240" s="48" t="s">
        <v>651</v>
      </c>
      <c r="D240" s="48" t="s">
        <v>652</v>
      </c>
      <c r="E240" s="48" t="s">
        <v>726</v>
      </c>
      <c r="F240" s="48" t="s">
        <v>664</v>
      </c>
      <c r="G240" s="48" t="s">
        <v>665</v>
      </c>
      <c r="H240" s="48" t="s">
        <v>399</v>
      </c>
      <c r="I240" s="48"/>
      <c r="J240" s="48"/>
      <c r="K240" s="48"/>
      <c r="L240" s="48"/>
      <c r="M240" s="48"/>
      <c r="N240" s="13"/>
      <c r="O240" s="13"/>
      <c r="P240" s="13"/>
      <c r="Q240" s="13"/>
      <c r="R240" s="13"/>
      <c r="S240" s="146" t="s">
        <v>472</v>
      </c>
      <c r="T240" s="168">
        <v>0</v>
      </c>
      <c r="U240" s="168">
        <v>0</v>
      </c>
      <c r="V240" s="168">
        <v>0</v>
      </c>
      <c r="W240" s="48" t="str">
        <f t="shared" si="32"/>
        <v>MISO</v>
      </c>
      <c r="X240" s="13" t="str">
        <f t="shared" si="33"/>
        <v>歌华广电</v>
      </c>
      <c r="Y240" s="37" t="str">
        <f t="shared" si="34"/>
        <v>0</v>
      </c>
      <c r="Z240" s="167"/>
    </row>
    <row r="241" spans="1:26" ht="15" customHeight="1">
      <c r="A241" s="48" t="s">
        <v>296</v>
      </c>
      <c r="B241" s="48" t="s">
        <v>297</v>
      </c>
      <c r="C241" s="48" t="s">
        <v>651</v>
      </c>
      <c r="D241" s="48" t="s">
        <v>652</v>
      </c>
      <c r="E241" s="48" t="s">
        <v>653</v>
      </c>
      <c r="F241" s="48" t="s">
        <v>654</v>
      </c>
      <c r="G241" s="48" t="s">
        <v>655</v>
      </c>
      <c r="H241" s="48" t="s">
        <v>656</v>
      </c>
      <c r="I241" s="48"/>
      <c r="J241" s="48"/>
      <c r="K241" s="48"/>
      <c r="L241" s="48"/>
      <c r="M241" s="48"/>
      <c r="N241" s="13"/>
      <c r="O241" s="13"/>
      <c r="P241" s="13"/>
      <c r="Q241" s="13"/>
      <c r="R241" s="13"/>
      <c r="S241" s="146" t="s">
        <v>472</v>
      </c>
      <c r="T241" s="168">
        <v>0</v>
      </c>
      <c r="U241" s="168">
        <v>0</v>
      </c>
      <c r="V241" s="168">
        <v>0</v>
      </c>
      <c r="W241" s="48" t="str">
        <f t="shared" si="32"/>
        <v>MISO</v>
      </c>
      <c r="X241" s="13" t="str">
        <f t="shared" si="33"/>
        <v>广东广电</v>
      </c>
      <c r="Y241" s="37" t="str">
        <f t="shared" si="34"/>
        <v>0</v>
      </c>
      <c r="Z241" s="167"/>
    </row>
    <row r="242" spans="1:26" ht="15" customHeight="1">
      <c r="A242" s="48" t="s">
        <v>93</v>
      </c>
      <c r="B242" s="48" t="s">
        <v>12</v>
      </c>
      <c r="C242" s="48" t="s">
        <v>657</v>
      </c>
      <c r="D242" s="48" t="s">
        <v>652</v>
      </c>
      <c r="E242" s="48" t="s">
        <v>663</v>
      </c>
      <c r="F242" s="48" t="s">
        <v>664</v>
      </c>
      <c r="G242" s="48" t="s">
        <v>665</v>
      </c>
      <c r="H242" s="48" t="s">
        <v>209</v>
      </c>
      <c r="I242" s="48"/>
      <c r="J242" s="48"/>
      <c r="K242" s="48"/>
      <c r="L242" s="48"/>
      <c r="M242" s="48"/>
      <c r="N242" s="13"/>
      <c r="O242" s="13"/>
      <c r="P242" s="13"/>
      <c r="Q242" s="13"/>
      <c r="R242" s="13"/>
      <c r="S242" s="146" t="s">
        <v>472</v>
      </c>
      <c r="T242" s="168">
        <v>0</v>
      </c>
      <c r="U242" s="168">
        <v>0</v>
      </c>
      <c r="V242" s="168">
        <v>0</v>
      </c>
      <c r="W242" s="48" t="str">
        <f t="shared" si="32"/>
        <v>MISO</v>
      </c>
      <c r="X242" s="13" t="str">
        <f t="shared" si="33"/>
        <v>黑龙江移动</v>
      </c>
      <c r="Y242" s="37" t="str">
        <f t="shared" si="34"/>
        <v>0</v>
      </c>
      <c r="Z242" s="167"/>
    </row>
    <row r="243" spans="1:26" ht="15" customHeight="1">
      <c r="A243" s="48" t="s">
        <v>93</v>
      </c>
      <c r="B243" s="48" t="s">
        <v>12</v>
      </c>
      <c r="C243" s="48" t="s">
        <v>657</v>
      </c>
      <c r="D243" s="48" t="s">
        <v>652</v>
      </c>
      <c r="E243" s="48" t="s">
        <v>681</v>
      </c>
      <c r="F243" s="48" t="s">
        <v>664</v>
      </c>
      <c r="G243" s="48" t="s">
        <v>665</v>
      </c>
      <c r="H243" s="48" t="s">
        <v>209</v>
      </c>
      <c r="I243" s="48"/>
      <c r="J243" s="48"/>
      <c r="K243" s="48"/>
      <c r="L243" s="48"/>
      <c r="M243" s="48"/>
      <c r="N243" s="13"/>
      <c r="O243" s="13"/>
      <c r="P243" s="13"/>
      <c r="Q243" s="13"/>
      <c r="R243" s="13"/>
      <c r="S243" s="146" t="s">
        <v>472</v>
      </c>
      <c r="T243" s="168">
        <v>0</v>
      </c>
      <c r="U243" s="168">
        <v>0</v>
      </c>
      <c r="V243" s="168">
        <v>0</v>
      </c>
      <c r="W243" s="48" t="str">
        <f t="shared" si="32"/>
        <v>MISO</v>
      </c>
      <c r="X243" s="13" t="str">
        <f t="shared" si="33"/>
        <v>黑龙江移动</v>
      </c>
      <c r="Y243" s="37" t="str">
        <f t="shared" si="34"/>
        <v>0</v>
      </c>
      <c r="Z243" s="167"/>
    </row>
    <row r="244" spans="1:26" ht="15" customHeight="1">
      <c r="A244" s="48" t="s">
        <v>93</v>
      </c>
      <c r="B244" s="48" t="s">
        <v>12</v>
      </c>
      <c r="C244" s="48" t="s">
        <v>657</v>
      </c>
      <c r="D244" s="48" t="s">
        <v>652</v>
      </c>
      <c r="E244" s="48" t="s">
        <v>686</v>
      </c>
      <c r="F244" s="48" t="s">
        <v>687</v>
      </c>
      <c r="G244" s="48" t="s">
        <v>685</v>
      </c>
      <c r="H244" s="48" t="s">
        <v>688</v>
      </c>
      <c r="I244" s="48"/>
      <c r="J244" s="48"/>
      <c r="K244" s="48"/>
      <c r="L244" s="48"/>
      <c r="M244" s="48"/>
      <c r="N244" s="13"/>
      <c r="O244" s="13"/>
      <c r="P244" s="13"/>
      <c r="Q244" s="13"/>
      <c r="R244" s="13"/>
      <c r="S244" s="146" t="s">
        <v>472</v>
      </c>
      <c r="T244" s="168">
        <v>0</v>
      </c>
      <c r="U244" s="168">
        <v>0</v>
      </c>
      <c r="V244" s="168">
        <v>0</v>
      </c>
      <c r="W244" s="48" t="str">
        <f t="shared" si="32"/>
        <v>MISO</v>
      </c>
      <c r="X244" s="13" t="str">
        <f t="shared" si="33"/>
        <v>黑龙江移动</v>
      </c>
      <c r="Y244" s="37" t="str">
        <f t="shared" si="34"/>
        <v>0</v>
      </c>
      <c r="Z244" s="167"/>
    </row>
    <row r="245" spans="1:26" ht="15" customHeight="1">
      <c r="A245" s="48" t="s">
        <v>93</v>
      </c>
      <c r="B245" s="48" t="s">
        <v>12</v>
      </c>
      <c r="C245" s="48" t="s">
        <v>657</v>
      </c>
      <c r="D245" s="48" t="s">
        <v>652</v>
      </c>
      <c r="E245" s="48" t="s">
        <v>715</v>
      </c>
      <c r="F245" s="48" t="s">
        <v>716</v>
      </c>
      <c r="G245" s="48" t="s">
        <v>655</v>
      </c>
      <c r="H245" s="48" t="s">
        <v>137</v>
      </c>
      <c r="I245" s="48"/>
      <c r="J245" s="48"/>
      <c r="K245" s="48"/>
      <c r="L245" s="48"/>
      <c r="M245" s="48"/>
      <c r="N245" s="13"/>
      <c r="O245" s="13"/>
      <c r="P245" s="13"/>
      <c r="Q245" s="13"/>
      <c r="R245" s="13"/>
      <c r="S245" s="146" t="s">
        <v>472</v>
      </c>
      <c r="T245" s="168">
        <v>0</v>
      </c>
      <c r="U245" s="168">
        <v>0</v>
      </c>
      <c r="V245" s="168">
        <v>0</v>
      </c>
      <c r="W245" s="48" t="str">
        <f t="shared" si="32"/>
        <v>MISO</v>
      </c>
      <c r="X245" s="13" t="str">
        <f t="shared" si="33"/>
        <v>黑龙江移动</v>
      </c>
      <c r="Y245" s="37" t="str">
        <f t="shared" si="34"/>
        <v>0</v>
      </c>
      <c r="Z245" s="167"/>
    </row>
    <row r="246" spans="1:26" ht="15" customHeight="1">
      <c r="A246" s="48" t="s">
        <v>93</v>
      </c>
      <c r="B246" s="48" t="s">
        <v>12</v>
      </c>
      <c r="C246" s="48" t="s">
        <v>657</v>
      </c>
      <c r="D246" s="48" t="s">
        <v>652</v>
      </c>
      <c r="E246" s="48" t="s">
        <v>658</v>
      </c>
      <c r="F246" s="48" t="s">
        <v>659</v>
      </c>
      <c r="G246" s="48" t="s">
        <v>660</v>
      </c>
      <c r="H246" s="48" t="s">
        <v>661</v>
      </c>
      <c r="I246" s="48" t="s">
        <v>48</v>
      </c>
      <c r="J246" s="155" t="s">
        <v>1514</v>
      </c>
      <c r="K246" s="48" t="s">
        <v>120</v>
      </c>
      <c r="L246" s="48"/>
      <c r="M246" s="48" t="s">
        <v>56</v>
      </c>
      <c r="N246" s="20" t="s">
        <v>727</v>
      </c>
      <c r="O246" s="28" t="s">
        <v>268</v>
      </c>
      <c r="P246" s="13" t="s">
        <v>268</v>
      </c>
      <c r="Q246" s="13" t="s">
        <v>48</v>
      </c>
      <c r="R246" s="13"/>
      <c r="S246" s="13" t="s">
        <v>472</v>
      </c>
      <c r="T246" s="168">
        <v>32</v>
      </c>
      <c r="U246" s="168">
        <v>0</v>
      </c>
      <c r="V246" s="168">
        <v>0</v>
      </c>
      <c r="W246" s="48" t="str">
        <f t="shared" si="32"/>
        <v>MISO</v>
      </c>
      <c r="X246" s="13" t="str">
        <f t="shared" si="33"/>
        <v>黑龙江移动</v>
      </c>
      <c r="Y246" s="37" t="str">
        <f t="shared" si="34"/>
        <v>1</v>
      </c>
      <c r="Z246" s="167"/>
    </row>
    <row r="247" spans="1:26" ht="15" customHeight="1">
      <c r="A247" s="48" t="s">
        <v>93</v>
      </c>
      <c r="B247" s="48" t="s">
        <v>12</v>
      </c>
      <c r="C247" s="48" t="s">
        <v>657</v>
      </c>
      <c r="D247" s="48" t="s">
        <v>652</v>
      </c>
      <c r="E247" s="48" t="s">
        <v>683</v>
      </c>
      <c r="F247" s="48" t="s">
        <v>684</v>
      </c>
      <c r="G247" s="48" t="s">
        <v>685</v>
      </c>
      <c r="H247" s="48" t="s">
        <v>41</v>
      </c>
      <c r="I247" s="48"/>
      <c r="J247" s="48"/>
      <c r="K247" s="48"/>
      <c r="L247" s="48"/>
      <c r="M247" s="48"/>
      <c r="N247" s="13"/>
      <c r="O247" s="13"/>
      <c r="P247" s="13"/>
      <c r="Q247" s="13"/>
      <c r="R247" s="13"/>
      <c r="S247" s="146" t="s">
        <v>472</v>
      </c>
      <c r="T247" s="168">
        <v>0</v>
      </c>
      <c r="U247" s="168">
        <v>0</v>
      </c>
      <c r="V247" s="168">
        <v>0</v>
      </c>
      <c r="W247" s="48" t="str">
        <f t="shared" si="32"/>
        <v>MISO</v>
      </c>
      <c r="X247" s="13" t="str">
        <f t="shared" si="33"/>
        <v>黑龙江移动</v>
      </c>
      <c r="Y247" s="37" t="str">
        <f t="shared" si="34"/>
        <v>0</v>
      </c>
      <c r="Z247" s="167"/>
    </row>
    <row r="248" spans="1:26" ht="15" customHeight="1">
      <c r="A248" s="48" t="s">
        <v>93</v>
      </c>
      <c r="B248" s="48" t="s">
        <v>12</v>
      </c>
      <c r="C248" s="48" t="s">
        <v>657</v>
      </c>
      <c r="D248" s="48" t="s">
        <v>652</v>
      </c>
      <c r="E248" s="48" t="s">
        <v>728</v>
      </c>
      <c r="F248" s="48" t="s">
        <v>729</v>
      </c>
      <c r="G248" s="48" t="s">
        <v>665</v>
      </c>
      <c r="H248" s="48" t="s">
        <v>599</v>
      </c>
      <c r="I248" s="48"/>
      <c r="J248" s="48"/>
      <c r="K248" s="48"/>
      <c r="L248" s="48"/>
      <c r="M248" s="48"/>
      <c r="N248" s="13"/>
      <c r="O248" s="13"/>
      <c r="P248" s="13"/>
      <c r="Q248" s="13"/>
      <c r="R248" s="13"/>
      <c r="S248" s="146" t="s">
        <v>472</v>
      </c>
      <c r="T248" s="168">
        <v>0</v>
      </c>
      <c r="U248" s="168">
        <v>0</v>
      </c>
      <c r="V248" s="168">
        <v>0</v>
      </c>
      <c r="W248" s="48" t="str">
        <f t="shared" si="32"/>
        <v>MISO</v>
      </c>
      <c r="X248" s="13" t="str">
        <f t="shared" si="33"/>
        <v>黑龙江移动</v>
      </c>
      <c r="Y248" s="37" t="str">
        <f t="shared" si="34"/>
        <v>0</v>
      </c>
      <c r="Z248" s="167"/>
    </row>
    <row r="249" spans="1:26" ht="15" customHeight="1">
      <c r="A249" s="48" t="s">
        <v>93</v>
      </c>
      <c r="B249" s="48" t="s">
        <v>12</v>
      </c>
      <c r="C249" s="48" t="s">
        <v>657</v>
      </c>
      <c r="D249" s="48" t="s">
        <v>652</v>
      </c>
      <c r="E249" s="48" t="s">
        <v>677</v>
      </c>
      <c r="F249" s="48" t="s">
        <v>678</v>
      </c>
      <c r="G249" s="48" t="s">
        <v>665</v>
      </c>
      <c r="H249" s="48" t="s">
        <v>137</v>
      </c>
      <c r="I249" s="48"/>
      <c r="J249" s="48"/>
      <c r="K249" s="48"/>
      <c r="L249" s="48"/>
      <c r="M249" s="48"/>
      <c r="N249" s="13"/>
      <c r="O249" s="13"/>
      <c r="P249" s="13"/>
      <c r="Q249" s="13"/>
      <c r="R249" s="13"/>
      <c r="S249" s="146" t="s">
        <v>472</v>
      </c>
      <c r="T249" s="168">
        <v>0</v>
      </c>
      <c r="U249" s="168">
        <v>0</v>
      </c>
      <c r="V249" s="168">
        <v>0</v>
      </c>
      <c r="W249" s="48" t="str">
        <f t="shared" si="32"/>
        <v>MISO</v>
      </c>
      <c r="X249" s="13" t="str">
        <f t="shared" si="33"/>
        <v>黑龙江移动</v>
      </c>
      <c r="Y249" s="37" t="str">
        <f t="shared" si="34"/>
        <v>0</v>
      </c>
      <c r="Z249" s="167"/>
    </row>
    <row r="250" spans="1:26" ht="15" customHeight="1">
      <c r="A250" s="48" t="s">
        <v>93</v>
      </c>
      <c r="B250" s="48" t="s">
        <v>12</v>
      </c>
      <c r="C250" s="48" t="s">
        <v>657</v>
      </c>
      <c r="D250" s="48" t="s">
        <v>652</v>
      </c>
      <c r="E250" s="48" t="s">
        <v>692</v>
      </c>
      <c r="F250" s="48" t="s">
        <v>693</v>
      </c>
      <c r="G250" s="48" t="s">
        <v>665</v>
      </c>
      <c r="H250" s="48" t="s">
        <v>98</v>
      </c>
      <c r="I250" s="48"/>
      <c r="J250" s="48"/>
      <c r="K250" s="48"/>
      <c r="L250" s="48"/>
      <c r="M250" s="48"/>
      <c r="N250" s="13"/>
      <c r="O250" s="13"/>
      <c r="P250" s="13"/>
      <c r="Q250" s="13"/>
      <c r="R250" s="13"/>
      <c r="S250" s="146" t="s">
        <v>472</v>
      </c>
      <c r="T250" s="168">
        <v>0</v>
      </c>
      <c r="U250" s="168">
        <v>0</v>
      </c>
      <c r="V250" s="168">
        <v>0</v>
      </c>
      <c r="W250" s="48" t="str">
        <f t="shared" si="32"/>
        <v>MISO</v>
      </c>
      <c r="X250" s="13" t="str">
        <f t="shared" si="33"/>
        <v>黑龙江移动</v>
      </c>
      <c r="Y250" s="37" t="str">
        <f t="shared" si="34"/>
        <v>0</v>
      </c>
      <c r="Z250" s="167"/>
    </row>
    <row r="251" spans="1:26" ht="15" customHeight="1">
      <c r="A251" s="48" t="s">
        <v>93</v>
      </c>
      <c r="B251" s="48" t="s">
        <v>12</v>
      </c>
      <c r="C251" s="48" t="s">
        <v>657</v>
      </c>
      <c r="D251" s="48" t="s">
        <v>652</v>
      </c>
      <c r="E251" s="48" t="s">
        <v>720</v>
      </c>
      <c r="F251" s="48" t="s">
        <v>721</v>
      </c>
      <c r="G251" s="48" t="s">
        <v>655</v>
      </c>
      <c r="H251" s="48" t="s">
        <v>722</v>
      </c>
      <c r="I251" s="48" t="s">
        <v>666</v>
      </c>
      <c r="J251" s="48" t="s">
        <v>751</v>
      </c>
      <c r="K251" s="48"/>
      <c r="L251" s="48" t="s">
        <v>676</v>
      </c>
      <c r="M251" s="48"/>
      <c r="N251" s="14" t="s">
        <v>730</v>
      </c>
      <c r="O251" s="13"/>
      <c r="P251" s="13"/>
      <c r="Q251" s="13" t="s">
        <v>666</v>
      </c>
      <c r="R251" s="13"/>
      <c r="S251" s="13" t="s">
        <v>472</v>
      </c>
      <c r="T251" s="168">
        <v>1</v>
      </c>
      <c r="U251" s="168">
        <v>0</v>
      </c>
      <c r="V251" s="168">
        <v>0</v>
      </c>
      <c r="W251" s="48" t="str">
        <f t="shared" si="32"/>
        <v>MISO</v>
      </c>
      <c r="X251" s="13" t="str">
        <f t="shared" si="33"/>
        <v>黑龙江移动</v>
      </c>
      <c r="Y251" s="37" t="str">
        <f t="shared" si="34"/>
        <v>0</v>
      </c>
      <c r="Z251" s="167"/>
    </row>
    <row r="252" spans="1:26" ht="15" customHeight="1">
      <c r="A252" s="48" t="s">
        <v>93</v>
      </c>
      <c r="B252" s="48" t="s">
        <v>12</v>
      </c>
      <c r="C252" s="48" t="s">
        <v>63</v>
      </c>
      <c r="D252" s="48" t="s">
        <v>157</v>
      </c>
      <c r="E252" s="48" t="s">
        <v>699</v>
      </c>
      <c r="F252" s="48" t="s">
        <v>700</v>
      </c>
      <c r="G252" s="48" t="s">
        <v>660</v>
      </c>
      <c r="H252" s="48" t="s">
        <v>98</v>
      </c>
      <c r="I252" s="48" t="s">
        <v>48</v>
      </c>
      <c r="J252" s="155" t="s">
        <v>1514</v>
      </c>
      <c r="K252" s="48" t="s">
        <v>120</v>
      </c>
      <c r="L252" s="48"/>
      <c r="M252" s="48" t="s">
        <v>56</v>
      </c>
      <c r="N252" s="28" t="s">
        <v>701</v>
      </c>
      <c r="O252" s="28" t="s">
        <v>268</v>
      </c>
      <c r="P252" s="13" t="s">
        <v>268</v>
      </c>
      <c r="Q252" s="13" t="s">
        <v>48</v>
      </c>
      <c r="R252" s="13"/>
      <c r="S252" s="13" t="s">
        <v>472</v>
      </c>
      <c r="T252" s="168">
        <v>68</v>
      </c>
      <c r="U252" s="168">
        <v>0</v>
      </c>
      <c r="V252" s="168">
        <v>0</v>
      </c>
      <c r="W252" s="48" t="str">
        <f t="shared" si="32"/>
        <v>MISO</v>
      </c>
      <c r="X252" s="13" t="str">
        <f t="shared" si="33"/>
        <v>黑龙江移动</v>
      </c>
      <c r="Y252" s="37" t="str">
        <f t="shared" si="34"/>
        <v>1</v>
      </c>
      <c r="Z252" s="167"/>
    </row>
    <row r="253" spans="1:26" ht="15" customHeight="1">
      <c r="A253" s="48" t="s">
        <v>93</v>
      </c>
      <c r="B253" s="48" t="s">
        <v>12</v>
      </c>
      <c r="C253" s="48" t="s">
        <v>63</v>
      </c>
      <c r="D253" s="48" t="s">
        <v>157</v>
      </c>
      <c r="E253" s="48" t="s">
        <v>686</v>
      </c>
      <c r="F253" s="48" t="s">
        <v>687</v>
      </c>
      <c r="G253" s="48" t="s">
        <v>685</v>
      </c>
      <c r="H253" s="48" t="s">
        <v>688</v>
      </c>
      <c r="I253" s="48"/>
      <c r="J253" s="48"/>
      <c r="K253" s="48"/>
      <c r="L253" s="48"/>
      <c r="M253" s="48"/>
      <c r="N253" s="13"/>
      <c r="O253" s="13"/>
      <c r="P253" s="13"/>
      <c r="Q253" s="13"/>
      <c r="R253" s="13"/>
      <c r="S253" s="146" t="s">
        <v>472</v>
      </c>
      <c r="T253" s="168">
        <v>0</v>
      </c>
      <c r="U253" s="168">
        <v>0</v>
      </c>
      <c r="V253" s="168">
        <v>0</v>
      </c>
      <c r="W253" s="48" t="str">
        <f t="shared" si="32"/>
        <v>MISO</v>
      </c>
      <c r="X253" s="13" t="str">
        <f t="shared" si="33"/>
        <v>黑龙江移动</v>
      </c>
      <c r="Y253" s="37" t="str">
        <f t="shared" si="34"/>
        <v>0</v>
      </c>
      <c r="Z253" s="167"/>
    </row>
    <row r="254" spans="1:26" ht="15" customHeight="1">
      <c r="A254" s="48" t="s">
        <v>93</v>
      </c>
      <c r="B254" s="48" t="s">
        <v>12</v>
      </c>
      <c r="C254" s="48" t="s">
        <v>731</v>
      </c>
      <c r="D254" s="48" t="s">
        <v>16</v>
      </c>
      <c r="E254" s="48" t="s">
        <v>732</v>
      </c>
      <c r="F254" s="48" t="s">
        <v>733</v>
      </c>
      <c r="G254" s="48" t="s">
        <v>655</v>
      </c>
      <c r="H254" s="48" t="s">
        <v>599</v>
      </c>
      <c r="I254" s="48"/>
      <c r="J254" s="48"/>
      <c r="K254" s="48"/>
      <c r="L254" s="48"/>
      <c r="M254" s="48"/>
      <c r="N254" s="13"/>
      <c r="O254" s="13"/>
      <c r="P254" s="13"/>
      <c r="Q254" s="13"/>
      <c r="R254" s="13"/>
      <c r="S254" s="146" t="s">
        <v>472</v>
      </c>
      <c r="T254" s="168">
        <v>0</v>
      </c>
      <c r="U254" s="168">
        <v>0</v>
      </c>
      <c r="V254" s="168">
        <v>0</v>
      </c>
      <c r="W254" s="48" t="str">
        <f t="shared" si="32"/>
        <v>MISO</v>
      </c>
      <c r="X254" s="13" t="str">
        <f t="shared" si="33"/>
        <v>黑龙江移动</v>
      </c>
      <c r="Y254" s="37" t="str">
        <f t="shared" si="34"/>
        <v>0</v>
      </c>
      <c r="Z254" s="167"/>
    </row>
    <row r="255" spans="1:26" ht="15" customHeight="1">
      <c r="A255" s="48" t="s">
        <v>734</v>
      </c>
      <c r="B255" s="48" t="s">
        <v>430</v>
      </c>
      <c r="C255" s="48" t="s">
        <v>657</v>
      </c>
      <c r="D255" s="48" t="s">
        <v>652</v>
      </c>
      <c r="E255" s="48" t="s">
        <v>735</v>
      </c>
      <c r="F255" s="48" t="s">
        <v>736</v>
      </c>
      <c r="G255" s="48" t="s">
        <v>655</v>
      </c>
      <c r="H255" s="48" t="s">
        <v>737</v>
      </c>
      <c r="I255" s="48"/>
      <c r="J255" s="48"/>
      <c r="K255" s="48"/>
      <c r="L255" s="48"/>
      <c r="M255" s="48"/>
      <c r="N255" s="13"/>
      <c r="O255" s="13"/>
      <c r="P255" s="13"/>
      <c r="Q255" s="13"/>
      <c r="R255" s="13"/>
      <c r="S255" s="146" t="s">
        <v>472</v>
      </c>
      <c r="T255" s="168">
        <v>0</v>
      </c>
      <c r="U255" s="168">
        <v>0</v>
      </c>
      <c r="V255" s="168">
        <v>0</v>
      </c>
      <c r="W255" s="48" t="str">
        <f t="shared" si="32"/>
        <v>MISO</v>
      </c>
      <c r="X255" s="13" t="str">
        <f t="shared" si="33"/>
        <v>湖南电信</v>
      </c>
      <c r="Y255" s="37" t="str">
        <f t="shared" si="34"/>
        <v>0</v>
      </c>
      <c r="Z255" s="167"/>
    </row>
    <row r="256" spans="1:26" ht="15" customHeight="1">
      <c r="A256" s="48" t="s">
        <v>308</v>
      </c>
      <c r="B256" s="48" t="s">
        <v>309</v>
      </c>
      <c r="C256" s="48" t="s">
        <v>657</v>
      </c>
      <c r="D256" s="48" t="s">
        <v>652</v>
      </c>
      <c r="E256" s="48" t="s">
        <v>683</v>
      </c>
      <c r="F256" s="48" t="s">
        <v>684</v>
      </c>
      <c r="G256" s="48" t="s">
        <v>685</v>
      </c>
      <c r="H256" s="48" t="s">
        <v>41</v>
      </c>
      <c r="I256" s="48"/>
      <c r="J256" s="48"/>
      <c r="K256" s="48"/>
      <c r="L256" s="48"/>
      <c r="M256" s="48"/>
      <c r="N256" s="13"/>
      <c r="O256" s="13"/>
      <c r="P256" s="13"/>
      <c r="Q256" s="13"/>
      <c r="R256" s="13" t="s">
        <v>1552</v>
      </c>
      <c r="S256" s="146" t="s">
        <v>471</v>
      </c>
      <c r="T256" s="168">
        <v>0</v>
      </c>
      <c r="U256" s="168">
        <v>0</v>
      </c>
      <c r="V256" s="168">
        <v>0</v>
      </c>
      <c r="W256" s="48" t="str">
        <f t="shared" si="32"/>
        <v>MISO</v>
      </c>
      <c r="X256" s="13" t="str">
        <f t="shared" si="33"/>
        <v>吉林电信</v>
      </c>
      <c r="Y256" s="37" t="str">
        <f t="shared" si="34"/>
        <v>0</v>
      </c>
      <c r="Z256" s="167"/>
    </row>
    <row r="257" spans="1:26" ht="15" customHeight="1">
      <c r="A257" s="48" t="s">
        <v>308</v>
      </c>
      <c r="B257" s="48" t="s">
        <v>309</v>
      </c>
      <c r="C257" s="48" t="s">
        <v>657</v>
      </c>
      <c r="D257" s="48" t="s">
        <v>652</v>
      </c>
      <c r="E257" s="48" t="s">
        <v>709</v>
      </c>
      <c r="F257" s="48" t="s">
        <v>710</v>
      </c>
      <c r="G257" s="48" t="s">
        <v>665</v>
      </c>
      <c r="H257" s="48" t="s">
        <v>711</v>
      </c>
      <c r="I257" s="48" t="s">
        <v>48</v>
      </c>
      <c r="J257" s="89" t="s">
        <v>1512</v>
      </c>
      <c r="K257" s="89" t="s">
        <v>50</v>
      </c>
      <c r="L257" s="230" t="s">
        <v>738</v>
      </c>
      <c r="M257" s="48" t="s">
        <v>56</v>
      </c>
      <c r="N257" s="14" t="s">
        <v>739</v>
      </c>
      <c r="O257" s="14" t="s">
        <v>739</v>
      </c>
      <c r="P257" s="14" t="s">
        <v>740</v>
      </c>
      <c r="Q257" s="13" t="s">
        <v>48</v>
      </c>
      <c r="R257" s="13"/>
      <c r="S257" s="146" t="s">
        <v>472</v>
      </c>
      <c r="T257" s="168">
        <v>21</v>
      </c>
      <c r="U257" s="168">
        <v>21</v>
      </c>
      <c r="V257" s="168">
        <v>0</v>
      </c>
      <c r="W257" s="48" t="str">
        <f t="shared" si="32"/>
        <v>MISO</v>
      </c>
      <c r="X257" s="13" t="str">
        <f t="shared" si="33"/>
        <v>吉林电信</v>
      </c>
      <c r="Y257" s="37" t="str">
        <f t="shared" si="34"/>
        <v>1</v>
      </c>
      <c r="Z257" s="167"/>
    </row>
    <row r="258" spans="1:26" ht="15" customHeight="1">
      <c r="A258" s="48" t="s">
        <v>308</v>
      </c>
      <c r="B258" s="48" t="s">
        <v>309</v>
      </c>
      <c r="C258" s="48" t="s">
        <v>657</v>
      </c>
      <c r="D258" s="48" t="s">
        <v>652</v>
      </c>
      <c r="E258" s="48" t="s">
        <v>707</v>
      </c>
      <c r="F258" s="48" t="s">
        <v>664</v>
      </c>
      <c r="G258" s="48" t="s">
        <v>665</v>
      </c>
      <c r="H258" s="48" t="s">
        <v>708</v>
      </c>
      <c r="I258" s="48" t="s">
        <v>48</v>
      </c>
      <c r="J258" s="89" t="s">
        <v>1512</v>
      </c>
      <c r="K258" s="89" t="s">
        <v>50</v>
      </c>
      <c r="L258" s="230" t="s">
        <v>738</v>
      </c>
      <c r="M258" s="48" t="s">
        <v>56</v>
      </c>
      <c r="N258" s="14" t="s">
        <v>741</v>
      </c>
      <c r="O258" s="14" t="s">
        <v>741</v>
      </c>
      <c r="P258" s="14" t="s">
        <v>742</v>
      </c>
      <c r="Q258" s="13" t="s">
        <v>48</v>
      </c>
      <c r="R258" s="13"/>
      <c r="S258" s="146" t="s">
        <v>472</v>
      </c>
      <c r="T258" s="168">
        <v>0</v>
      </c>
      <c r="U258" s="168">
        <v>0</v>
      </c>
      <c r="V258" s="168">
        <v>0</v>
      </c>
      <c r="W258" s="48" t="str">
        <f t="shared" si="32"/>
        <v>MISO</v>
      </c>
      <c r="X258" s="13" t="str">
        <f t="shared" si="33"/>
        <v>吉林电信</v>
      </c>
      <c r="Y258" s="37" t="str">
        <f t="shared" si="34"/>
        <v>1</v>
      </c>
      <c r="Z258" s="167"/>
    </row>
    <row r="259" spans="1:26" ht="15" customHeight="1">
      <c r="A259" s="48" t="s">
        <v>308</v>
      </c>
      <c r="B259" s="48" t="s">
        <v>309</v>
      </c>
      <c r="C259" s="48" t="s">
        <v>657</v>
      </c>
      <c r="D259" s="48" t="s">
        <v>652</v>
      </c>
      <c r="E259" s="48" t="s">
        <v>704</v>
      </c>
      <c r="F259" s="48" t="s">
        <v>659</v>
      </c>
      <c r="G259" s="48" t="s">
        <v>660</v>
      </c>
      <c r="H259" s="48" t="s">
        <v>705</v>
      </c>
      <c r="I259" s="48" t="s">
        <v>48</v>
      </c>
      <c r="J259" s="155" t="s">
        <v>1514</v>
      </c>
      <c r="K259" s="48" t="s">
        <v>120</v>
      </c>
      <c r="L259" s="48" t="s">
        <v>676</v>
      </c>
      <c r="M259" s="48" t="s">
        <v>56</v>
      </c>
      <c r="N259" s="20" t="s">
        <v>743</v>
      </c>
      <c r="O259" s="28" t="s">
        <v>268</v>
      </c>
      <c r="P259" s="13" t="s">
        <v>268</v>
      </c>
      <c r="Q259" s="13" t="s">
        <v>48</v>
      </c>
      <c r="R259" s="13"/>
      <c r="S259" s="13" t="s">
        <v>472</v>
      </c>
      <c r="T259" s="168">
        <v>1</v>
      </c>
      <c r="U259" s="168">
        <v>0</v>
      </c>
      <c r="V259" s="168">
        <v>0</v>
      </c>
      <c r="W259" s="48" t="str">
        <f t="shared" ref="W259:W322" si="35">IFERROR(IF(G259="CRM_CUI",G259,(IF(G259="CRM_CMI",G259,IF(G259="CEOMO_ITD",G259,MID(G259,1,FIND("_",G259)-1))))),G259)</f>
        <v>MISO</v>
      </c>
      <c r="X259" s="13" t="str">
        <f t="shared" si="33"/>
        <v>吉林电信</v>
      </c>
      <c r="Y259" s="37" t="str">
        <f t="shared" si="34"/>
        <v>1</v>
      </c>
      <c r="Z259" s="167"/>
    </row>
    <row r="260" spans="1:26" ht="15" customHeight="1">
      <c r="A260" s="48" t="s">
        <v>216</v>
      </c>
      <c r="B260" s="48" t="s">
        <v>217</v>
      </c>
      <c r="C260" s="48" t="s">
        <v>657</v>
      </c>
      <c r="D260" s="48" t="s">
        <v>652</v>
      </c>
      <c r="E260" s="48" t="s">
        <v>744</v>
      </c>
      <c r="F260" s="48" t="s">
        <v>745</v>
      </c>
      <c r="G260" s="48" t="s">
        <v>655</v>
      </c>
      <c r="H260" s="48" t="s">
        <v>746</v>
      </c>
      <c r="I260" s="48"/>
      <c r="J260" s="48"/>
      <c r="K260" s="48"/>
      <c r="L260" s="48"/>
      <c r="M260" s="48"/>
      <c r="N260" s="13"/>
      <c r="O260" s="13"/>
      <c r="P260" s="13"/>
      <c r="Q260" s="13"/>
      <c r="R260" s="13" t="s">
        <v>1551</v>
      </c>
      <c r="S260" s="146" t="s">
        <v>471</v>
      </c>
      <c r="T260" s="168">
        <v>0</v>
      </c>
      <c r="U260" s="168">
        <v>0</v>
      </c>
      <c r="V260" s="168">
        <v>0</v>
      </c>
      <c r="W260" s="48" t="str">
        <f t="shared" si="35"/>
        <v>MISO</v>
      </c>
      <c r="X260" s="13" t="str">
        <f t="shared" si="33"/>
        <v>吉林移动</v>
      </c>
      <c r="Y260" s="37" t="str">
        <f t="shared" si="34"/>
        <v>0</v>
      </c>
      <c r="Z260" s="167"/>
    </row>
    <row r="261" spans="1:26" ht="15" customHeight="1">
      <c r="A261" s="48" t="s">
        <v>216</v>
      </c>
      <c r="B261" s="48" t="s">
        <v>217</v>
      </c>
      <c r="C261" s="48" t="s">
        <v>657</v>
      </c>
      <c r="D261" s="48" t="s">
        <v>652</v>
      </c>
      <c r="E261" s="48" t="s">
        <v>686</v>
      </c>
      <c r="F261" s="48" t="s">
        <v>687</v>
      </c>
      <c r="G261" s="48" t="s">
        <v>685</v>
      </c>
      <c r="H261" s="48" t="s">
        <v>688</v>
      </c>
      <c r="I261" s="48"/>
      <c r="J261" s="48"/>
      <c r="K261" s="48"/>
      <c r="L261" s="48"/>
      <c r="M261" s="48"/>
      <c r="N261" s="13"/>
      <c r="O261" s="13"/>
      <c r="P261" s="13"/>
      <c r="Q261" s="13"/>
      <c r="R261" s="13"/>
      <c r="S261" s="146" t="s">
        <v>472</v>
      </c>
      <c r="T261" s="168">
        <v>0</v>
      </c>
      <c r="U261" s="168">
        <v>0</v>
      </c>
      <c r="V261" s="168">
        <v>0</v>
      </c>
      <c r="W261" s="48" t="str">
        <f t="shared" si="35"/>
        <v>MISO</v>
      </c>
      <c r="X261" s="13" t="str">
        <f t="shared" si="33"/>
        <v>吉林移动</v>
      </c>
      <c r="Y261" s="37" t="str">
        <f t="shared" si="34"/>
        <v>0</v>
      </c>
      <c r="Z261" s="167"/>
    </row>
    <row r="262" spans="1:26" ht="15" customHeight="1">
      <c r="A262" s="48" t="s">
        <v>216</v>
      </c>
      <c r="B262" s="48" t="s">
        <v>217</v>
      </c>
      <c r="C262" s="48" t="s">
        <v>657</v>
      </c>
      <c r="D262" s="48" t="s">
        <v>652</v>
      </c>
      <c r="E262" s="48" t="s">
        <v>681</v>
      </c>
      <c r="F262" s="48" t="s">
        <v>664</v>
      </c>
      <c r="G262" s="48" t="s">
        <v>665</v>
      </c>
      <c r="H262" s="48" t="s">
        <v>209</v>
      </c>
      <c r="I262" s="48" t="s">
        <v>48</v>
      </c>
      <c r="J262" s="48" t="s">
        <v>751</v>
      </c>
      <c r="K262" s="48"/>
      <c r="L262" s="48"/>
      <c r="M262" s="48"/>
      <c r="N262" s="14" t="s">
        <v>747</v>
      </c>
      <c r="O262" s="14" t="s">
        <v>747</v>
      </c>
      <c r="P262" s="14" t="s">
        <v>747</v>
      </c>
      <c r="Q262" s="13" t="s">
        <v>48</v>
      </c>
      <c r="R262" s="13"/>
      <c r="S262" s="146" t="s">
        <v>472</v>
      </c>
      <c r="T262" s="168">
        <v>0</v>
      </c>
      <c r="U262" s="168">
        <v>0</v>
      </c>
      <c r="V262" s="168">
        <v>0</v>
      </c>
      <c r="W262" s="48" t="str">
        <f t="shared" si="35"/>
        <v>MISO</v>
      </c>
      <c r="X262" s="13" t="str">
        <f t="shared" si="33"/>
        <v>吉林移动</v>
      </c>
      <c r="Y262" s="37" t="str">
        <f t="shared" si="34"/>
        <v>1</v>
      </c>
      <c r="Z262" s="167"/>
    </row>
    <row r="263" spans="1:26" ht="15" customHeight="1">
      <c r="A263" s="48" t="s">
        <v>216</v>
      </c>
      <c r="B263" s="48" t="s">
        <v>217</v>
      </c>
      <c r="C263" s="48" t="s">
        <v>657</v>
      </c>
      <c r="D263" s="48" t="s">
        <v>652</v>
      </c>
      <c r="E263" s="48" t="s">
        <v>677</v>
      </c>
      <c r="F263" s="48" t="s">
        <v>678</v>
      </c>
      <c r="G263" s="48" t="s">
        <v>665</v>
      </c>
      <c r="H263" s="48" t="s">
        <v>137</v>
      </c>
      <c r="I263" s="48" t="s">
        <v>48</v>
      </c>
      <c r="J263" s="48" t="s">
        <v>751</v>
      </c>
      <c r="K263" s="48"/>
      <c r="L263" s="48"/>
      <c r="M263" s="48"/>
      <c r="N263" s="14" t="s">
        <v>748</v>
      </c>
      <c r="O263" s="14" t="s">
        <v>749</v>
      </c>
      <c r="P263" s="14" t="s">
        <v>749</v>
      </c>
      <c r="Q263" s="13" t="s">
        <v>48</v>
      </c>
      <c r="R263" s="13"/>
      <c r="S263" s="146" t="s">
        <v>472</v>
      </c>
      <c r="T263" s="168">
        <v>0</v>
      </c>
      <c r="U263" s="168">
        <v>6</v>
      </c>
      <c r="V263" s="168">
        <v>6</v>
      </c>
      <c r="W263" s="48" t="str">
        <f t="shared" si="35"/>
        <v>MISO</v>
      </c>
      <c r="X263" s="13" t="str">
        <f t="shared" si="33"/>
        <v>吉林移动</v>
      </c>
      <c r="Y263" s="37" t="str">
        <f t="shared" si="34"/>
        <v>1</v>
      </c>
      <c r="Z263" s="167"/>
    </row>
    <row r="264" spans="1:26" ht="15" customHeight="1">
      <c r="A264" s="48" t="s">
        <v>216</v>
      </c>
      <c r="B264" s="48" t="s">
        <v>217</v>
      </c>
      <c r="C264" s="48" t="s">
        <v>63</v>
      </c>
      <c r="D264" s="48" t="s">
        <v>157</v>
      </c>
      <c r="E264" s="48" t="s">
        <v>699</v>
      </c>
      <c r="F264" s="48" t="s">
        <v>700</v>
      </c>
      <c r="G264" s="48" t="s">
        <v>660</v>
      </c>
      <c r="H264" s="48" t="s">
        <v>98</v>
      </c>
      <c r="I264" s="48" t="s">
        <v>48</v>
      </c>
      <c r="J264" s="155" t="s">
        <v>1514</v>
      </c>
      <c r="K264" s="48" t="s">
        <v>120</v>
      </c>
      <c r="L264" s="48" t="s">
        <v>676</v>
      </c>
      <c r="M264" s="48" t="s">
        <v>56</v>
      </c>
      <c r="N264" s="28" t="s">
        <v>701</v>
      </c>
      <c r="O264" s="28" t="s">
        <v>268</v>
      </c>
      <c r="P264" s="13" t="s">
        <v>268</v>
      </c>
      <c r="Q264" s="13" t="s">
        <v>48</v>
      </c>
      <c r="R264" s="13"/>
      <c r="S264" s="13" t="s">
        <v>472</v>
      </c>
      <c r="T264" s="168">
        <v>68</v>
      </c>
      <c r="U264" s="168">
        <v>0</v>
      </c>
      <c r="V264" s="168">
        <v>0</v>
      </c>
      <c r="W264" s="48" t="str">
        <f t="shared" si="35"/>
        <v>MISO</v>
      </c>
      <c r="X264" s="13" t="str">
        <f t="shared" si="33"/>
        <v>吉林移动</v>
      </c>
      <c r="Y264" s="37" t="str">
        <f t="shared" si="34"/>
        <v>1</v>
      </c>
      <c r="Z264" s="167"/>
    </row>
    <row r="265" spans="1:26" ht="15" customHeight="1">
      <c r="A265" s="48" t="s">
        <v>216</v>
      </c>
      <c r="B265" s="48" t="s">
        <v>217</v>
      </c>
      <c r="C265" s="48" t="s">
        <v>63</v>
      </c>
      <c r="D265" s="48" t="s">
        <v>157</v>
      </c>
      <c r="E265" s="48" t="s">
        <v>686</v>
      </c>
      <c r="F265" s="48" t="s">
        <v>687</v>
      </c>
      <c r="G265" s="48" t="s">
        <v>685</v>
      </c>
      <c r="H265" s="48" t="s">
        <v>688</v>
      </c>
      <c r="I265" s="48"/>
      <c r="J265" s="48"/>
      <c r="K265" s="48"/>
      <c r="L265" s="48"/>
      <c r="M265" s="48"/>
      <c r="N265" s="13"/>
      <c r="O265" s="13"/>
      <c r="P265" s="13"/>
      <c r="Q265" s="13"/>
      <c r="R265" s="13"/>
      <c r="S265" s="146" t="s">
        <v>472</v>
      </c>
      <c r="T265" s="168">
        <v>0</v>
      </c>
      <c r="U265" s="168">
        <v>0</v>
      </c>
      <c r="V265" s="168">
        <v>0</v>
      </c>
      <c r="W265" s="48" t="str">
        <f t="shared" si="35"/>
        <v>MISO</v>
      </c>
      <c r="X265" s="13" t="str">
        <f t="shared" si="33"/>
        <v>吉林移动</v>
      </c>
      <c r="Y265" s="37" t="str">
        <f t="shared" si="34"/>
        <v>0</v>
      </c>
      <c r="Z265" s="167"/>
    </row>
    <row r="266" spans="1:26" ht="15" customHeight="1">
      <c r="A266" s="48" t="s">
        <v>224</v>
      </c>
      <c r="B266" s="48" t="s">
        <v>225</v>
      </c>
      <c r="C266" s="48" t="s">
        <v>657</v>
      </c>
      <c r="D266" s="48" t="s">
        <v>652</v>
      </c>
      <c r="E266" s="48" t="s">
        <v>715</v>
      </c>
      <c r="F266" s="48" t="s">
        <v>716</v>
      </c>
      <c r="G266" s="48" t="s">
        <v>655</v>
      </c>
      <c r="H266" s="48" t="s">
        <v>137</v>
      </c>
      <c r="I266" s="48"/>
      <c r="J266" s="48"/>
      <c r="K266" s="48"/>
      <c r="L266" s="48"/>
      <c r="M266" s="48"/>
      <c r="N266" s="13"/>
      <c r="O266" s="13"/>
      <c r="P266" s="13"/>
      <c r="Q266" s="13"/>
      <c r="R266" s="13"/>
      <c r="S266" s="146" t="s">
        <v>472</v>
      </c>
      <c r="T266" s="168">
        <v>0</v>
      </c>
      <c r="U266" s="168">
        <v>0</v>
      </c>
      <c r="V266" s="168">
        <v>0</v>
      </c>
      <c r="W266" s="48" t="str">
        <f t="shared" si="35"/>
        <v>MISO</v>
      </c>
      <c r="X266" s="13" t="str">
        <f t="shared" si="33"/>
        <v>江西电信</v>
      </c>
      <c r="Y266" s="37" t="str">
        <f t="shared" si="34"/>
        <v>0</v>
      </c>
      <c r="Z266" s="167"/>
    </row>
    <row r="267" spans="1:26" ht="15" customHeight="1">
      <c r="A267" s="48" t="s">
        <v>224</v>
      </c>
      <c r="B267" s="48" t="s">
        <v>225</v>
      </c>
      <c r="C267" s="48" t="s">
        <v>657</v>
      </c>
      <c r="D267" s="48" t="s">
        <v>652</v>
      </c>
      <c r="E267" s="48" t="s">
        <v>683</v>
      </c>
      <c r="F267" s="48" t="s">
        <v>684</v>
      </c>
      <c r="G267" s="48" t="s">
        <v>685</v>
      </c>
      <c r="H267" s="48" t="s">
        <v>41</v>
      </c>
      <c r="I267" s="48"/>
      <c r="J267" s="48"/>
      <c r="K267" s="48"/>
      <c r="L267" s="48"/>
      <c r="M267" s="48"/>
      <c r="N267" s="13"/>
      <c r="O267" s="13"/>
      <c r="P267" s="13"/>
      <c r="Q267" s="13"/>
      <c r="R267" s="13"/>
      <c r="S267" s="146" t="s">
        <v>472</v>
      </c>
      <c r="T267" s="168">
        <v>0</v>
      </c>
      <c r="U267" s="168">
        <v>0</v>
      </c>
      <c r="V267" s="168">
        <v>0</v>
      </c>
      <c r="W267" s="48" t="str">
        <f t="shared" si="35"/>
        <v>MISO</v>
      </c>
      <c r="X267" s="13" t="str">
        <f t="shared" si="33"/>
        <v>江西电信</v>
      </c>
      <c r="Y267" s="37" t="str">
        <f t="shared" si="34"/>
        <v>0</v>
      </c>
      <c r="Z267" s="167"/>
    </row>
    <row r="268" spans="1:26" ht="15" customHeight="1">
      <c r="A268" s="48" t="s">
        <v>224</v>
      </c>
      <c r="B268" s="48" t="s">
        <v>225</v>
      </c>
      <c r="C268" s="48" t="s">
        <v>657</v>
      </c>
      <c r="D268" s="48" t="s">
        <v>652</v>
      </c>
      <c r="E268" s="48" t="s">
        <v>686</v>
      </c>
      <c r="F268" s="48" t="s">
        <v>687</v>
      </c>
      <c r="G268" s="48" t="s">
        <v>685</v>
      </c>
      <c r="H268" s="48" t="s">
        <v>688</v>
      </c>
      <c r="I268" s="48"/>
      <c r="J268" s="48"/>
      <c r="K268" s="48"/>
      <c r="L268" s="48"/>
      <c r="M268" s="48"/>
      <c r="N268" s="13"/>
      <c r="O268" s="13"/>
      <c r="P268" s="13"/>
      <c r="Q268" s="13"/>
      <c r="R268" s="13"/>
      <c r="S268" s="146" t="s">
        <v>472</v>
      </c>
      <c r="T268" s="168">
        <v>0</v>
      </c>
      <c r="U268" s="168">
        <v>0</v>
      </c>
      <c r="V268" s="168">
        <v>0</v>
      </c>
      <c r="W268" s="48" t="str">
        <f t="shared" si="35"/>
        <v>MISO</v>
      </c>
      <c r="X268" s="13" t="str">
        <f t="shared" si="33"/>
        <v>江西电信</v>
      </c>
      <c r="Y268" s="37" t="str">
        <f t="shared" si="34"/>
        <v>0</v>
      </c>
      <c r="Z268" s="167"/>
    </row>
    <row r="269" spans="1:26" ht="15" customHeight="1">
      <c r="A269" s="48" t="s">
        <v>224</v>
      </c>
      <c r="B269" s="48" t="s">
        <v>225</v>
      </c>
      <c r="C269" s="48" t="s">
        <v>657</v>
      </c>
      <c r="D269" s="48" t="s">
        <v>652</v>
      </c>
      <c r="E269" s="48" t="s">
        <v>720</v>
      </c>
      <c r="F269" s="48" t="s">
        <v>721</v>
      </c>
      <c r="G269" s="48" t="s">
        <v>655</v>
      </c>
      <c r="H269" s="48" t="s">
        <v>722</v>
      </c>
      <c r="I269" s="48" t="s">
        <v>42</v>
      </c>
      <c r="J269" s="48" t="s">
        <v>751</v>
      </c>
      <c r="K269" s="48"/>
      <c r="L269" s="48" t="s">
        <v>676</v>
      </c>
      <c r="M269" s="48"/>
      <c r="N269" s="14" t="s">
        <v>753</v>
      </c>
      <c r="O269" s="13"/>
      <c r="P269" s="13"/>
      <c r="Q269" s="13" t="s">
        <v>42</v>
      </c>
      <c r="R269" s="13"/>
      <c r="S269" s="13" t="s">
        <v>472</v>
      </c>
      <c r="T269" s="168">
        <v>46</v>
      </c>
      <c r="U269" s="168">
        <v>0</v>
      </c>
      <c r="V269" s="168">
        <v>0</v>
      </c>
      <c r="W269" s="48" t="str">
        <f t="shared" si="35"/>
        <v>MISO</v>
      </c>
      <c r="X269" s="13" t="str">
        <f t="shared" si="33"/>
        <v>江西电信</v>
      </c>
      <c r="Y269" s="37" t="str">
        <f t="shared" si="34"/>
        <v>0</v>
      </c>
      <c r="Z269" s="167"/>
    </row>
    <row r="270" spans="1:26" ht="15" customHeight="1">
      <c r="A270" s="48" t="s">
        <v>224</v>
      </c>
      <c r="B270" s="48" t="s">
        <v>225</v>
      </c>
      <c r="C270" s="48" t="s">
        <v>657</v>
      </c>
      <c r="D270" s="48" t="s">
        <v>652</v>
      </c>
      <c r="E270" s="48" t="s">
        <v>754</v>
      </c>
      <c r="F270" s="48" t="s">
        <v>755</v>
      </c>
      <c r="G270" s="48" t="s">
        <v>756</v>
      </c>
      <c r="H270" s="48" t="s">
        <v>98</v>
      </c>
      <c r="I270" s="48"/>
      <c r="J270" s="48"/>
      <c r="K270" s="48"/>
      <c r="L270" s="48"/>
      <c r="M270" s="48"/>
      <c r="N270" s="13"/>
      <c r="O270" s="13"/>
      <c r="P270" s="13"/>
      <c r="Q270" s="13"/>
      <c r="R270" s="13"/>
      <c r="S270" s="146" t="s">
        <v>472</v>
      </c>
      <c r="T270" s="168">
        <v>0</v>
      </c>
      <c r="U270" s="168">
        <v>0</v>
      </c>
      <c r="V270" s="168">
        <v>0</v>
      </c>
      <c r="W270" s="48" t="str">
        <f t="shared" si="35"/>
        <v>MISO</v>
      </c>
      <c r="X270" s="13" t="str">
        <f t="shared" si="33"/>
        <v>江西电信</v>
      </c>
      <c r="Y270" s="37" t="str">
        <f t="shared" si="34"/>
        <v>0</v>
      </c>
      <c r="Z270" s="167"/>
    </row>
    <row r="271" spans="1:26" ht="15" customHeight="1">
      <c r="A271" s="48" t="s">
        <v>224</v>
      </c>
      <c r="B271" s="48" t="s">
        <v>225</v>
      </c>
      <c r="C271" s="48" t="s">
        <v>657</v>
      </c>
      <c r="D271" s="48" t="s">
        <v>652</v>
      </c>
      <c r="E271" s="48" t="s">
        <v>712</v>
      </c>
      <c r="F271" s="48" t="s">
        <v>713</v>
      </c>
      <c r="G271" s="48" t="s">
        <v>685</v>
      </c>
      <c r="H271" s="48" t="s">
        <v>714</v>
      </c>
      <c r="I271" s="48"/>
      <c r="J271" s="48"/>
      <c r="K271" s="48"/>
      <c r="L271" s="48"/>
      <c r="M271" s="48"/>
      <c r="N271" s="13"/>
      <c r="O271" s="13"/>
      <c r="P271" s="13"/>
      <c r="Q271" s="13"/>
      <c r="R271" s="13"/>
      <c r="S271" s="146" t="s">
        <v>472</v>
      </c>
      <c r="T271" s="168">
        <v>0</v>
      </c>
      <c r="U271" s="168">
        <v>0</v>
      </c>
      <c r="V271" s="168">
        <v>0</v>
      </c>
      <c r="W271" s="48" t="str">
        <f t="shared" si="35"/>
        <v>MISO</v>
      </c>
      <c r="X271" s="13" t="str">
        <f t="shared" si="33"/>
        <v>江西电信</v>
      </c>
      <c r="Y271" s="37" t="str">
        <f t="shared" si="34"/>
        <v>0</v>
      </c>
      <c r="Z271" s="167"/>
    </row>
    <row r="272" spans="1:26" ht="15" customHeight="1">
      <c r="A272" s="48" t="s">
        <v>226</v>
      </c>
      <c r="B272" s="48" t="s">
        <v>227</v>
      </c>
      <c r="C272" s="48" t="s">
        <v>651</v>
      </c>
      <c r="D272" s="48" t="s">
        <v>652</v>
      </c>
      <c r="E272" s="48" t="s">
        <v>754</v>
      </c>
      <c r="F272" s="48" t="s">
        <v>755</v>
      </c>
      <c r="G272" s="48" t="s">
        <v>757</v>
      </c>
      <c r="H272" s="48" t="s">
        <v>98</v>
      </c>
      <c r="I272" s="48"/>
      <c r="J272" s="48"/>
      <c r="K272" s="48"/>
      <c r="L272" s="48"/>
      <c r="M272" s="48"/>
      <c r="N272" s="13"/>
      <c r="O272" s="13"/>
      <c r="P272" s="13"/>
      <c r="Q272" s="13"/>
      <c r="R272" s="13" t="s">
        <v>1553</v>
      </c>
      <c r="S272" s="146" t="s">
        <v>471</v>
      </c>
      <c r="T272" s="168">
        <v>0</v>
      </c>
      <c r="U272" s="168">
        <v>0</v>
      </c>
      <c r="V272" s="168">
        <v>0</v>
      </c>
      <c r="W272" s="48" t="str">
        <f t="shared" si="35"/>
        <v>MISO</v>
      </c>
      <c r="X272" s="13" t="str">
        <f t="shared" si="33"/>
        <v>江西联通</v>
      </c>
      <c r="Y272" s="37" t="str">
        <f t="shared" si="34"/>
        <v>0</v>
      </c>
      <c r="Z272" s="167"/>
    </row>
    <row r="273" spans="1:26" ht="15" customHeight="1">
      <c r="A273" s="48" t="s">
        <v>226</v>
      </c>
      <c r="B273" s="48" t="s">
        <v>227</v>
      </c>
      <c r="C273" s="48" t="s">
        <v>63</v>
      </c>
      <c r="D273" s="48" t="s">
        <v>64</v>
      </c>
      <c r="E273" s="48" t="s">
        <v>699</v>
      </c>
      <c r="F273" s="48" t="s">
        <v>700</v>
      </c>
      <c r="G273" s="48" t="s">
        <v>660</v>
      </c>
      <c r="H273" s="48" t="s">
        <v>98</v>
      </c>
      <c r="I273" s="48" t="s">
        <v>48</v>
      </c>
      <c r="J273" s="155" t="s">
        <v>1514</v>
      </c>
      <c r="K273" s="48" t="s">
        <v>120</v>
      </c>
      <c r="L273" s="48" t="s">
        <v>676</v>
      </c>
      <c r="M273" s="48" t="s">
        <v>56</v>
      </c>
      <c r="N273" s="28" t="s">
        <v>758</v>
      </c>
      <c r="O273" s="28" t="s">
        <v>268</v>
      </c>
      <c r="P273" s="13" t="s">
        <v>268</v>
      </c>
      <c r="Q273" s="13" t="s">
        <v>48</v>
      </c>
      <c r="R273" s="13"/>
      <c r="S273" s="13" t="s">
        <v>472</v>
      </c>
      <c r="T273" s="168">
        <v>68</v>
      </c>
      <c r="U273" s="168">
        <v>0</v>
      </c>
      <c r="V273" s="168">
        <v>0</v>
      </c>
      <c r="W273" s="48" t="str">
        <f t="shared" si="35"/>
        <v>MISO</v>
      </c>
      <c r="X273" s="13" t="str">
        <f t="shared" si="33"/>
        <v>江西联通</v>
      </c>
      <c r="Y273" s="37" t="str">
        <f t="shared" si="34"/>
        <v>1</v>
      </c>
      <c r="Z273" s="167"/>
    </row>
    <row r="274" spans="1:26" ht="15" customHeight="1">
      <c r="A274" s="48" t="s">
        <v>313</v>
      </c>
      <c r="B274" s="48" t="s">
        <v>229</v>
      </c>
      <c r="C274" s="48" t="s">
        <v>651</v>
      </c>
      <c r="D274" s="48" t="s">
        <v>652</v>
      </c>
      <c r="E274" s="48" t="s">
        <v>726</v>
      </c>
      <c r="F274" s="48" t="s">
        <v>664</v>
      </c>
      <c r="G274" s="48" t="s">
        <v>665</v>
      </c>
      <c r="H274" s="48" t="s">
        <v>399</v>
      </c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46" t="s">
        <v>472</v>
      </c>
      <c r="T274" s="168">
        <v>0</v>
      </c>
      <c r="U274" s="168">
        <v>0</v>
      </c>
      <c r="V274" s="168">
        <v>0</v>
      </c>
      <c r="W274" s="48" t="str">
        <f t="shared" si="35"/>
        <v>MISO</v>
      </c>
      <c r="X274" s="13" t="str">
        <f t="shared" si="33"/>
        <v>内蒙古广电</v>
      </c>
      <c r="Y274" s="37" t="str">
        <f t="shared" si="34"/>
        <v>0</v>
      </c>
      <c r="Z274" s="167"/>
    </row>
    <row r="275" spans="1:26" ht="15" customHeight="1">
      <c r="A275" s="48" t="s">
        <v>313</v>
      </c>
      <c r="B275" s="48" t="s">
        <v>229</v>
      </c>
      <c r="C275" s="48" t="s">
        <v>651</v>
      </c>
      <c r="D275" s="48" t="s">
        <v>652</v>
      </c>
      <c r="E275" s="48" t="s">
        <v>653</v>
      </c>
      <c r="F275" s="48" t="s">
        <v>654</v>
      </c>
      <c r="G275" s="48" t="s">
        <v>655</v>
      </c>
      <c r="H275" s="48" t="s">
        <v>656</v>
      </c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46" t="s">
        <v>472</v>
      </c>
      <c r="T275" s="168">
        <v>0</v>
      </c>
      <c r="U275" s="168">
        <v>0</v>
      </c>
      <c r="V275" s="168">
        <v>0</v>
      </c>
      <c r="W275" s="48" t="str">
        <f t="shared" si="35"/>
        <v>MISO</v>
      </c>
      <c r="X275" s="13" t="str">
        <f t="shared" si="33"/>
        <v>内蒙古广电</v>
      </c>
      <c r="Y275" s="37" t="str">
        <f t="shared" si="34"/>
        <v>0</v>
      </c>
      <c r="Z275" s="167"/>
    </row>
    <row r="276" spans="1:26" ht="15" customHeight="1">
      <c r="A276" s="48" t="s">
        <v>759</v>
      </c>
      <c r="B276" s="48" t="s">
        <v>231</v>
      </c>
      <c r="C276" s="48" t="s">
        <v>657</v>
      </c>
      <c r="D276" s="48" t="s">
        <v>652</v>
      </c>
      <c r="E276" s="48" t="s">
        <v>735</v>
      </c>
      <c r="F276" s="48" t="s">
        <v>736</v>
      </c>
      <c r="G276" s="48" t="s">
        <v>655</v>
      </c>
      <c r="H276" s="48" t="s">
        <v>737</v>
      </c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46" t="s">
        <v>472</v>
      </c>
      <c r="T276" s="168">
        <v>0</v>
      </c>
      <c r="U276" s="168">
        <v>0</v>
      </c>
      <c r="V276" s="168">
        <v>0</v>
      </c>
      <c r="W276" s="48" t="str">
        <f t="shared" si="35"/>
        <v>MISO</v>
      </c>
      <c r="X276" s="13" t="str">
        <f t="shared" si="33"/>
        <v>青海移动</v>
      </c>
      <c r="Y276" s="37" t="str">
        <f t="shared" si="34"/>
        <v>0</v>
      </c>
      <c r="Z276" s="167"/>
    </row>
    <row r="277" spans="1:26" ht="15" customHeight="1">
      <c r="A277" s="48" t="s">
        <v>759</v>
      </c>
      <c r="B277" s="48" t="s">
        <v>231</v>
      </c>
      <c r="C277" s="48" t="s">
        <v>657</v>
      </c>
      <c r="D277" s="48" t="s">
        <v>652</v>
      </c>
      <c r="E277" s="48" t="s">
        <v>744</v>
      </c>
      <c r="F277" s="48" t="s">
        <v>745</v>
      </c>
      <c r="G277" s="48" t="s">
        <v>655</v>
      </c>
      <c r="H277" s="48" t="s">
        <v>746</v>
      </c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46" t="s">
        <v>472</v>
      </c>
      <c r="T277" s="168">
        <v>0</v>
      </c>
      <c r="U277" s="168">
        <v>0</v>
      </c>
      <c r="V277" s="168">
        <v>0</v>
      </c>
      <c r="W277" s="48" t="str">
        <f t="shared" si="35"/>
        <v>MISO</v>
      </c>
      <c r="X277" s="13" t="str">
        <f t="shared" si="33"/>
        <v>青海移动</v>
      </c>
      <c r="Y277" s="37" t="str">
        <f t="shared" si="34"/>
        <v>0</v>
      </c>
      <c r="Z277" s="167"/>
    </row>
    <row r="278" spans="1:26" ht="15" customHeight="1">
      <c r="A278" s="48" t="s">
        <v>234</v>
      </c>
      <c r="B278" s="48" t="s">
        <v>235</v>
      </c>
      <c r="C278" s="48" t="s">
        <v>657</v>
      </c>
      <c r="D278" s="48" t="s">
        <v>652</v>
      </c>
      <c r="E278" s="48" t="s">
        <v>709</v>
      </c>
      <c r="F278" s="48" t="s">
        <v>710</v>
      </c>
      <c r="G278" s="48" t="s">
        <v>665</v>
      </c>
      <c r="H278" s="48" t="s">
        <v>711</v>
      </c>
      <c r="I278" s="89" t="s">
        <v>48</v>
      </c>
      <c r="J278" s="13" t="s">
        <v>1520</v>
      </c>
      <c r="K278" s="13"/>
      <c r="L278" s="13"/>
      <c r="M278" s="13"/>
      <c r="N278" s="14" t="s">
        <v>761</v>
      </c>
      <c r="O278" s="13" t="s">
        <v>762</v>
      </c>
      <c r="P278" s="14" t="s">
        <v>761</v>
      </c>
      <c r="Q278" s="13" t="s">
        <v>48</v>
      </c>
      <c r="R278" s="13"/>
      <c r="S278" s="146" t="s">
        <v>472</v>
      </c>
      <c r="T278" s="168">
        <v>0</v>
      </c>
      <c r="U278" s="168">
        <v>0</v>
      </c>
      <c r="V278" s="168">
        <v>0</v>
      </c>
      <c r="W278" s="48" t="str">
        <f t="shared" si="35"/>
        <v>MISO</v>
      </c>
      <c r="X278" s="13" t="str">
        <f t="shared" si="33"/>
        <v>山西电信</v>
      </c>
      <c r="Y278" s="37" t="str">
        <f t="shared" si="34"/>
        <v>1</v>
      </c>
      <c r="Z278" s="167"/>
    </row>
    <row r="279" spans="1:26" ht="15" customHeight="1">
      <c r="A279" s="48" t="s">
        <v>234</v>
      </c>
      <c r="B279" s="48" t="s">
        <v>235</v>
      </c>
      <c r="C279" s="48" t="s">
        <v>657</v>
      </c>
      <c r="D279" s="48" t="s">
        <v>652</v>
      </c>
      <c r="E279" s="48" t="s">
        <v>683</v>
      </c>
      <c r="F279" s="48" t="s">
        <v>684</v>
      </c>
      <c r="G279" s="48" t="s">
        <v>685</v>
      </c>
      <c r="H279" s="48" t="s">
        <v>41</v>
      </c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46" t="s">
        <v>472</v>
      </c>
      <c r="T279" s="168">
        <v>0</v>
      </c>
      <c r="U279" s="168">
        <v>0</v>
      </c>
      <c r="V279" s="168">
        <v>0</v>
      </c>
      <c r="W279" s="48" t="str">
        <f t="shared" si="35"/>
        <v>MISO</v>
      </c>
      <c r="X279" s="13" t="str">
        <f t="shared" si="33"/>
        <v>山西电信</v>
      </c>
      <c r="Y279" s="37" t="str">
        <f t="shared" si="34"/>
        <v>0</v>
      </c>
      <c r="Z279" s="167"/>
    </row>
    <row r="280" spans="1:26" ht="15" customHeight="1">
      <c r="A280" s="48" t="s">
        <v>234</v>
      </c>
      <c r="B280" s="48" t="s">
        <v>235</v>
      </c>
      <c r="C280" s="48" t="s">
        <v>657</v>
      </c>
      <c r="D280" s="48" t="s">
        <v>652</v>
      </c>
      <c r="E280" s="48" t="s">
        <v>704</v>
      </c>
      <c r="F280" s="48" t="s">
        <v>659</v>
      </c>
      <c r="G280" s="48" t="s">
        <v>660</v>
      </c>
      <c r="H280" s="48" t="s">
        <v>705</v>
      </c>
      <c r="I280" s="48" t="s">
        <v>48</v>
      </c>
      <c r="J280" s="155" t="s">
        <v>1514</v>
      </c>
      <c r="K280" s="48" t="s">
        <v>120</v>
      </c>
      <c r="L280" s="90" t="s">
        <v>268</v>
      </c>
      <c r="M280" s="48" t="s">
        <v>56</v>
      </c>
      <c r="N280" s="91" t="s">
        <v>763</v>
      </c>
      <c r="O280" s="28" t="s">
        <v>268</v>
      </c>
      <c r="P280" s="13" t="s">
        <v>268</v>
      </c>
      <c r="Q280" s="13" t="s">
        <v>48</v>
      </c>
      <c r="R280" s="13"/>
      <c r="S280" s="13" t="s">
        <v>472</v>
      </c>
      <c r="T280" s="168">
        <v>8</v>
      </c>
      <c r="U280" s="168">
        <v>0</v>
      </c>
      <c r="V280" s="168">
        <v>0</v>
      </c>
      <c r="W280" s="48" t="str">
        <f t="shared" si="35"/>
        <v>MISO</v>
      </c>
      <c r="X280" s="13" t="str">
        <f t="shared" si="33"/>
        <v>山西电信</v>
      </c>
      <c r="Y280" s="37" t="str">
        <f t="shared" si="34"/>
        <v>1</v>
      </c>
      <c r="Z280" s="167"/>
    </row>
    <row r="281" spans="1:26" ht="15" customHeight="1">
      <c r="A281" s="48" t="s">
        <v>234</v>
      </c>
      <c r="B281" s="48" t="s">
        <v>235</v>
      </c>
      <c r="C281" s="48" t="s">
        <v>657</v>
      </c>
      <c r="D281" s="48" t="s">
        <v>652</v>
      </c>
      <c r="E281" s="48" t="s">
        <v>707</v>
      </c>
      <c r="F281" s="48" t="s">
        <v>664</v>
      </c>
      <c r="G281" s="48" t="s">
        <v>665</v>
      </c>
      <c r="H281" s="48" t="s">
        <v>708</v>
      </c>
      <c r="I281" s="89" t="s">
        <v>48</v>
      </c>
      <c r="J281" s="89" t="s">
        <v>751</v>
      </c>
      <c r="K281" s="13"/>
      <c r="L281" s="13"/>
      <c r="M281" s="13"/>
      <c r="N281" s="14" t="s">
        <v>764</v>
      </c>
      <c r="O281" s="13" t="s">
        <v>762</v>
      </c>
      <c r="P281" s="14" t="s">
        <v>765</v>
      </c>
      <c r="Q281" s="13" t="s">
        <v>48</v>
      </c>
      <c r="R281" s="13"/>
      <c r="S281" s="146" t="s">
        <v>472</v>
      </c>
      <c r="T281" s="168">
        <v>11</v>
      </c>
      <c r="U281" s="168">
        <v>0</v>
      </c>
      <c r="V281" s="168">
        <v>8</v>
      </c>
      <c r="W281" s="48" t="str">
        <f t="shared" si="35"/>
        <v>MISO</v>
      </c>
      <c r="X281" s="13" t="str">
        <f t="shared" si="33"/>
        <v>山西电信</v>
      </c>
      <c r="Y281" s="37" t="str">
        <f t="shared" si="34"/>
        <v>0</v>
      </c>
      <c r="Z281" s="167"/>
    </row>
    <row r="282" spans="1:26" ht="15" customHeight="1">
      <c r="A282" s="48" t="s">
        <v>234</v>
      </c>
      <c r="B282" s="48" t="s">
        <v>235</v>
      </c>
      <c r="C282" s="48" t="s">
        <v>766</v>
      </c>
      <c r="D282" s="48" t="s">
        <v>767</v>
      </c>
      <c r="E282" s="48" t="s">
        <v>768</v>
      </c>
      <c r="F282" s="48" t="s">
        <v>767</v>
      </c>
      <c r="G282" s="48" t="s">
        <v>660</v>
      </c>
      <c r="H282" s="48" t="s">
        <v>705</v>
      </c>
      <c r="I282" s="48" t="s">
        <v>48</v>
      </c>
      <c r="J282" s="89" t="s">
        <v>751</v>
      </c>
      <c r="K282" s="89" t="s">
        <v>120</v>
      </c>
      <c r="L282" s="13"/>
      <c r="M282" s="13"/>
      <c r="N282" s="13" t="s">
        <v>769</v>
      </c>
      <c r="O282" s="137" t="s">
        <v>676</v>
      </c>
      <c r="P282" s="13" t="s">
        <v>676</v>
      </c>
      <c r="Q282" s="13" t="s">
        <v>48</v>
      </c>
      <c r="R282" s="13"/>
      <c r="S282" s="13" t="s">
        <v>472</v>
      </c>
      <c r="T282" s="168">
        <v>51</v>
      </c>
      <c r="U282" s="168">
        <v>0</v>
      </c>
      <c r="V282" s="168">
        <v>0</v>
      </c>
      <c r="W282" s="48" t="str">
        <f t="shared" si="35"/>
        <v>MISO</v>
      </c>
      <c r="X282" s="13" t="str">
        <f t="shared" si="33"/>
        <v>山西电信</v>
      </c>
      <c r="Y282" s="37" t="str">
        <f t="shared" si="34"/>
        <v>1</v>
      </c>
      <c r="Z282" s="167"/>
    </row>
    <row r="283" spans="1:26" ht="15" customHeight="1">
      <c r="A283" s="48" t="s">
        <v>234</v>
      </c>
      <c r="B283" s="48" t="s">
        <v>235</v>
      </c>
      <c r="C283" s="48" t="s">
        <v>770</v>
      </c>
      <c r="D283" s="48" t="s">
        <v>771</v>
      </c>
      <c r="E283" s="48" t="s">
        <v>772</v>
      </c>
      <c r="F283" s="48" t="s">
        <v>773</v>
      </c>
      <c r="G283" s="48" t="s">
        <v>660</v>
      </c>
      <c r="H283" s="48" t="s">
        <v>711</v>
      </c>
      <c r="I283" s="89" t="s">
        <v>48</v>
      </c>
      <c r="J283" s="48" t="s">
        <v>86</v>
      </c>
      <c r="K283" s="13"/>
      <c r="L283" s="13"/>
      <c r="M283" s="13"/>
      <c r="N283" s="28" t="s">
        <v>774</v>
      </c>
      <c r="O283" s="28" t="s">
        <v>268</v>
      </c>
      <c r="P283" s="13" t="s">
        <v>268</v>
      </c>
      <c r="Q283" s="13" t="s">
        <v>48</v>
      </c>
      <c r="R283" s="13"/>
      <c r="S283" s="13" t="s">
        <v>472</v>
      </c>
      <c r="T283" s="168">
        <v>2</v>
      </c>
      <c r="U283" s="168">
        <v>0</v>
      </c>
      <c r="V283" s="168">
        <v>0</v>
      </c>
      <c r="W283" s="48" t="str">
        <f t="shared" si="35"/>
        <v>MISO</v>
      </c>
      <c r="X283" s="13" t="str">
        <f t="shared" si="33"/>
        <v>山西电信</v>
      </c>
      <c r="Y283" s="37" t="str">
        <f t="shared" si="34"/>
        <v>1</v>
      </c>
      <c r="Z283" s="167"/>
    </row>
    <row r="284" spans="1:26" ht="15" customHeight="1">
      <c r="A284" s="48" t="s">
        <v>236</v>
      </c>
      <c r="B284" s="48" t="s">
        <v>14</v>
      </c>
      <c r="C284" s="48" t="s">
        <v>657</v>
      </c>
      <c r="D284" s="48" t="s">
        <v>652</v>
      </c>
      <c r="E284" s="48" t="s">
        <v>677</v>
      </c>
      <c r="F284" s="48" t="s">
        <v>678</v>
      </c>
      <c r="G284" s="48" t="s">
        <v>665</v>
      </c>
      <c r="H284" s="48" t="s">
        <v>137</v>
      </c>
      <c r="I284" s="89" t="s">
        <v>48</v>
      </c>
      <c r="J284" s="89" t="s">
        <v>751</v>
      </c>
      <c r="K284" s="13" t="s">
        <v>120</v>
      </c>
      <c r="L284" s="13"/>
      <c r="M284" s="89" t="s">
        <v>56</v>
      </c>
      <c r="N284" s="14" t="s">
        <v>775</v>
      </c>
      <c r="O284" s="13" t="s">
        <v>762</v>
      </c>
      <c r="P284" s="14" t="s">
        <v>776</v>
      </c>
      <c r="Q284" s="13" t="s">
        <v>48</v>
      </c>
      <c r="R284" s="13"/>
      <c r="S284" s="146" t="s">
        <v>472</v>
      </c>
      <c r="T284" s="168">
        <v>7</v>
      </c>
      <c r="U284" s="168">
        <v>0</v>
      </c>
      <c r="V284" s="168">
        <v>10</v>
      </c>
      <c r="W284" s="48" t="str">
        <f t="shared" si="35"/>
        <v>MISO</v>
      </c>
      <c r="X284" s="13" t="str">
        <f t="shared" si="33"/>
        <v>山西移动</v>
      </c>
      <c r="Y284" s="37" t="str">
        <f t="shared" si="34"/>
        <v>0</v>
      </c>
      <c r="Z284" s="167"/>
    </row>
    <row r="285" spans="1:26" ht="15" customHeight="1">
      <c r="A285" s="48" t="s">
        <v>236</v>
      </c>
      <c r="B285" s="48" t="s">
        <v>14</v>
      </c>
      <c r="C285" s="48" t="s">
        <v>657</v>
      </c>
      <c r="D285" s="48" t="s">
        <v>652</v>
      </c>
      <c r="E285" s="48" t="s">
        <v>663</v>
      </c>
      <c r="F285" s="48" t="s">
        <v>664</v>
      </c>
      <c r="G285" s="48" t="s">
        <v>665</v>
      </c>
      <c r="H285" s="48" t="s">
        <v>209</v>
      </c>
      <c r="I285" s="89" t="s">
        <v>48</v>
      </c>
      <c r="J285" s="89" t="s">
        <v>751</v>
      </c>
      <c r="K285" s="13" t="s">
        <v>120</v>
      </c>
      <c r="L285" s="13"/>
      <c r="M285" s="89" t="s">
        <v>56</v>
      </c>
      <c r="N285" s="14" t="s">
        <v>777</v>
      </c>
      <c r="O285" s="13" t="s">
        <v>762</v>
      </c>
      <c r="P285" s="14" t="s">
        <v>778</v>
      </c>
      <c r="Q285" s="13" t="s">
        <v>48</v>
      </c>
      <c r="R285" s="13"/>
      <c r="S285" s="146" t="s">
        <v>472</v>
      </c>
      <c r="T285" s="168">
        <v>137</v>
      </c>
      <c r="U285" s="168">
        <v>0</v>
      </c>
      <c r="V285" s="168">
        <v>17</v>
      </c>
      <c r="W285" s="48" t="str">
        <f t="shared" si="35"/>
        <v>MISO</v>
      </c>
      <c r="X285" s="13" t="str">
        <f t="shared" si="33"/>
        <v>山西移动</v>
      </c>
      <c r="Y285" s="37" t="str">
        <f t="shared" si="34"/>
        <v>0</v>
      </c>
      <c r="Z285" s="167"/>
    </row>
    <row r="286" spans="1:26" ht="15" customHeight="1">
      <c r="A286" s="48" t="s">
        <v>236</v>
      </c>
      <c r="B286" s="48" t="s">
        <v>14</v>
      </c>
      <c r="C286" s="48" t="s">
        <v>657</v>
      </c>
      <c r="D286" s="48" t="s">
        <v>652</v>
      </c>
      <c r="E286" s="48" t="s">
        <v>712</v>
      </c>
      <c r="F286" s="48" t="s">
        <v>713</v>
      </c>
      <c r="G286" s="48" t="s">
        <v>685</v>
      </c>
      <c r="H286" s="48" t="s">
        <v>714</v>
      </c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46" t="s">
        <v>472</v>
      </c>
      <c r="T286" s="168">
        <v>0</v>
      </c>
      <c r="U286" s="168">
        <v>0</v>
      </c>
      <c r="V286" s="168">
        <v>0</v>
      </c>
      <c r="W286" s="48" t="str">
        <f t="shared" si="35"/>
        <v>MISO</v>
      </c>
      <c r="X286" s="13" t="str">
        <f t="shared" si="33"/>
        <v>山西移动</v>
      </c>
      <c r="Y286" s="37" t="str">
        <f t="shared" si="34"/>
        <v>0</v>
      </c>
      <c r="Z286" s="167"/>
    </row>
    <row r="287" spans="1:26" ht="15" customHeight="1">
      <c r="A287" s="48" t="s">
        <v>236</v>
      </c>
      <c r="B287" s="48" t="s">
        <v>14</v>
      </c>
      <c r="C287" s="48" t="s">
        <v>657</v>
      </c>
      <c r="D287" s="48" t="s">
        <v>652</v>
      </c>
      <c r="E287" s="48" t="s">
        <v>658</v>
      </c>
      <c r="F287" s="48" t="s">
        <v>659</v>
      </c>
      <c r="G287" s="48" t="s">
        <v>660</v>
      </c>
      <c r="H287" s="48" t="s">
        <v>661</v>
      </c>
      <c r="I287" s="48" t="s">
        <v>48</v>
      </c>
      <c r="J287" s="155" t="s">
        <v>1514</v>
      </c>
      <c r="K287" s="48" t="s">
        <v>120</v>
      </c>
      <c r="L287" s="90" t="s">
        <v>268</v>
      </c>
      <c r="M287" s="48" t="s">
        <v>56</v>
      </c>
      <c r="N287" s="162" t="s">
        <v>779</v>
      </c>
      <c r="O287" s="28" t="s">
        <v>268</v>
      </c>
      <c r="P287" s="13" t="s">
        <v>268</v>
      </c>
      <c r="Q287" s="13" t="s">
        <v>48</v>
      </c>
      <c r="R287" s="13"/>
      <c r="S287" s="13" t="s">
        <v>472</v>
      </c>
      <c r="T287" s="168">
        <v>44</v>
      </c>
      <c r="U287" s="168">
        <v>0</v>
      </c>
      <c r="V287" s="168">
        <v>0</v>
      </c>
      <c r="W287" s="48" t="str">
        <f t="shared" si="35"/>
        <v>MISO</v>
      </c>
      <c r="X287" s="13" t="str">
        <f t="shared" si="33"/>
        <v>山西移动</v>
      </c>
      <c r="Y287" s="37" t="str">
        <f t="shared" si="34"/>
        <v>1</v>
      </c>
      <c r="Z287" s="167"/>
    </row>
    <row r="288" spans="1:26" ht="15" customHeight="1">
      <c r="A288" s="48" t="s">
        <v>236</v>
      </c>
      <c r="B288" s="48" t="s">
        <v>14</v>
      </c>
      <c r="C288" s="48" t="s">
        <v>657</v>
      </c>
      <c r="D288" s="48" t="s">
        <v>652</v>
      </c>
      <c r="E288" s="48" t="s">
        <v>686</v>
      </c>
      <c r="F288" s="48" t="s">
        <v>687</v>
      </c>
      <c r="G288" s="48" t="s">
        <v>685</v>
      </c>
      <c r="H288" s="48" t="s">
        <v>688</v>
      </c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46" t="s">
        <v>472</v>
      </c>
      <c r="T288" s="168">
        <v>0</v>
      </c>
      <c r="U288" s="168">
        <v>0</v>
      </c>
      <c r="V288" s="168">
        <v>0</v>
      </c>
      <c r="W288" s="48" t="str">
        <f t="shared" si="35"/>
        <v>MISO</v>
      </c>
      <c r="X288" s="13" t="str">
        <f t="shared" si="33"/>
        <v>山西移动</v>
      </c>
      <c r="Y288" s="37" t="str">
        <f t="shared" si="34"/>
        <v>0</v>
      </c>
      <c r="Z288" s="167"/>
    </row>
    <row r="289" spans="1:26" ht="15" customHeight="1">
      <c r="A289" s="48" t="s">
        <v>236</v>
      </c>
      <c r="B289" s="48" t="s">
        <v>14</v>
      </c>
      <c r="C289" s="48" t="s">
        <v>657</v>
      </c>
      <c r="D289" s="48" t="s">
        <v>652</v>
      </c>
      <c r="E289" s="48" t="s">
        <v>681</v>
      </c>
      <c r="F289" s="48" t="s">
        <v>664</v>
      </c>
      <c r="G289" s="48" t="s">
        <v>665</v>
      </c>
      <c r="H289" s="48" t="s">
        <v>209</v>
      </c>
      <c r="I289" s="89" t="s">
        <v>48</v>
      </c>
      <c r="J289" s="89" t="s">
        <v>751</v>
      </c>
      <c r="K289" s="13"/>
      <c r="L289" s="13"/>
      <c r="M289" s="89" t="s">
        <v>56</v>
      </c>
      <c r="N289" s="14" t="s">
        <v>780</v>
      </c>
      <c r="O289" s="13" t="s">
        <v>762</v>
      </c>
      <c r="P289" s="14" t="s">
        <v>780</v>
      </c>
      <c r="Q289" s="13" t="s">
        <v>48</v>
      </c>
      <c r="R289" s="13"/>
      <c r="S289" s="146" t="s">
        <v>472</v>
      </c>
      <c r="T289" s="168">
        <v>0</v>
      </c>
      <c r="U289" s="168">
        <v>0</v>
      </c>
      <c r="V289" s="168">
        <v>0</v>
      </c>
      <c r="W289" s="48" t="str">
        <f t="shared" si="35"/>
        <v>MISO</v>
      </c>
      <c r="X289" s="13" t="str">
        <f t="shared" si="33"/>
        <v>山西移动</v>
      </c>
      <c r="Y289" s="37" t="str">
        <f t="shared" si="34"/>
        <v>1</v>
      </c>
      <c r="Z289" s="167"/>
    </row>
    <row r="290" spans="1:26" ht="15" customHeight="1">
      <c r="A290" s="48" t="s">
        <v>236</v>
      </c>
      <c r="B290" s="48" t="s">
        <v>14</v>
      </c>
      <c r="C290" s="48" t="s">
        <v>657</v>
      </c>
      <c r="D290" s="48" t="s">
        <v>652</v>
      </c>
      <c r="E290" s="48" t="s">
        <v>683</v>
      </c>
      <c r="F290" s="48" t="s">
        <v>684</v>
      </c>
      <c r="G290" s="48" t="s">
        <v>685</v>
      </c>
      <c r="H290" s="48" t="s">
        <v>41</v>
      </c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46" t="s">
        <v>472</v>
      </c>
      <c r="T290" s="168">
        <v>0</v>
      </c>
      <c r="U290" s="168">
        <v>0</v>
      </c>
      <c r="V290" s="168">
        <v>0</v>
      </c>
      <c r="W290" s="48" t="str">
        <f t="shared" si="35"/>
        <v>MISO</v>
      </c>
      <c r="X290" s="13" t="str">
        <f t="shared" si="33"/>
        <v>山西移动</v>
      </c>
      <c r="Y290" s="37" t="str">
        <f t="shared" si="34"/>
        <v>0</v>
      </c>
      <c r="Z290" s="167"/>
    </row>
    <row r="291" spans="1:26" ht="15" customHeight="1">
      <c r="A291" s="48" t="s">
        <v>236</v>
      </c>
      <c r="B291" s="48" t="s">
        <v>14</v>
      </c>
      <c r="C291" s="48" t="s">
        <v>657</v>
      </c>
      <c r="D291" s="48" t="s">
        <v>652</v>
      </c>
      <c r="E291" s="48" t="s">
        <v>735</v>
      </c>
      <c r="F291" s="48" t="s">
        <v>736</v>
      </c>
      <c r="G291" s="48" t="s">
        <v>655</v>
      </c>
      <c r="H291" s="48" t="s">
        <v>737</v>
      </c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46" t="s">
        <v>472</v>
      </c>
      <c r="T291" s="168">
        <v>0</v>
      </c>
      <c r="U291" s="168">
        <v>0</v>
      </c>
      <c r="V291" s="168">
        <v>0</v>
      </c>
      <c r="W291" s="48" t="str">
        <f t="shared" si="35"/>
        <v>MISO</v>
      </c>
      <c r="X291" s="13" t="str">
        <f t="shared" si="33"/>
        <v>山西移动</v>
      </c>
      <c r="Y291" s="37" t="str">
        <f t="shared" si="34"/>
        <v>0</v>
      </c>
      <c r="Z291" s="167"/>
    </row>
    <row r="292" spans="1:26" ht="15" customHeight="1">
      <c r="A292" s="48" t="s">
        <v>236</v>
      </c>
      <c r="B292" s="48" t="s">
        <v>14</v>
      </c>
      <c r="C292" s="48" t="s">
        <v>657</v>
      </c>
      <c r="D292" s="48" t="s">
        <v>652</v>
      </c>
      <c r="E292" s="48" t="s">
        <v>744</v>
      </c>
      <c r="F292" s="48" t="s">
        <v>745</v>
      </c>
      <c r="G292" s="48" t="s">
        <v>655</v>
      </c>
      <c r="H292" s="48" t="s">
        <v>746</v>
      </c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46" t="s">
        <v>472</v>
      </c>
      <c r="T292" s="168">
        <v>0</v>
      </c>
      <c r="U292" s="168">
        <v>0</v>
      </c>
      <c r="V292" s="168">
        <v>0</v>
      </c>
      <c r="W292" s="48" t="str">
        <f t="shared" si="35"/>
        <v>MISO</v>
      </c>
      <c r="X292" s="13" t="str">
        <f t="shared" si="33"/>
        <v>山西移动</v>
      </c>
      <c r="Y292" s="37" t="str">
        <f t="shared" si="34"/>
        <v>0</v>
      </c>
      <c r="Z292" s="167"/>
    </row>
    <row r="293" spans="1:26" ht="15" customHeight="1">
      <c r="A293" s="48" t="s">
        <v>236</v>
      </c>
      <c r="B293" s="48" t="s">
        <v>14</v>
      </c>
      <c r="C293" s="48" t="s">
        <v>657</v>
      </c>
      <c r="D293" s="48" t="s">
        <v>652</v>
      </c>
      <c r="E293" s="48" t="s">
        <v>689</v>
      </c>
      <c r="F293" s="48" t="s">
        <v>690</v>
      </c>
      <c r="G293" s="48" t="s">
        <v>665</v>
      </c>
      <c r="H293" s="48" t="s">
        <v>98</v>
      </c>
      <c r="I293" s="89" t="s">
        <v>48</v>
      </c>
      <c r="J293" s="89" t="s">
        <v>751</v>
      </c>
      <c r="K293" s="13"/>
      <c r="L293" s="13"/>
      <c r="M293" s="13" t="s">
        <v>56</v>
      </c>
      <c r="N293" s="14" t="s">
        <v>781</v>
      </c>
      <c r="O293" s="13" t="s">
        <v>762</v>
      </c>
      <c r="P293" s="14" t="s">
        <v>782</v>
      </c>
      <c r="Q293" s="13" t="s">
        <v>48</v>
      </c>
      <c r="R293" s="13"/>
      <c r="S293" s="146" t="s">
        <v>472</v>
      </c>
      <c r="T293" s="168">
        <v>5</v>
      </c>
      <c r="U293" s="168">
        <v>0</v>
      </c>
      <c r="V293" s="168">
        <v>0</v>
      </c>
      <c r="W293" s="48" t="str">
        <f t="shared" si="35"/>
        <v>MISO</v>
      </c>
      <c r="X293" s="13" t="str">
        <f t="shared" si="33"/>
        <v>山西移动</v>
      </c>
      <c r="Y293" s="37" t="str">
        <f t="shared" si="34"/>
        <v>0</v>
      </c>
      <c r="Z293" s="167"/>
    </row>
    <row r="294" spans="1:26" ht="15" customHeight="1">
      <c r="A294" s="48" t="s">
        <v>236</v>
      </c>
      <c r="B294" s="48" t="s">
        <v>14</v>
      </c>
      <c r="C294" s="48" t="s">
        <v>657</v>
      </c>
      <c r="D294" s="48" t="s">
        <v>652</v>
      </c>
      <c r="E294" s="48" t="s">
        <v>783</v>
      </c>
      <c r="F294" s="48" t="s">
        <v>784</v>
      </c>
      <c r="G294" s="48" t="s">
        <v>685</v>
      </c>
      <c r="H294" s="48" t="s">
        <v>41</v>
      </c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46" t="s">
        <v>472</v>
      </c>
      <c r="T294" s="168">
        <v>0</v>
      </c>
      <c r="U294" s="168">
        <v>0</v>
      </c>
      <c r="V294" s="168">
        <v>0</v>
      </c>
      <c r="W294" s="48" t="str">
        <f t="shared" si="35"/>
        <v>MISO</v>
      </c>
      <c r="X294" s="13" t="str">
        <f t="shared" si="33"/>
        <v>山西移动</v>
      </c>
      <c r="Y294" s="37" t="str">
        <f t="shared" si="34"/>
        <v>0</v>
      </c>
      <c r="Z294" s="167"/>
    </row>
    <row r="295" spans="1:26" ht="15" customHeight="1">
      <c r="A295" s="48" t="s">
        <v>236</v>
      </c>
      <c r="B295" s="48" t="s">
        <v>14</v>
      </c>
      <c r="C295" s="48" t="s">
        <v>63</v>
      </c>
      <c r="D295" s="48" t="s">
        <v>157</v>
      </c>
      <c r="E295" s="48" t="s">
        <v>699</v>
      </c>
      <c r="F295" s="48" t="s">
        <v>700</v>
      </c>
      <c r="G295" s="48" t="s">
        <v>660</v>
      </c>
      <c r="H295" s="48" t="s">
        <v>98</v>
      </c>
      <c r="I295" s="48" t="s">
        <v>48</v>
      </c>
      <c r="J295" s="155" t="s">
        <v>1514</v>
      </c>
      <c r="K295" s="48" t="s">
        <v>120</v>
      </c>
      <c r="L295" s="48" t="s">
        <v>676</v>
      </c>
      <c r="M295" s="48" t="s">
        <v>56</v>
      </c>
      <c r="N295" s="28" t="s">
        <v>758</v>
      </c>
      <c r="O295" s="28" t="s">
        <v>268</v>
      </c>
      <c r="P295" s="13" t="s">
        <v>268</v>
      </c>
      <c r="Q295" s="13" t="s">
        <v>48</v>
      </c>
      <c r="R295" s="13"/>
      <c r="S295" s="13" t="s">
        <v>472</v>
      </c>
      <c r="T295" s="168">
        <v>68</v>
      </c>
      <c r="U295" s="168">
        <v>0</v>
      </c>
      <c r="V295" s="168">
        <v>0</v>
      </c>
      <c r="W295" s="48" t="str">
        <f t="shared" si="35"/>
        <v>MISO</v>
      </c>
      <c r="X295" s="13" t="str">
        <f t="shared" si="33"/>
        <v>山西移动</v>
      </c>
      <c r="Y295" s="37" t="str">
        <f t="shared" si="34"/>
        <v>1</v>
      </c>
      <c r="Z295" s="167"/>
    </row>
    <row r="296" spans="1:26" ht="15" customHeight="1">
      <c r="A296" s="48" t="s">
        <v>236</v>
      </c>
      <c r="B296" s="48" t="s">
        <v>14</v>
      </c>
      <c r="C296" s="48" t="s">
        <v>63</v>
      </c>
      <c r="D296" s="48" t="s">
        <v>157</v>
      </c>
      <c r="E296" s="48" t="s">
        <v>686</v>
      </c>
      <c r="F296" s="48" t="s">
        <v>687</v>
      </c>
      <c r="G296" s="48" t="s">
        <v>685</v>
      </c>
      <c r="H296" s="48" t="s">
        <v>688</v>
      </c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46" t="s">
        <v>472</v>
      </c>
      <c r="T296" s="168">
        <v>0</v>
      </c>
      <c r="U296" s="168">
        <v>0</v>
      </c>
      <c r="V296" s="168">
        <v>0</v>
      </c>
      <c r="W296" s="48" t="str">
        <f t="shared" si="35"/>
        <v>MISO</v>
      </c>
      <c r="X296" s="13" t="str">
        <f t="shared" si="33"/>
        <v>山西移动</v>
      </c>
      <c r="Y296" s="37" t="str">
        <f t="shared" si="34"/>
        <v>0</v>
      </c>
      <c r="Z296" s="167"/>
    </row>
    <row r="297" spans="1:26" ht="15" customHeight="1">
      <c r="A297" s="48" t="s">
        <v>236</v>
      </c>
      <c r="B297" s="48" t="s">
        <v>14</v>
      </c>
      <c r="C297" s="48" t="s">
        <v>63</v>
      </c>
      <c r="D297" s="48" t="s">
        <v>157</v>
      </c>
      <c r="E297" s="48" t="s">
        <v>785</v>
      </c>
      <c r="F297" s="48" t="s">
        <v>786</v>
      </c>
      <c r="G297" s="48" t="s">
        <v>660</v>
      </c>
      <c r="H297" s="48" t="s">
        <v>599</v>
      </c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46" t="s">
        <v>472</v>
      </c>
      <c r="T297" s="168">
        <v>0</v>
      </c>
      <c r="U297" s="168">
        <v>0</v>
      </c>
      <c r="V297" s="168">
        <v>0</v>
      </c>
      <c r="W297" s="48" t="str">
        <f t="shared" si="35"/>
        <v>MISO</v>
      </c>
      <c r="X297" s="13" t="str">
        <f t="shared" si="33"/>
        <v>山西移动</v>
      </c>
      <c r="Y297" s="37" t="str">
        <f t="shared" si="34"/>
        <v>0</v>
      </c>
      <c r="Z297" s="167"/>
    </row>
    <row r="298" spans="1:26" ht="15" customHeight="1">
      <c r="A298" s="48" t="s">
        <v>236</v>
      </c>
      <c r="B298" s="48" t="s">
        <v>14</v>
      </c>
      <c r="C298" s="48" t="s">
        <v>63</v>
      </c>
      <c r="D298" s="48" t="s">
        <v>157</v>
      </c>
      <c r="E298" s="48" t="s">
        <v>787</v>
      </c>
      <c r="F298" s="48" t="s">
        <v>788</v>
      </c>
      <c r="G298" s="48" t="s">
        <v>660</v>
      </c>
      <c r="H298" s="48" t="s">
        <v>98</v>
      </c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46" t="s">
        <v>472</v>
      </c>
      <c r="T298" s="168">
        <v>0</v>
      </c>
      <c r="U298" s="168">
        <v>0</v>
      </c>
      <c r="V298" s="168">
        <v>0</v>
      </c>
      <c r="W298" s="48" t="str">
        <f t="shared" si="35"/>
        <v>MISO</v>
      </c>
      <c r="X298" s="13" t="str">
        <f t="shared" ref="X298:X361" si="36">MID(A298,5,LEN(A298)-4)</f>
        <v>山西移动</v>
      </c>
      <c r="Y298" s="37" t="str">
        <f t="shared" ref="Y298:Y361" si="37">IF(N298=O298,IF(N298="","0","1"),IF(N298=P298,IF(N298="","0","1"),IF(O298=P298,IF(O298="","0","1"),IF(N298="","0","0"))))</f>
        <v>0</v>
      </c>
      <c r="Z298" s="167"/>
    </row>
    <row r="299" spans="1:26" ht="15" customHeight="1">
      <c r="A299" s="48" t="s">
        <v>236</v>
      </c>
      <c r="B299" s="48" t="s">
        <v>14</v>
      </c>
      <c r="C299" s="48" t="s">
        <v>165</v>
      </c>
      <c r="D299" s="48" t="s">
        <v>166</v>
      </c>
      <c r="E299" s="48" t="s">
        <v>789</v>
      </c>
      <c r="F299" s="48" t="s">
        <v>790</v>
      </c>
      <c r="G299" s="48" t="s">
        <v>660</v>
      </c>
      <c r="H299" s="48" t="s">
        <v>791</v>
      </c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46" t="s">
        <v>472</v>
      </c>
      <c r="T299" s="168">
        <v>0</v>
      </c>
      <c r="U299" s="168">
        <v>0</v>
      </c>
      <c r="V299" s="168">
        <v>0</v>
      </c>
      <c r="W299" s="48" t="str">
        <f t="shared" si="35"/>
        <v>MISO</v>
      </c>
      <c r="X299" s="13" t="str">
        <f t="shared" si="36"/>
        <v>山西移动</v>
      </c>
      <c r="Y299" s="37" t="str">
        <f t="shared" si="37"/>
        <v>0</v>
      </c>
      <c r="Z299" s="167"/>
    </row>
    <row r="300" spans="1:26" ht="15" customHeight="1">
      <c r="A300" s="48" t="s">
        <v>236</v>
      </c>
      <c r="B300" s="48" t="s">
        <v>14</v>
      </c>
      <c r="C300" s="48" t="s">
        <v>792</v>
      </c>
      <c r="D300" s="48" t="s">
        <v>16</v>
      </c>
      <c r="E300" s="48" t="s">
        <v>793</v>
      </c>
      <c r="F300" s="48" t="s">
        <v>794</v>
      </c>
      <c r="G300" s="48" t="s">
        <v>655</v>
      </c>
      <c r="H300" s="48" t="s">
        <v>746</v>
      </c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46" t="s">
        <v>472</v>
      </c>
      <c r="T300" s="168">
        <v>0</v>
      </c>
      <c r="U300" s="168">
        <v>0</v>
      </c>
      <c r="V300" s="168">
        <v>0</v>
      </c>
      <c r="W300" s="48" t="str">
        <f t="shared" si="35"/>
        <v>MISO</v>
      </c>
      <c r="X300" s="13" t="str">
        <f t="shared" si="36"/>
        <v>山西移动</v>
      </c>
      <c r="Y300" s="37" t="str">
        <f t="shared" si="37"/>
        <v>0</v>
      </c>
      <c r="Z300" s="167"/>
    </row>
    <row r="301" spans="1:26" ht="15" customHeight="1">
      <c r="A301" s="48" t="s">
        <v>795</v>
      </c>
      <c r="B301" s="48" t="s">
        <v>406</v>
      </c>
      <c r="C301" s="48" t="s">
        <v>63</v>
      </c>
      <c r="D301" s="48" t="s">
        <v>64</v>
      </c>
      <c r="E301" s="48" t="s">
        <v>796</v>
      </c>
      <c r="F301" s="48" t="s">
        <v>797</v>
      </c>
      <c r="G301" s="48" t="s">
        <v>665</v>
      </c>
      <c r="H301" s="48" t="s">
        <v>798</v>
      </c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46" t="s">
        <v>472</v>
      </c>
      <c r="T301" s="168">
        <v>0</v>
      </c>
      <c r="U301" s="168">
        <v>0</v>
      </c>
      <c r="V301" s="168">
        <v>0</v>
      </c>
      <c r="W301" s="48" t="str">
        <f t="shared" si="35"/>
        <v>MISO</v>
      </c>
      <c r="X301" s="13" t="str">
        <f t="shared" si="36"/>
        <v>陕西电信</v>
      </c>
      <c r="Y301" s="37" t="str">
        <f t="shared" si="37"/>
        <v>0</v>
      </c>
      <c r="Z301" s="167"/>
    </row>
    <row r="302" spans="1:26" ht="15" customHeight="1">
      <c r="A302" s="48" t="s">
        <v>795</v>
      </c>
      <c r="B302" s="48" t="s">
        <v>406</v>
      </c>
      <c r="C302" s="48" t="s">
        <v>766</v>
      </c>
      <c r="D302" s="48" t="s">
        <v>767</v>
      </c>
      <c r="E302" s="48" t="s">
        <v>768</v>
      </c>
      <c r="F302" s="48" t="s">
        <v>767</v>
      </c>
      <c r="G302" s="48" t="s">
        <v>660</v>
      </c>
      <c r="H302" s="48" t="s">
        <v>705</v>
      </c>
      <c r="I302" s="89" t="s">
        <v>48</v>
      </c>
      <c r="J302" s="48" t="s">
        <v>86</v>
      </c>
      <c r="K302" s="13"/>
      <c r="L302" s="13"/>
      <c r="M302" s="13"/>
      <c r="N302" s="14" t="s">
        <v>769</v>
      </c>
      <c r="O302" s="13" t="s">
        <v>676</v>
      </c>
      <c r="P302" s="13" t="s">
        <v>676</v>
      </c>
      <c r="Q302" s="13" t="s">
        <v>48</v>
      </c>
      <c r="R302" s="13"/>
      <c r="S302" s="13" t="s">
        <v>472</v>
      </c>
      <c r="T302" s="168">
        <v>51</v>
      </c>
      <c r="U302" s="168">
        <v>0</v>
      </c>
      <c r="V302" s="168">
        <v>0</v>
      </c>
      <c r="W302" s="48" t="str">
        <f t="shared" si="35"/>
        <v>MISO</v>
      </c>
      <c r="X302" s="13" t="str">
        <f t="shared" si="36"/>
        <v>陕西电信</v>
      </c>
      <c r="Y302" s="37" t="str">
        <f t="shared" si="37"/>
        <v>1</v>
      </c>
      <c r="Z302" s="167"/>
    </row>
    <row r="303" spans="1:26" ht="15" customHeight="1">
      <c r="A303" s="48" t="s">
        <v>795</v>
      </c>
      <c r="B303" s="48" t="s">
        <v>406</v>
      </c>
      <c r="C303" s="48" t="s">
        <v>770</v>
      </c>
      <c r="D303" s="48" t="s">
        <v>771</v>
      </c>
      <c r="E303" s="48" t="s">
        <v>772</v>
      </c>
      <c r="F303" s="48" t="s">
        <v>773</v>
      </c>
      <c r="G303" s="48" t="s">
        <v>660</v>
      </c>
      <c r="H303" s="48" t="s">
        <v>711</v>
      </c>
      <c r="I303" s="89" t="s">
        <v>48</v>
      </c>
      <c r="J303" s="48" t="s">
        <v>86</v>
      </c>
      <c r="K303" s="13"/>
      <c r="L303" s="13"/>
      <c r="M303" s="13"/>
      <c r="N303" s="28" t="s">
        <v>774</v>
      </c>
      <c r="O303" s="28" t="s">
        <v>268</v>
      </c>
      <c r="P303" s="13" t="s">
        <v>268</v>
      </c>
      <c r="Q303" s="13" t="s">
        <v>48</v>
      </c>
      <c r="R303" s="13"/>
      <c r="S303" s="13" t="s">
        <v>472</v>
      </c>
      <c r="T303" s="168">
        <v>2</v>
      </c>
      <c r="U303" s="168">
        <v>0</v>
      </c>
      <c r="V303" s="168">
        <v>0</v>
      </c>
      <c r="W303" s="48" t="str">
        <f t="shared" si="35"/>
        <v>MISO</v>
      </c>
      <c r="X303" s="13" t="str">
        <f t="shared" si="36"/>
        <v>陕西电信</v>
      </c>
      <c r="Y303" s="37" t="str">
        <f t="shared" si="37"/>
        <v>1</v>
      </c>
      <c r="Z303" s="167"/>
    </row>
    <row r="304" spans="1:26" ht="15" customHeight="1">
      <c r="A304" s="48" t="s">
        <v>237</v>
      </c>
      <c r="B304" s="48" t="s">
        <v>238</v>
      </c>
      <c r="C304" s="48" t="s">
        <v>766</v>
      </c>
      <c r="D304" s="48" t="s">
        <v>767</v>
      </c>
      <c r="E304" s="48" t="s">
        <v>768</v>
      </c>
      <c r="F304" s="48" t="s">
        <v>767</v>
      </c>
      <c r="G304" s="48" t="s">
        <v>660</v>
      </c>
      <c r="H304" s="48" t="s">
        <v>705</v>
      </c>
      <c r="I304" s="89" t="s">
        <v>48</v>
      </c>
      <c r="J304" s="48" t="s">
        <v>86</v>
      </c>
      <c r="K304" s="13"/>
      <c r="L304" s="13"/>
      <c r="M304" s="13"/>
      <c r="N304" s="14" t="s">
        <v>769</v>
      </c>
      <c r="O304" s="13" t="s">
        <v>676</v>
      </c>
      <c r="P304" s="13" t="s">
        <v>676</v>
      </c>
      <c r="Q304" s="13" t="s">
        <v>48</v>
      </c>
      <c r="R304" s="13"/>
      <c r="S304" s="13" t="s">
        <v>472</v>
      </c>
      <c r="T304" s="168">
        <v>51</v>
      </c>
      <c r="U304" s="168">
        <v>0</v>
      </c>
      <c r="V304" s="168">
        <v>0</v>
      </c>
      <c r="W304" s="48" t="str">
        <f t="shared" si="35"/>
        <v>MISO</v>
      </c>
      <c r="X304" s="13" t="str">
        <f t="shared" si="36"/>
        <v>上海电信</v>
      </c>
      <c r="Y304" s="37" t="str">
        <f t="shared" si="37"/>
        <v>1</v>
      </c>
      <c r="Z304" s="167"/>
    </row>
    <row r="305" spans="1:26" ht="15" customHeight="1">
      <c r="A305" s="48" t="s">
        <v>118</v>
      </c>
      <c r="B305" s="48" t="s">
        <v>119</v>
      </c>
      <c r="C305" s="48" t="s">
        <v>651</v>
      </c>
      <c r="D305" s="48" t="s">
        <v>652</v>
      </c>
      <c r="E305" s="48" t="s">
        <v>799</v>
      </c>
      <c r="F305" s="48" t="s">
        <v>664</v>
      </c>
      <c r="G305" s="48" t="s">
        <v>665</v>
      </c>
      <c r="H305" s="48" t="s">
        <v>72</v>
      </c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46" t="s">
        <v>472</v>
      </c>
      <c r="T305" s="168">
        <v>0</v>
      </c>
      <c r="U305" s="168">
        <v>0</v>
      </c>
      <c r="V305" s="168">
        <v>0</v>
      </c>
      <c r="W305" s="48" t="str">
        <f t="shared" si="35"/>
        <v>MISO</v>
      </c>
      <c r="X305" s="13" t="str">
        <f t="shared" si="36"/>
        <v>深港联通</v>
      </c>
      <c r="Y305" s="37" t="str">
        <f t="shared" si="37"/>
        <v>0</v>
      </c>
      <c r="Z305" s="167"/>
    </row>
    <row r="306" spans="1:26" ht="15" customHeight="1">
      <c r="A306" s="48" t="s">
        <v>239</v>
      </c>
      <c r="B306" s="48" t="s">
        <v>240</v>
      </c>
      <c r="C306" s="48" t="s">
        <v>657</v>
      </c>
      <c r="D306" s="48" t="s">
        <v>652</v>
      </c>
      <c r="E306" s="48" t="s">
        <v>715</v>
      </c>
      <c r="F306" s="48" t="s">
        <v>716</v>
      </c>
      <c r="G306" s="48" t="s">
        <v>655</v>
      </c>
      <c r="H306" s="48" t="s">
        <v>137</v>
      </c>
      <c r="I306" s="89" t="s">
        <v>48</v>
      </c>
      <c r="J306" s="89" t="s">
        <v>751</v>
      </c>
      <c r="K306" s="89" t="s">
        <v>120</v>
      </c>
      <c r="L306" s="13"/>
      <c r="M306" s="13"/>
      <c r="N306" s="13" t="s">
        <v>800</v>
      </c>
      <c r="O306" s="13"/>
      <c r="P306" s="13"/>
      <c r="Q306" s="13" t="s">
        <v>48</v>
      </c>
      <c r="R306" s="13"/>
      <c r="S306" s="13" t="s">
        <v>472</v>
      </c>
      <c r="T306" s="168">
        <v>0</v>
      </c>
      <c r="U306" s="168">
        <v>0</v>
      </c>
      <c r="V306" s="168">
        <v>0</v>
      </c>
      <c r="W306" s="48" t="str">
        <f t="shared" si="35"/>
        <v>MISO</v>
      </c>
      <c r="X306" s="13" t="str">
        <f t="shared" si="36"/>
        <v>四川移动</v>
      </c>
      <c r="Y306" s="37" t="str">
        <f t="shared" si="37"/>
        <v>0</v>
      </c>
      <c r="Z306" s="167"/>
    </row>
    <row r="307" spans="1:26" ht="15" customHeight="1">
      <c r="A307" s="48" t="s">
        <v>239</v>
      </c>
      <c r="B307" s="48" t="s">
        <v>240</v>
      </c>
      <c r="C307" s="48" t="s">
        <v>657</v>
      </c>
      <c r="D307" s="48" t="s">
        <v>652</v>
      </c>
      <c r="E307" s="48" t="s">
        <v>720</v>
      </c>
      <c r="F307" s="48" t="s">
        <v>721</v>
      </c>
      <c r="G307" s="48" t="s">
        <v>655</v>
      </c>
      <c r="H307" s="48" t="s">
        <v>722</v>
      </c>
      <c r="I307" s="89" t="s">
        <v>48</v>
      </c>
      <c r="J307" s="89" t="s">
        <v>751</v>
      </c>
      <c r="K307" s="89" t="s">
        <v>120</v>
      </c>
      <c r="L307" s="13"/>
      <c r="M307" s="13"/>
      <c r="N307" s="13" t="s">
        <v>801</v>
      </c>
      <c r="O307" s="13"/>
      <c r="P307" s="13"/>
      <c r="Q307" s="13" t="s">
        <v>48</v>
      </c>
      <c r="R307" s="13"/>
      <c r="S307" s="13" t="s">
        <v>472</v>
      </c>
      <c r="T307" s="168">
        <v>1</v>
      </c>
      <c r="U307" s="168">
        <v>0</v>
      </c>
      <c r="V307" s="168">
        <v>0</v>
      </c>
      <c r="W307" s="48" t="str">
        <f t="shared" si="35"/>
        <v>MISO</v>
      </c>
      <c r="X307" s="13" t="str">
        <f t="shared" si="36"/>
        <v>四川移动</v>
      </c>
      <c r="Y307" s="37" t="str">
        <f t="shared" si="37"/>
        <v>0</v>
      </c>
      <c r="Z307" s="167"/>
    </row>
    <row r="308" spans="1:26" ht="15" customHeight="1">
      <c r="A308" s="48" t="s">
        <v>239</v>
      </c>
      <c r="B308" s="48" t="s">
        <v>240</v>
      </c>
      <c r="C308" s="48" t="s">
        <v>657</v>
      </c>
      <c r="D308" s="48" t="s">
        <v>652</v>
      </c>
      <c r="E308" s="48" t="s">
        <v>683</v>
      </c>
      <c r="F308" s="48" t="s">
        <v>684</v>
      </c>
      <c r="G308" s="48" t="s">
        <v>685</v>
      </c>
      <c r="H308" s="48" t="s">
        <v>41</v>
      </c>
      <c r="I308" s="89" t="s">
        <v>48</v>
      </c>
      <c r="J308" s="89" t="s">
        <v>751</v>
      </c>
      <c r="K308" s="89" t="s">
        <v>120</v>
      </c>
      <c r="L308" s="13"/>
      <c r="M308" s="13"/>
      <c r="N308" s="13" t="s">
        <v>802</v>
      </c>
      <c r="O308" s="13"/>
      <c r="P308" s="13"/>
      <c r="Q308" s="13" t="s">
        <v>48</v>
      </c>
      <c r="R308" s="13"/>
      <c r="S308" s="13" t="s">
        <v>472</v>
      </c>
      <c r="T308" s="168">
        <v>0</v>
      </c>
      <c r="U308" s="168">
        <v>0</v>
      </c>
      <c r="V308" s="168">
        <v>0</v>
      </c>
      <c r="W308" s="48" t="str">
        <f t="shared" si="35"/>
        <v>MISO</v>
      </c>
      <c r="X308" s="13" t="str">
        <f t="shared" si="36"/>
        <v>四川移动</v>
      </c>
      <c r="Y308" s="37" t="str">
        <f t="shared" si="37"/>
        <v>0</v>
      </c>
      <c r="Z308" s="167"/>
    </row>
    <row r="309" spans="1:26" ht="15" customHeight="1">
      <c r="A309" s="48" t="s">
        <v>239</v>
      </c>
      <c r="B309" s="48" t="s">
        <v>240</v>
      </c>
      <c r="C309" s="48" t="s">
        <v>657</v>
      </c>
      <c r="D309" s="48" t="s">
        <v>652</v>
      </c>
      <c r="E309" s="48" t="s">
        <v>658</v>
      </c>
      <c r="F309" s="48" t="s">
        <v>659</v>
      </c>
      <c r="G309" s="48" t="s">
        <v>660</v>
      </c>
      <c r="H309" s="48" t="s">
        <v>661</v>
      </c>
      <c r="I309" s="48" t="s">
        <v>48</v>
      </c>
      <c r="J309" s="155" t="s">
        <v>1514</v>
      </c>
      <c r="K309" s="48" t="s">
        <v>120</v>
      </c>
      <c r="L309" s="90" t="s">
        <v>268</v>
      </c>
      <c r="M309" s="48" t="s">
        <v>56</v>
      </c>
      <c r="N309" s="162" t="s">
        <v>779</v>
      </c>
      <c r="O309" s="28" t="s">
        <v>268</v>
      </c>
      <c r="P309" s="13" t="s">
        <v>268</v>
      </c>
      <c r="Q309" s="13" t="s">
        <v>48</v>
      </c>
      <c r="R309" s="13"/>
      <c r="S309" s="13" t="s">
        <v>472</v>
      </c>
      <c r="T309" s="168">
        <v>44</v>
      </c>
      <c r="U309" s="168">
        <v>0</v>
      </c>
      <c r="V309" s="168">
        <v>0</v>
      </c>
      <c r="W309" s="48" t="str">
        <f t="shared" si="35"/>
        <v>MISO</v>
      </c>
      <c r="X309" s="13" t="str">
        <f t="shared" si="36"/>
        <v>四川移动</v>
      </c>
      <c r="Y309" s="37" t="str">
        <f t="shared" si="37"/>
        <v>1</v>
      </c>
      <c r="Z309" s="167"/>
    </row>
    <row r="310" spans="1:26" ht="15" customHeight="1">
      <c r="A310" s="48" t="s">
        <v>239</v>
      </c>
      <c r="B310" s="48" t="s">
        <v>240</v>
      </c>
      <c r="C310" s="48" t="s">
        <v>657</v>
      </c>
      <c r="D310" s="48" t="s">
        <v>652</v>
      </c>
      <c r="E310" s="48" t="s">
        <v>686</v>
      </c>
      <c r="F310" s="48" t="s">
        <v>687</v>
      </c>
      <c r="G310" s="48" t="s">
        <v>685</v>
      </c>
      <c r="H310" s="48" t="s">
        <v>688</v>
      </c>
      <c r="I310" s="89" t="s">
        <v>48</v>
      </c>
      <c r="J310" s="89" t="s">
        <v>751</v>
      </c>
      <c r="K310" s="89" t="s">
        <v>120</v>
      </c>
      <c r="L310" s="13"/>
      <c r="M310" s="13"/>
      <c r="N310" s="89" t="s">
        <v>803</v>
      </c>
      <c r="O310" s="13"/>
      <c r="P310" s="13"/>
      <c r="Q310" s="13" t="s">
        <v>48</v>
      </c>
      <c r="R310" s="13"/>
      <c r="S310" s="13" t="s">
        <v>472</v>
      </c>
      <c r="T310" s="168">
        <v>0</v>
      </c>
      <c r="U310" s="168">
        <v>0</v>
      </c>
      <c r="V310" s="168">
        <v>0</v>
      </c>
      <c r="W310" s="48" t="str">
        <f t="shared" si="35"/>
        <v>MISO</v>
      </c>
      <c r="X310" s="13" t="str">
        <f t="shared" si="36"/>
        <v>四川移动</v>
      </c>
      <c r="Y310" s="37" t="str">
        <f t="shared" si="37"/>
        <v>0</v>
      </c>
      <c r="Z310" s="167"/>
    </row>
    <row r="311" spans="1:26" ht="15" customHeight="1">
      <c r="A311" s="48" t="s">
        <v>239</v>
      </c>
      <c r="B311" s="48" t="s">
        <v>240</v>
      </c>
      <c r="C311" s="48" t="s">
        <v>657</v>
      </c>
      <c r="D311" s="48" t="s">
        <v>652</v>
      </c>
      <c r="E311" s="48" t="s">
        <v>712</v>
      </c>
      <c r="F311" s="48" t="s">
        <v>713</v>
      </c>
      <c r="G311" s="48" t="s">
        <v>685</v>
      </c>
      <c r="H311" s="48" t="s">
        <v>714</v>
      </c>
      <c r="I311" s="89" t="s">
        <v>48</v>
      </c>
      <c r="J311" s="89" t="s">
        <v>751</v>
      </c>
      <c r="K311" s="89" t="s">
        <v>120</v>
      </c>
      <c r="L311" s="13"/>
      <c r="M311" s="13"/>
      <c r="N311" s="13" t="s">
        <v>802</v>
      </c>
      <c r="O311" s="13"/>
      <c r="P311" s="13"/>
      <c r="Q311" s="13" t="s">
        <v>48</v>
      </c>
      <c r="R311" s="13"/>
      <c r="S311" s="13" t="s">
        <v>472</v>
      </c>
      <c r="T311" s="168">
        <v>0</v>
      </c>
      <c r="U311" s="168">
        <v>0</v>
      </c>
      <c r="V311" s="168">
        <v>0</v>
      </c>
      <c r="W311" s="48" t="str">
        <f t="shared" si="35"/>
        <v>MISO</v>
      </c>
      <c r="X311" s="13" t="str">
        <f t="shared" si="36"/>
        <v>四川移动</v>
      </c>
      <c r="Y311" s="37" t="str">
        <f t="shared" si="37"/>
        <v>0</v>
      </c>
      <c r="Z311" s="167"/>
    </row>
    <row r="312" spans="1:26" ht="15" customHeight="1">
      <c r="A312" s="48" t="s">
        <v>239</v>
      </c>
      <c r="B312" s="48" t="s">
        <v>240</v>
      </c>
      <c r="C312" s="48" t="s">
        <v>63</v>
      </c>
      <c r="D312" s="48" t="s">
        <v>157</v>
      </c>
      <c r="E312" s="48" t="s">
        <v>785</v>
      </c>
      <c r="F312" s="48" t="s">
        <v>786</v>
      </c>
      <c r="G312" s="48" t="s">
        <v>660</v>
      </c>
      <c r="H312" s="48" t="s">
        <v>599</v>
      </c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46" t="s">
        <v>472</v>
      </c>
      <c r="T312" s="168">
        <v>0</v>
      </c>
      <c r="U312" s="168">
        <v>0</v>
      </c>
      <c r="V312" s="168">
        <v>0</v>
      </c>
      <c r="W312" s="48" t="str">
        <f t="shared" si="35"/>
        <v>MISO</v>
      </c>
      <c r="X312" s="13" t="str">
        <f t="shared" si="36"/>
        <v>四川移动</v>
      </c>
      <c r="Y312" s="37" t="str">
        <f t="shared" si="37"/>
        <v>0</v>
      </c>
      <c r="Z312" s="167"/>
    </row>
    <row r="313" spans="1:26" ht="15" customHeight="1">
      <c r="A313" s="48" t="s">
        <v>239</v>
      </c>
      <c r="B313" s="48" t="s">
        <v>240</v>
      </c>
      <c r="C313" s="48" t="s">
        <v>63</v>
      </c>
      <c r="D313" s="48" t="s">
        <v>157</v>
      </c>
      <c r="E313" s="48" t="s">
        <v>787</v>
      </c>
      <c r="F313" s="48" t="s">
        <v>788</v>
      </c>
      <c r="G313" s="48" t="s">
        <v>660</v>
      </c>
      <c r="H313" s="48" t="s">
        <v>98</v>
      </c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46" t="s">
        <v>472</v>
      </c>
      <c r="T313" s="168">
        <v>0</v>
      </c>
      <c r="U313" s="168">
        <v>0</v>
      </c>
      <c r="V313" s="168">
        <v>0</v>
      </c>
      <c r="W313" s="48" t="str">
        <f t="shared" si="35"/>
        <v>MISO</v>
      </c>
      <c r="X313" s="13" t="str">
        <f t="shared" si="36"/>
        <v>四川移动</v>
      </c>
      <c r="Y313" s="37" t="str">
        <f t="shared" si="37"/>
        <v>0</v>
      </c>
      <c r="Z313" s="167"/>
    </row>
    <row r="314" spans="1:26" ht="15" customHeight="1">
      <c r="A314" s="48" t="s">
        <v>239</v>
      </c>
      <c r="B314" s="48" t="s">
        <v>240</v>
      </c>
      <c r="C314" s="48" t="s">
        <v>63</v>
      </c>
      <c r="D314" s="48" t="s">
        <v>157</v>
      </c>
      <c r="E314" s="48" t="s">
        <v>804</v>
      </c>
      <c r="F314" s="48" t="s">
        <v>805</v>
      </c>
      <c r="G314" s="48" t="s">
        <v>660</v>
      </c>
      <c r="H314" s="48" t="s">
        <v>599</v>
      </c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46" t="s">
        <v>472</v>
      </c>
      <c r="T314" s="168">
        <v>0</v>
      </c>
      <c r="U314" s="168">
        <v>0</v>
      </c>
      <c r="V314" s="168">
        <v>0</v>
      </c>
      <c r="W314" s="48" t="str">
        <f t="shared" si="35"/>
        <v>MISO</v>
      </c>
      <c r="X314" s="13" t="str">
        <f t="shared" si="36"/>
        <v>四川移动</v>
      </c>
      <c r="Y314" s="37" t="str">
        <f t="shared" si="37"/>
        <v>0</v>
      </c>
      <c r="Z314" s="167"/>
    </row>
    <row r="315" spans="1:26" ht="15" customHeight="1">
      <c r="A315" s="48" t="s">
        <v>239</v>
      </c>
      <c r="B315" s="48" t="s">
        <v>240</v>
      </c>
      <c r="C315" s="48" t="s">
        <v>63</v>
      </c>
      <c r="D315" s="48" t="s">
        <v>157</v>
      </c>
      <c r="E315" s="48" t="s">
        <v>699</v>
      </c>
      <c r="F315" s="48" t="s">
        <v>700</v>
      </c>
      <c r="G315" s="48" t="s">
        <v>660</v>
      </c>
      <c r="H315" s="48" t="s">
        <v>98</v>
      </c>
      <c r="I315" s="48" t="s">
        <v>48</v>
      </c>
      <c r="J315" s="155" t="s">
        <v>1514</v>
      </c>
      <c r="K315" s="48" t="s">
        <v>120</v>
      </c>
      <c r="L315" s="48" t="s">
        <v>676</v>
      </c>
      <c r="M315" s="48" t="s">
        <v>56</v>
      </c>
      <c r="N315" s="28" t="s">
        <v>758</v>
      </c>
      <c r="O315" s="28" t="s">
        <v>268</v>
      </c>
      <c r="P315" s="13" t="s">
        <v>268</v>
      </c>
      <c r="Q315" s="13" t="s">
        <v>48</v>
      </c>
      <c r="R315" s="13"/>
      <c r="S315" s="13" t="s">
        <v>472</v>
      </c>
      <c r="T315" s="168">
        <v>68</v>
      </c>
      <c r="U315" s="168">
        <v>0</v>
      </c>
      <c r="V315" s="168">
        <v>0</v>
      </c>
      <c r="W315" s="48" t="str">
        <f t="shared" si="35"/>
        <v>MISO</v>
      </c>
      <c r="X315" s="13" t="str">
        <f t="shared" si="36"/>
        <v>四川移动</v>
      </c>
      <c r="Y315" s="37" t="str">
        <f t="shared" si="37"/>
        <v>1</v>
      </c>
      <c r="Z315" s="167"/>
    </row>
    <row r="316" spans="1:26" ht="15" customHeight="1">
      <c r="A316" s="48" t="s">
        <v>239</v>
      </c>
      <c r="B316" s="48" t="s">
        <v>240</v>
      </c>
      <c r="C316" s="48" t="s">
        <v>63</v>
      </c>
      <c r="D316" s="48" t="s">
        <v>157</v>
      </c>
      <c r="E316" s="48" t="s">
        <v>686</v>
      </c>
      <c r="F316" s="48" t="s">
        <v>687</v>
      </c>
      <c r="G316" s="48" t="s">
        <v>685</v>
      </c>
      <c r="H316" s="48" t="s">
        <v>688</v>
      </c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46" t="s">
        <v>472</v>
      </c>
      <c r="T316" s="168">
        <v>0</v>
      </c>
      <c r="U316" s="168">
        <v>0</v>
      </c>
      <c r="V316" s="168">
        <v>0</v>
      </c>
      <c r="W316" s="48" t="str">
        <f t="shared" si="35"/>
        <v>MISO</v>
      </c>
      <c r="X316" s="13" t="str">
        <f t="shared" si="36"/>
        <v>四川移动</v>
      </c>
      <c r="Y316" s="37" t="str">
        <f t="shared" si="37"/>
        <v>0</v>
      </c>
      <c r="Z316" s="167"/>
    </row>
    <row r="317" spans="1:26" ht="15" customHeight="1">
      <c r="A317" s="48" t="s">
        <v>239</v>
      </c>
      <c r="B317" s="48" t="s">
        <v>240</v>
      </c>
      <c r="C317" s="48" t="s">
        <v>806</v>
      </c>
      <c r="D317" s="48" t="s">
        <v>807</v>
      </c>
      <c r="E317" s="48" t="s">
        <v>808</v>
      </c>
      <c r="F317" s="48" t="s">
        <v>809</v>
      </c>
      <c r="G317" s="48" t="s">
        <v>810</v>
      </c>
      <c r="H317" s="48" t="s">
        <v>673</v>
      </c>
      <c r="I317" s="89" t="s">
        <v>48</v>
      </c>
      <c r="J317" s="89" t="s">
        <v>751</v>
      </c>
      <c r="K317" s="13"/>
      <c r="L317" s="13"/>
      <c r="M317" s="13"/>
      <c r="N317" s="14" t="s">
        <v>811</v>
      </c>
      <c r="O317" s="13"/>
      <c r="P317" s="13"/>
      <c r="Q317" s="13"/>
      <c r="R317" s="13"/>
      <c r="S317" s="13" t="s">
        <v>472</v>
      </c>
      <c r="T317" s="168">
        <v>139</v>
      </c>
      <c r="U317" s="168">
        <v>0</v>
      </c>
      <c r="V317" s="168">
        <v>0</v>
      </c>
      <c r="W317" s="48" t="str">
        <f t="shared" si="35"/>
        <v>MISO</v>
      </c>
      <c r="X317" s="13" t="str">
        <f t="shared" si="36"/>
        <v>四川移动</v>
      </c>
      <c r="Y317" s="37" t="str">
        <f t="shared" si="37"/>
        <v>0</v>
      </c>
      <c r="Z317" s="167"/>
    </row>
    <row r="318" spans="1:26" ht="15" customHeight="1">
      <c r="A318" s="48" t="s">
        <v>239</v>
      </c>
      <c r="B318" s="48" t="s">
        <v>240</v>
      </c>
      <c r="C318" s="48" t="s">
        <v>806</v>
      </c>
      <c r="D318" s="48" t="s">
        <v>807</v>
      </c>
      <c r="E318" s="48" t="s">
        <v>812</v>
      </c>
      <c r="F318" s="48" t="s">
        <v>807</v>
      </c>
      <c r="G318" s="48" t="s">
        <v>810</v>
      </c>
      <c r="H318" s="48" t="s">
        <v>209</v>
      </c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46" t="s">
        <v>472</v>
      </c>
      <c r="T318" s="168">
        <v>0</v>
      </c>
      <c r="U318" s="168">
        <v>0</v>
      </c>
      <c r="V318" s="168">
        <v>0</v>
      </c>
      <c r="W318" s="48" t="str">
        <f t="shared" si="35"/>
        <v>MISO</v>
      </c>
      <c r="X318" s="13" t="str">
        <f t="shared" si="36"/>
        <v>四川移动</v>
      </c>
      <c r="Y318" s="37" t="str">
        <f t="shared" si="37"/>
        <v>0</v>
      </c>
      <c r="Z318" s="167"/>
    </row>
    <row r="319" spans="1:26" ht="15" customHeight="1">
      <c r="A319" s="48" t="s">
        <v>239</v>
      </c>
      <c r="B319" s="48" t="s">
        <v>240</v>
      </c>
      <c r="C319" s="48" t="s">
        <v>806</v>
      </c>
      <c r="D319" s="48" t="s">
        <v>807</v>
      </c>
      <c r="E319" s="48" t="s">
        <v>813</v>
      </c>
      <c r="F319" s="48" t="s">
        <v>814</v>
      </c>
      <c r="G319" s="48" t="s">
        <v>810</v>
      </c>
      <c r="H319" s="48" t="s">
        <v>98</v>
      </c>
      <c r="I319" s="163" t="s">
        <v>48</v>
      </c>
      <c r="J319" s="163" t="s">
        <v>750</v>
      </c>
      <c r="K319" s="164" t="s">
        <v>120</v>
      </c>
      <c r="L319" s="164" t="s">
        <v>1525</v>
      </c>
      <c r="M319" s="165" t="s">
        <v>17</v>
      </c>
      <c r="N319" s="164" t="s">
        <v>816</v>
      </c>
      <c r="O319" s="164" t="s">
        <v>817</v>
      </c>
      <c r="P319" s="164" t="s">
        <v>818</v>
      </c>
      <c r="Q319" s="165" t="s">
        <v>48</v>
      </c>
      <c r="R319" s="13"/>
      <c r="S319" s="146" t="s">
        <v>472</v>
      </c>
      <c r="T319" s="168">
        <v>80</v>
      </c>
      <c r="U319" s="168">
        <v>18</v>
      </c>
      <c r="V319" s="168">
        <v>0</v>
      </c>
      <c r="W319" s="48" t="str">
        <f t="shared" si="35"/>
        <v>MISO</v>
      </c>
      <c r="X319" s="13" t="str">
        <f t="shared" si="36"/>
        <v>四川移动</v>
      </c>
      <c r="Y319" s="37" t="str">
        <f t="shared" si="37"/>
        <v>0</v>
      </c>
      <c r="Z319" s="167"/>
    </row>
    <row r="320" spans="1:26" ht="15" customHeight="1">
      <c r="A320" s="48" t="s">
        <v>241</v>
      </c>
      <c r="B320" s="48" t="s">
        <v>242</v>
      </c>
      <c r="C320" s="48" t="s">
        <v>657</v>
      </c>
      <c r="D320" s="48" t="s">
        <v>652</v>
      </c>
      <c r="E320" s="48" t="s">
        <v>707</v>
      </c>
      <c r="F320" s="48" t="s">
        <v>664</v>
      </c>
      <c r="G320" s="48" t="s">
        <v>665</v>
      </c>
      <c r="H320" s="48" t="s">
        <v>708</v>
      </c>
      <c r="I320" s="89" t="s">
        <v>48</v>
      </c>
      <c r="J320" s="240" t="s">
        <v>1512</v>
      </c>
      <c r="K320" s="89" t="s">
        <v>50</v>
      </c>
      <c r="L320" s="230" t="s">
        <v>738</v>
      </c>
      <c r="M320" s="89" t="s">
        <v>56</v>
      </c>
      <c r="N320" s="14" t="s">
        <v>819</v>
      </c>
      <c r="O320" s="14" t="s">
        <v>819</v>
      </c>
      <c r="P320" s="14" t="s">
        <v>820</v>
      </c>
      <c r="Q320" s="13" t="s">
        <v>42</v>
      </c>
      <c r="R320" s="13"/>
      <c r="S320" s="146" t="s">
        <v>472</v>
      </c>
      <c r="T320" s="168">
        <v>114</v>
      </c>
      <c r="U320" s="168">
        <v>114</v>
      </c>
      <c r="V320" s="168">
        <v>0</v>
      </c>
      <c r="W320" s="48" t="str">
        <f t="shared" si="35"/>
        <v>MISO</v>
      </c>
      <c r="X320" s="13" t="str">
        <f t="shared" si="36"/>
        <v>天津电信</v>
      </c>
      <c r="Y320" s="37" t="str">
        <f t="shared" si="37"/>
        <v>1</v>
      </c>
      <c r="Z320" s="167"/>
    </row>
    <row r="321" spans="1:26" ht="15" customHeight="1">
      <c r="A321" s="48" t="s">
        <v>241</v>
      </c>
      <c r="B321" s="48" t="s">
        <v>242</v>
      </c>
      <c r="C321" s="48" t="s">
        <v>657</v>
      </c>
      <c r="D321" s="48" t="s">
        <v>652</v>
      </c>
      <c r="E321" s="48" t="s">
        <v>704</v>
      </c>
      <c r="F321" s="48" t="s">
        <v>659</v>
      </c>
      <c r="G321" s="48" t="s">
        <v>660</v>
      </c>
      <c r="H321" s="48" t="s">
        <v>705</v>
      </c>
      <c r="I321" s="48" t="s">
        <v>48</v>
      </c>
      <c r="J321" s="155" t="s">
        <v>1514</v>
      </c>
      <c r="K321" s="48" t="s">
        <v>120</v>
      </c>
      <c r="L321" s="28" t="s">
        <v>1526</v>
      </c>
      <c r="M321" s="48" t="s">
        <v>56</v>
      </c>
      <c r="N321" s="20" t="s">
        <v>823</v>
      </c>
      <c r="O321" s="28" t="s">
        <v>268</v>
      </c>
      <c r="P321" s="13" t="s">
        <v>268</v>
      </c>
      <c r="Q321" s="13" t="s">
        <v>48</v>
      </c>
      <c r="R321" s="13"/>
      <c r="S321" s="13" t="s">
        <v>472</v>
      </c>
      <c r="T321" s="168">
        <v>0</v>
      </c>
      <c r="U321" s="168">
        <v>0</v>
      </c>
      <c r="V321" s="168">
        <v>0</v>
      </c>
      <c r="W321" s="48" t="str">
        <f t="shared" si="35"/>
        <v>MISO</v>
      </c>
      <c r="X321" s="13" t="str">
        <f t="shared" si="36"/>
        <v>天津电信</v>
      </c>
      <c r="Y321" s="37" t="str">
        <f t="shared" si="37"/>
        <v>1</v>
      </c>
      <c r="Z321" s="167"/>
    </row>
    <row r="322" spans="1:26" ht="15" customHeight="1">
      <c r="A322" s="48" t="s">
        <v>241</v>
      </c>
      <c r="B322" s="48" t="s">
        <v>242</v>
      </c>
      <c r="C322" s="48" t="s">
        <v>657</v>
      </c>
      <c r="D322" s="48" t="s">
        <v>652</v>
      </c>
      <c r="E322" s="48" t="s">
        <v>683</v>
      </c>
      <c r="F322" s="48" t="s">
        <v>684</v>
      </c>
      <c r="G322" s="48" t="s">
        <v>685</v>
      </c>
      <c r="H322" s="48" t="s">
        <v>41</v>
      </c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46" t="s">
        <v>472</v>
      </c>
      <c r="T322" s="168">
        <v>0</v>
      </c>
      <c r="U322" s="168">
        <v>0</v>
      </c>
      <c r="V322" s="168">
        <v>0</v>
      </c>
      <c r="W322" s="48" t="str">
        <f t="shared" si="35"/>
        <v>MISO</v>
      </c>
      <c r="X322" s="13" t="str">
        <f t="shared" si="36"/>
        <v>天津电信</v>
      </c>
      <c r="Y322" s="37" t="str">
        <f t="shared" si="37"/>
        <v>0</v>
      </c>
      <c r="Z322" s="167"/>
    </row>
    <row r="323" spans="1:26" ht="15" customHeight="1">
      <c r="A323" s="48" t="s">
        <v>241</v>
      </c>
      <c r="B323" s="48" t="s">
        <v>242</v>
      </c>
      <c r="C323" s="48" t="s">
        <v>657</v>
      </c>
      <c r="D323" s="48" t="s">
        <v>652</v>
      </c>
      <c r="E323" s="48" t="s">
        <v>709</v>
      </c>
      <c r="F323" s="48" t="s">
        <v>710</v>
      </c>
      <c r="G323" s="48" t="s">
        <v>665</v>
      </c>
      <c r="H323" s="48" t="s">
        <v>711</v>
      </c>
      <c r="I323" s="89" t="s">
        <v>48</v>
      </c>
      <c r="J323" s="240" t="s">
        <v>1512</v>
      </c>
      <c r="K323" s="89" t="s">
        <v>50</v>
      </c>
      <c r="L323" s="230" t="s">
        <v>738</v>
      </c>
      <c r="M323" s="89" t="s">
        <v>56</v>
      </c>
      <c r="N323" s="14" t="s">
        <v>819</v>
      </c>
      <c r="O323" s="14" t="s">
        <v>819</v>
      </c>
      <c r="P323" s="14" t="s">
        <v>820</v>
      </c>
      <c r="Q323" s="13" t="s">
        <v>42</v>
      </c>
      <c r="R323" s="13"/>
      <c r="S323" s="146" t="s">
        <v>472</v>
      </c>
      <c r="T323" s="168">
        <v>114</v>
      </c>
      <c r="U323" s="168">
        <v>114</v>
      </c>
      <c r="V323" s="168">
        <v>0</v>
      </c>
      <c r="W323" s="48" t="str">
        <f t="shared" ref="W323:W386" si="38">IFERROR(IF(G323="CRM_CUI",G323,(IF(G323="CRM_CMI",G323,IF(G323="CEOMO_ITD",G323,MID(G323,1,FIND("_",G323)-1))))),G323)</f>
        <v>MISO</v>
      </c>
      <c r="X323" s="13" t="str">
        <f t="shared" si="36"/>
        <v>天津电信</v>
      </c>
      <c r="Y323" s="37" t="str">
        <f t="shared" si="37"/>
        <v>1</v>
      </c>
      <c r="Z323" s="167"/>
    </row>
    <row r="324" spans="1:26" ht="15" customHeight="1">
      <c r="A324" s="48" t="s">
        <v>824</v>
      </c>
      <c r="B324" s="48" t="s">
        <v>242</v>
      </c>
      <c r="C324" s="48" t="s">
        <v>651</v>
      </c>
      <c r="D324" s="48" t="s">
        <v>652</v>
      </c>
      <c r="E324" s="48" t="s">
        <v>653</v>
      </c>
      <c r="F324" s="48" t="s">
        <v>654</v>
      </c>
      <c r="G324" s="48" t="s">
        <v>655</v>
      </c>
      <c r="H324" s="48" t="s">
        <v>656</v>
      </c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46" t="s">
        <v>472</v>
      </c>
      <c r="T324" s="168">
        <v>0</v>
      </c>
      <c r="U324" s="168">
        <v>0</v>
      </c>
      <c r="V324" s="168">
        <v>0</v>
      </c>
      <c r="W324" s="48" t="str">
        <f t="shared" si="38"/>
        <v>MISO</v>
      </c>
      <c r="X324" s="13" t="str">
        <f t="shared" si="36"/>
        <v>天津广电</v>
      </c>
      <c r="Y324" s="37" t="str">
        <f t="shared" si="37"/>
        <v>0</v>
      </c>
      <c r="Z324" s="167"/>
    </row>
    <row r="325" spans="1:26" ht="15" customHeight="1">
      <c r="A325" s="48" t="s">
        <v>127</v>
      </c>
      <c r="B325" s="48" t="s">
        <v>128</v>
      </c>
      <c r="C325" s="48" t="s">
        <v>651</v>
      </c>
      <c r="D325" s="48" t="s">
        <v>652</v>
      </c>
      <c r="E325" s="48" t="s">
        <v>799</v>
      </c>
      <c r="F325" s="48" t="s">
        <v>664</v>
      </c>
      <c r="G325" s="48" t="s">
        <v>665</v>
      </c>
      <c r="H325" s="48" t="s">
        <v>72</v>
      </c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46" t="s">
        <v>472</v>
      </c>
      <c r="T325" s="168">
        <v>0</v>
      </c>
      <c r="U325" s="168">
        <v>0</v>
      </c>
      <c r="V325" s="168">
        <v>0</v>
      </c>
      <c r="W325" s="48" t="str">
        <f t="shared" si="38"/>
        <v>MISO</v>
      </c>
      <c r="X325" s="13" t="str">
        <f t="shared" si="36"/>
        <v>新疆联通</v>
      </c>
      <c r="Y325" s="37" t="str">
        <f t="shared" si="37"/>
        <v>0</v>
      </c>
      <c r="Z325" s="167"/>
    </row>
    <row r="326" spans="1:26" ht="15" customHeight="1">
      <c r="A326" s="48" t="s">
        <v>243</v>
      </c>
      <c r="B326" s="48" t="s">
        <v>244</v>
      </c>
      <c r="C326" s="48" t="s">
        <v>245</v>
      </c>
      <c r="D326" s="48" t="s">
        <v>246</v>
      </c>
      <c r="E326" s="48" t="s">
        <v>702</v>
      </c>
      <c r="F326" s="48" t="s">
        <v>703</v>
      </c>
      <c r="G326" s="48" t="s">
        <v>685</v>
      </c>
      <c r="H326" s="48" t="s">
        <v>41</v>
      </c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46" t="s">
        <v>472</v>
      </c>
      <c r="T326" s="168">
        <v>0</v>
      </c>
      <c r="U326" s="168">
        <v>0</v>
      </c>
      <c r="V326" s="168">
        <v>0</v>
      </c>
      <c r="W326" s="48" t="str">
        <f t="shared" si="38"/>
        <v>MISO</v>
      </c>
      <c r="X326" s="13" t="str">
        <f t="shared" si="36"/>
        <v>虚拟运营商爱施德</v>
      </c>
      <c r="Y326" s="37" t="str">
        <f t="shared" si="37"/>
        <v>0</v>
      </c>
      <c r="Z326" s="167"/>
    </row>
    <row r="327" spans="1:26" ht="15" customHeight="1">
      <c r="A327" s="48" t="s">
        <v>243</v>
      </c>
      <c r="B327" s="48" t="s">
        <v>244</v>
      </c>
      <c r="C327" s="48" t="s">
        <v>245</v>
      </c>
      <c r="D327" s="48" t="s">
        <v>246</v>
      </c>
      <c r="E327" s="48" t="s">
        <v>720</v>
      </c>
      <c r="F327" s="48" t="s">
        <v>721</v>
      </c>
      <c r="G327" s="48" t="s">
        <v>655</v>
      </c>
      <c r="H327" s="48" t="s">
        <v>722</v>
      </c>
      <c r="I327" s="48" t="s">
        <v>42</v>
      </c>
      <c r="J327" s="155" t="s">
        <v>1512</v>
      </c>
      <c r="K327" s="89" t="s">
        <v>120</v>
      </c>
      <c r="L327" s="48" t="s">
        <v>847</v>
      </c>
      <c r="M327" s="13" t="s">
        <v>140</v>
      </c>
      <c r="N327" s="14" t="s">
        <v>826</v>
      </c>
      <c r="O327" s="13"/>
      <c r="P327" s="13"/>
      <c r="Q327" s="13" t="s">
        <v>42</v>
      </c>
      <c r="R327" s="13"/>
      <c r="S327" s="13" t="s">
        <v>472</v>
      </c>
      <c r="T327" s="168">
        <v>110</v>
      </c>
      <c r="U327" s="168">
        <v>0</v>
      </c>
      <c r="V327" s="168">
        <v>0</v>
      </c>
      <c r="W327" s="48" t="str">
        <f t="shared" si="38"/>
        <v>MISO</v>
      </c>
      <c r="X327" s="13" t="str">
        <f t="shared" si="36"/>
        <v>虚拟运营商爱施德</v>
      </c>
      <c r="Y327" s="37" t="str">
        <f t="shared" si="37"/>
        <v>0</v>
      </c>
      <c r="Z327" s="167"/>
    </row>
    <row r="328" spans="1:26" ht="15" customHeight="1">
      <c r="A328" s="48" t="s">
        <v>243</v>
      </c>
      <c r="B328" s="48" t="s">
        <v>244</v>
      </c>
      <c r="C328" s="48" t="s">
        <v>245</v>
      </c>
      <c r="D328" s="48" t="s">
        <v>246</v>
      </c>
      <c r="E328" s="48" t="s">
        <v>715</v>
      </c>
      <c r="F328" s="48" t="s">
        <v>716</v>
      </c>
      <c r="G328" s="48" t="s">
        <v>655</v>
      </c>
      <c r="H328" s="48" t="s">
        <v>137</v>
      </c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46" t="s">
        <v>472</v>
      </c>
      <c r="T328" s="168">
        <v>0</v>
      </c>
      <c r="U328" s="168">
        <v>0</v>
      </c>
      <c r="V328" s="168">
        <v>0</v>
      </c>
      <c r="W328" s="48" t="str">
        <f t="shared" si="38"/>
        <v>MISO</v>
      </c>
      <c r="X328" s="13" t="str">
        <f t="shared" si="36"/>
        <v>虚拟运营商爱施德</v>
      </c>
      <c r="Y328" s="37" t="str">
        <f t="shared" si="37"/>
        <v>0</v>
      </c>
      <c r="Z328" s="167"/>
    </row>
    <row r="329" spans="1:26" ht="15" customHeight="1">
      <c r="A329" s="48" t="s">
        <v>243</v>
      </c>
      <c r="B329" s="48" t="s">
        <v>244</v>
      </c>
      <c r="C329" s="48" t="s">
        <v>245</v>
      </c>
      <c r="D329" s="48" t="s">
        <v>246</v>
      </c>
      <c r="E329" s="48" t="s">
        <v>699</v>
      </c>
      <c r="F329" s="48" t="s">
        <v>700</v>
      </c>
      <c r="G329" s="48" t="s">
        <v>660</v>
      </c>
      <c r="H329" s="48" t="s">
        <v>98</v>
      </c>
      <c r="I329" s="48" t="s">
        <v>48</v>
      </c>
      <c r="J329" s="155" t="s">
        <v>1514</v>
      </c>
      <c r="K329" s="48" t="s">
        <v>120</v>
      </c>
      <c r="L329" s="48" t="s">
        <v>676</v>
      </c>
      <c r="M329" s="48" t="s">
        <v>56</v>
      </c>
      <c r="N329" s="28" t="s">
        <v>701</v>
      </c>
      <c r="O329" s="28" t="s">
        <v>268</v>
      </c>
      <c r="P329" s="13" t="s">
        <v>268</v>
      </c>
      <c r="Q329" s="13" t="s">
        <v>48</v>
      </c>
      <c r="R329" s="13"/>
      <c r="S329" s="13" t="s">
        <v>472</v>
      </c>
      <c r="T329" s="168">
        <v>68</v>
      </c>
      <c r="U329" s="168">
        <v>0</v>
      </c>
      <c r="V329" s="168">
        <v>0</v>
      </c>
      <c r="W329" s="48" t="str">
        <f t="shared" si="38"/>
        <v>MISO</v>
      </c>
      <c r="X329" s="13" t="str">
        <f t="shared" si="36"/>
        <v>虚拟运营商爱施德</v>
      </c>
      <c r="Y329" s="37" t="str">
        <f t="shared" si="37"/>
        <v>1</v>
      </c>
      <c r="Z329" s="167"/>
    </row>
    <row r="330" spans="1:26" ht="15" customHeight="1">
      <c r="A330" s="48" t="s">
        <v>243</v>
      </c>
      <c r="B330" s="48" t="s">
        <v>244</v>
      </c>
      <c r="C330" s="48" t="s">
        <v>245</v>
      </c>
      <c r="D330" s="48" t="s">
        <v>246</v>
      </c>
      <c r="E330" s="48" t="s">
        <v>683</v>
      </c>
      <c r="F330" s="48" t="s">
        <v>684</v>
      </c>
      <c r="G330" s="48" t="s">
        <v>685</v>
      </c>
      <c r="H330" s="48" t="s">
        <v>41</v>
      </c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46" t="s">
        <v>472</v>
      </c>
      <c r="T330" s="168">
        <v>0</v>
      </c>
      <c r="U330" s="168">
        <v>0</v>
      </c>
      <c r="V330" s="168">
        <v>0</v>
      </c>
      <c r="W330" s="48" t="str">
        <f t="shared" si="38"/>
        <v>MISO</v>
      </c>
      <c r="X330" s="13" t="str">
        <f t="shared" si="36"/>
        <v>虚拟运营商爱施德</v>
      </c>
      <c r="Y330" s="37" t="str">
        <f t="shared" si="37"/>
        <v>0</v>
      </c>
      <c r="Z330" s="167"/>
    </row>
    <row r="331" spans="1:26" ht="15" customHeight="1">
      <c r="A331" s="48" t="s">
        <v>243</v>
      </c>
      <c r="B331" s="48" t="s">
        <v>244</v>
      </c>
      <c r="C331" s="48" t="s">
        <v>245</v>
      </c>
      <c r="D331" s="48" t="s">
        <v>246</v>
      </c>
      <c r="E331" s="48" t="s">
        <v>707</v>
      </c>
      <c r="F331" s="48" t="s">
        <v>664</v>
      </c>
      <c r="G331" s="48" t="s">
        <v>665</v>
      </c>
      <c r="H331" s="48" t="s">
        <v>708</v>
      </c>
      <c r="I331" s="89" t="s">
        <v>48</v>
      </c>
      <c r="J331" s="240" t="s">
        <v>1512</v>
      </c>
      <c r="K331" s="89" t="s">
        <v>120</v>
      </c>
      <c r="L331" s="230" t="s">
        <v>830</v>
      </c>
      <c r="M331" s="89" t="s">
        <v>56</v>
      </c>
      <c r="N331" s="161" t="s">
        <v>831</v>
      </c>
      <c r="O331" s="161" t="s">
        <v>831</v>
      </c>
      <c r="P331" s="14" t="s">
        <v>831</v>
      </c>
      <c r="Q331" s="13" t="s">
        <v>42</v>
      </c>
      <c r="R331" s="13"/>
      <c r="S331" s="146" t="s">
        <v>472</v>
      </c>
      <c r="T331" s="168">
        <v>26</v>
      </c>
      <c r="U331" s="168">
        <v>26</v>
      </c>
      <c r="V331" s="168">
        <v>26</v>
      </c>
      <c r="W331" s="48" t="str">
        <f t="shared" si="38"/>
        <v>MISO</v>
      </c>
      <c r="X331" s="13" t="str">
        <f t="shared" si="36"/>
        <v>虚拟运营商爱施德</v>
      </c>
      <c r="Y331" s="37" t="str">
        <f t="shared" si="37"/>
        <v>1</v>
      </c>
      <c r="Z331" s="167"/>
    </row>
    <row r="332" spans="1:26" ht="15" customHeight="1">
      <c r="A332" s="48" t="s">
        <v>243</v>
      </c>
      <c r="B332" s="48" t="s">
        <v>244</v>
      </c>
      <c r="C332" s="48" t="s">
        <v>245</v>
      </c>
      <c r="D332" s="48" t="s">
        <v>246</v>
      </c>
      <c r="E332" s="48" t="s">
        <v>712</v>
      </c>
      <c r="F332" s="48" t="s">
        <v>713</v>
      </c>
      <c r="G332" s="48" t="s">
        <v>685</v>
      </c>
      <c r="H332" s="48" t="s">
        <v>714</v>
      </c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46" t="s">
        <v>472</v>
      </c>
      <c r="T332" s="168">
        <v>0</v>
      </c>
      <c r="U332" s="168">
        <v>0</v>
      </c>
      <c r="V332" s="168">
        <v>0</v>
      </c>
      <c r="W332" s="48" t="str">
        <f t="shared" si="38"/>
        <v>MISO</v>
      </c>
      <c r="X332" s="13" t="str">
        <f t="shared" si="36"/>
        <v>虚拟运营商爱施德</v>
      </c>
      <c r="Y332" s="37" t="str">
        <f t="shared" si="37"/>
        <v>0</v>
      </c>
      <c r="Z332" s="167"/>
    </row>
    <row r="333" spans="1:26" ht="15" customHeight="1">
      <c r="A333" s="48" t="s">
        <v>832</v>
      </c>
      <c r="B333" s="48" t="s">
        <v>833</v>
      </c>
      <c r="C333" s="48" t="s">
        <v>245</v>
      </c>
      <c r="D333" s="48" t="s">
        <v>834</v>
      </c>
      <c r="E333" s="48" t="s">
        <v>658</v>
      </c>
      <c r="F333" s="48" t="s">
        <v>659</v>
      </c>
      <c r="G333" s="48" t="s">
        <v>660</v>
      </c>
      <c r="H333" s="48" t="s">
        <v>661</v>
      </c>
      <c r="I333" s="48" t="s">
        <v>48</v>
      </c>
      <c r="J333" s="155" t="s">
        <v>1514</v>
      </c>
      <c r="K333" s="48" t="s">
        <v>120</v>
      </c>
      <c r="L333" s="89" t="s">
        <v>676</v>
      </c>
      <c r="M333" s="48" t="s">
        <v>56</v>
      </c>
      <c r="N333" s="162" t="s">
        <v>836</v>
      </c>
      <c r="O333" s="28" t="s">
        <v>268</v>
      </c>
      <c r="P333" s="13" t="s">
        <v>268</v>
      </c>
      <c r="Q333" s="13" t="s">
        <v>48</v>
      </c>
      <c r="R333" s="13"/>
      <c r="S333" s="13" t="s">
        <v>472</v>
      </c>
      <c r="T333" s="168">
        <v>14</v>
      </c>
      <c r="U333" s="168">
        <v>0</v>
      </c>
      <c r="V333" s="168">
        <v>0</v>
      </c>
      <c r="W333" s="48" t="str">
        <f t="shared" si="38"/>
        <v>MISO</v>
      </c>
      <c r="X333" s="13" t="str">
        <f t="shared" si="36"/>
        <v>虚拟运营商爱施德</v>
      </c>
      <c r="Y333" s="37" t="str">
        <f t="shared" si="37"/>
        <v>1</v>
      </c>
      <c r="Z333" s="167"/>
    </row>
    <row r="334" spans="1:26" ht="15" customHeight="1">
      <c r="A334" s="48" t="s">
        <v>837</v>
      </c>
      <c r="B334" s="48" t="s">
        <v>838</v>
      </c>
      <c r="C334" s="48" t="s">
        <v>245</v>
      </c>
      <c r="D334" s="48" t="s">
        <v>834</v>
      </c>
      <c r="E334" s="48" t="s">
        <v>658</v>
      </c>
      <c r="F334" s="48" t="s">
        <v>659</v>
      </c>
      <c r="G334" s="48" t="s">
        <v>660</v>
      </c>
      <c r="H334" s="48" t="s">
        <v>661</v>
      </c>
      <c r="I334" s="48" t="s">
        <v>48</v>
      </c>
      <c r="J334" s="155" t="s">
        <v>1514</v>
      </c>
      <c r="K334" s="48" t="s">
        <v>120</v>
      </c>
      <c r="L334" s="89" t="s">
        <v>676</v>
      </c>
      <c r="M334" s="48" t="s">
        <v>56</v>
      </c>
      <c r="N334" s="162" t="s">
        <v>836</v>
      </c>
      <c r="O334" s="28" t="s">
        <v>268</v>
      </c>
      <c r="P334" s="13" t="s">
        <v>268</v>
      </c>
      <c r="Q334" s="13" t="s">
        <v>48</v>
      </c>
      <c r="R334" s="13"/>
      <c r="S334" s="13" t="s">
        <v>472</v>
      </c>
      <c r="T334" s="168">
        <v>14</v>
      </c>
      <c r="U334" s="168">
        <v>0</v>
      </c>
      <c r="V334" s="168">
        <v>0</v>
      </c>
      <c r="W334" s="48" t="str">
        <f t="shared" si="38"/>
        <v>MISO</v>
      </c>
      <c r="X334" s="13" t="str">
        <f t="shared" si="36"/>
        <v>虚拟运营商天音</v>
      </c>
      <c r="Y334" s="37" t="str">
        <f t="shared" si="37"/>
        <v>1</v>
      </c>
      <c r="Z334" s="167"/>
    </row>
    <row r="335" spans="1:26" ht="15" customHeight="1">
      <c r="A335" s="48" t="s">
        <v>247</v>
      </c>
      <c r="B335" s="48" t="s">
        <v>248</v>
      </c>
      <c r="C335" s="48" t="s">
        <v>245</v>
      </c>
      <c r="D335" s="48" t="s">
        <v>246</v>
      </c>
      <c r="E335" s="48" t="s">
        <v>841</v>
      </c>
      <c r="F335" s="48" t="s">
        <v>842</v>
      </c>
      <c r="G335" s="48" t="s">
        <v>685</v>
      </c>
      <c r="H335" s="48" t="s">
        <v>599</v>
      </c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46" t="s">
        <v>472</v>
      </c>
      <c r="T335" s="168">
        <v>0</v>
      </c>
      <c r="U335" s="168">
        <v>0</v>
      </c>
      <c r="V335" s="168">
        <v>0</v>
      </c>
      <c r="W335" s="48" t="str">
        <f t="shared" si="38"/>
        <v>MISO</v>
      </c>
      <c r="X335" s="13" t="str">
        <f t="shared" si="36"/>
        <v>虚拟运营商天音</v>
      </c>
      <c r="Y335" s="37" t="str">
        <f t="shared" si="37"/>
        <v>0</v>
      </c>
      <c r="Z335" s="167"/>
    </row>
    <row r="336" spans="1:26" ht="15" customHeight="1">
      <c r="A336" s="48" t="s">
        <v>247</v>
      </c>
      <c r="B336" s="48" t="s">
        <v>248</v>
      </c>
      <c r="C336" s="48" t="s">
        <v>245</v>
      </c>
      <c r="D336" s="48" t="s">
        <v>246</v>
      </c>
      <c r="E336" s="48" t="s">
        <v>692</v>
      </c>
      <c r="F336" s="48" t="s">
        <v>693</v>
      </c>
      <c r="G336" s="48" t="s">
        <v>665</v>
      </c>
      <c r="H336" s="48" t="s">
        <v>98</v>
      </c>
      <c r="I336" s="89" t="s">
        <v>42</v>
      </c>
      <c r="J336" s="89" t="s">
        <v>751</v>
      </c>
      <c r="K336" s="89"/>
      <c r="L336" s="13"/>
      <c r="M336" s="89"/>
      <c r="N336" s="13" t="s">
        <v>844</v>
      </c>
      <c r="O336" s="14" t="s">
        <v>845</v>
      </c>
      <c r="P336" s="13" t="s">
        <v>844</v>
      </c>
      <c r="Q336" s="13" t="s">
        <v>42</v>
      </c>
      <c r="R336" s="13"/>
      <c r="S336" s="146" t="s">
        <v>472</v>
      </c>
      <c r="T336" s="168">
        <v>0</v>
      </c>
      <c r="U336" s="168">
        <v>0</v>
      </c>
      <c r="V336" s="168">
        <v>0</v>
      </c>
      <c r="W336" s="48" t="str">
        <f t="shared" si="38"/>
        <v>MISO</v>
      </c>
      <c r="X336" s="13" t="str">
        <f t="shared" si="36"/>
        <v>虚拟运营商天音</v>
      </c>
      <c r="Y336" s="37" t="str">
        <f t="shared" si="37"/>
        <v>1</v>
      </c>
      <c r="Z336" s="167"/>
    </row>
    <row r="337" spans="1:40" ht="15" customHeight="1">
      <c r="A337" s="48" t="s">
        <v>247</v>
      </c>
      <c r="B337" s="48" t="s">
        <v>248</v>
      </c>
      <c r="C337" s="48" t="s">
        <v>245</v>
      </c>
      <c r="D337" s="48" t="s">
        <v>246</v>
      </c>
      <c r="E337" s="48" t="s">
        <v>720</v>
      </c>
      <c r="F337" s="48" t="s">
        <v>721</v>
      </c>
      <c r="G337" s="48" t="s">
        <v>655</v>
      </c>
      <c r="H337" s="48" t="s">
        <v>722</v>
      </c>
      <c r="I337" s="48" t="s">
        <v>42</v>
      </c>
      <c r="J337" s="155" t="s">
        <v>1512</v>
      </c>
      <c r="K337" s="89" t="s">
        <v>120</v>
      </c>
      <c r="L337" s="48" t="s">
        <v>847</v>
      </c>
      <c r="M337" s="13" t="s">
        <v>140</v>
      </c>
      <c r="N337" s="14" t="s">
        <v>848</v>
      </c>
      <c r="O337" s="13"/>
      <c r="P337" s="13"/>
      <c r="Q337" s="13" t="s">
        <v>42</v>
      </c>
      <c r="R337" s="13"/>
      <c r="S337" s="13" t="s">
        <v>472</v>
      </c>
      <c r="T337" s="168">
        <v>172</v>
      </c>
      <c r="U337" s="168">
        <v>0</v>
      </c>
      <c r="V337" s="168">
        <v>0</v>
      </c>
      <c r="W337" s="48" t="str">
        <f t="shared" si="38"/>
        <v>MISO</v>
      </c>
      <c r="X337" s="13" t="str">
        <f t="shared" si="36"/>
        <v>虚拟运营商天音</v>
      </c>
      <c r="Y337" s="37" t="str">
        <f t="shared" si="37"/>
        <v>0</v>
      </c>
      <c r="Z337" s="167"/>
    </row>
    <row r="338" spans="1:40" ht="15" customHeight="1">
      <c r="A338" s="48" t="s">
        <v>247</v>
      </c>
      <c r="B338" s="48" t="s">
        <v>248</v>
      </c>
      <c r="C338" s="48" t="s">
        <v>245</v>
      </c>
      <c r="D338" s="48" t="s">
        <v>246</v>
      </c>
      <c r="E338" s="48" t="s">
        <v>715</v>
      </c>
      <c r="F338" s="48" t="s">
        <v>716</v>
      </c>
      <c r="G338" s="48" t="s">
        <v>655</v>
      </c>
      <c r="H338" s="48" t="s">
        <v>137</v>
      </c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46" t="s">
        <v>472</v>
      </c>
      <c r="T338" s="168">
        <v>0</v>
      </c>
      <c r="U338" s="168">
        <v>0</v>
      </c>
      <c r="V338" s="168">
        <v>0</v>
      </c>
      <c r="W338" s="48" t="str">
        <f t="shared" si="38"/>
        <v>MISO</v>
      </c>
      <c r="X338" s="13" t="str">
        <f t="shared" si="36"/>
        <v>虚拟运营商天音</v>
      </c>
      <c r="Y338" s="37" t="str">
        <f t="shared" si="37"/>
        <v>0</v>
      </c>
      <c r="Z338" s="167"/>
    </row>
    <row r="339" spans="1:40" ht="15" customHeight="1">
      <c r="A339" s="48" t="s">
        <v>247</v>
      </c>
      <c r="B339" s="48" t="s">
        <v>248</v>
      </c>
      <c r="C339" s="48" t="s">
        <v>245</v>
      </c>
      <c r="D339" s="48" t="s">
        <v>246</v>
      </c>
      <c r="E339" s="48" t="s">
        <v>699</v>
      </c>
      <c r="F339" s="48" t="s">
        <v>700</v>
      </c>
      <c r="G339" s="48" t="s">
        <v>660</v>
      </c>
      <c r="H339" s="48" t="s">
        <v>98</v>
      </c>
      <c r="I339" s="48" t="s">
        <v>48</v>
      </c>
      <c r="J339" s="155" t="s">
        <v>1514</v>
      </c>
      <c r="K339" s="48" t="s">
        <v>120</v>
      </c>
      <c r="L339" s="48" t="s">
        <v>676</v>
      </c>
      <c r="M339" s="48" t="s">
        <v>56</v>
      </c>
      <c r="N339" s="28" t="s">
        <v>701</v>
      </c>
      <c r="O339" s="28" t="s">
        <v>268</v>
      </c>
      <c r="P339" s="13" t="s">
        <v>268</v>
      </c>
      <c r="Q339" s="13" t="s">
        <v>48</v>
      </c>
      <c r="R339" s="13"/>
      <c r="S339" s="13" t="s">
        <v>472</v>
      </c>
      <c r="T339" s="168">
        <v>68</v>
      </c>
      <c r="U339" s="168">
        <v>0</v>
      </c>
      <c r="V339" s="168">
        <v>0</v>
      </c>
      <c r="W339" s="48" t="str">
        <f t="shared" si="38"/>
        <v>MISO</v>
      </c>
      <c r="X339" s="13" t="str">
        <f t="shared" si="36"/>
        <v>虚拟运营商天音</v>
      </c>
      <c r="Y339" s="37" t="str">
        <f t="shared" si="37"/>
        <v>1</v>
      </c>
      <c r="Z339" s="167"/>
    </row>
    <row r="340" spans="1:40" ht="15" customHeight="1">
      <c r="A340" s="48" t="s">
        <v>247</v>
      </c>
      <c r="B340" s="48" t="s">
        <v>248</v>
      </c>
      <c r="C340" s="48" t="s">
        <v>245</v>
      </c>
      <c r="D340" s="48" t="s">
        <v>246</v>
      </c>
      <c r="E340" s="48" t="s">
        <v>683</v>
      </c>
      <c r="F340" s="48" t="s">
        <v>684</v>
      </c>
      <c r="G340" s="48" t="s">
        <v>685</v>
      </c>
      <c r="H340" s="48" t="s">
        <v>41</v>
      </c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46" t="s">
        <v>472</v>
      </c>
      <c r="T340" s="168">
        <v>0</v>
      </c>
      <c r="U340" s="168">
        <v>0</v>
      </c>
      <c r="V340" s="168">
        <v>0</v>
      </c>
      <c r="W340" s="48" t="str">
        <f t="shared" si="38"/>
        <v>MISO</v>
      </c>
      <c r="X340" s="13" t="str">
        <f t="shared" si="36"/>
        <v>虚拟运营商天音</v>
      </c>
      <c r="Y340" s="37" t="str">
        <f t="shared" si="37"/>
        <v>0</v>
      </c>
      <c r="Z340" s="167"/>
    </row>
    <row r="341" spans="1:40" ht="15" customHeight="1">
      <c r="A341" s="48" t="s">
        <v>247</v>
      </c>
      <c r="B341" s="48" t="s">
        <v>248</v>
      </c>
      <c r="C341" s="48" t="s">
        <v>245</v>
      </c>
      <c r="D341" s="48" t="s">
        <v>246</v>
      </c>
      <c r="E341" s="48" t="s">
        <v>707</v>
      </c>
      <c r="F341" s="48" t="s">
        <v>664</v>
      </c>
      <c r="G341" s="48" t="s">
        <v>665</v>
      </c>
      <c r="H341" s="48" t="s">
        <v>708</v>
      </c>
      <c r="I341" s="89" t="s">
        <v>48</v>
      </c>
      <c r="J341" s="240" t="s">
        <v>1512</v>
      </c>
      <c r="K341" s="89" t="s">
        <v>120</v>
      </c>
      <c r="L341" s="230" t="s">
        <v>830</v>
      </c>
      <c r="M341" s="89" t="s">
        <v>56</v>
      </c>
      <c r="N341" s="161" t="s">
        <v>851</v>
      </c>
      <c r="O341" s="161" t="s">
        <v>851</v>
      </c>
      <c r="P341" s="14" t="s">
        <v>851</v>
      </c>
      <c r="Q341" s="13" t="s">
        <v>42</v>
      </c>
      <c r="R341" s="13"/>
      <c r="S341" s="146" t="s">
        <v>472</v>
      </c>
      <c r="T341" s="168">
        <v>112</v>
      </c>
      <c r="U341" s="168">
        <v>112</v>
      </c>
      <c r="V341" s="168">
        <v>112</v>
      </c>
      <c r="W341" s="48" t="str">
        <f t="shared" si="38"/>
        <v>MISO</v>
      </c>
      <c r="X341" s="13" t="str">
        <f t="shared" si="36"/>
        <v>虚拟运营商天音</v>
      </c>
      <c r="Y341" s="37" t="str">
        <f t="shared" si="37"/>
        <v>1</v>
      </c>
      <c r="Z341" s="167"/>
    </row>
    <row r="342" spans="1:40" ht="15" customHeight="1">
      <c r="A342" s="48" t="s">
        <v>247</v>
      </c>
      <c r="B342" s="48" t="s">
        <v>248</v>
      </c>
      <c r="C342" s="48" t="s">
        <v>245</v>
      </c>
      <c r="D342" s="48" t="s">
        <v>246</v>
      </c>
      <c r="E342" s="48" t="s">
        <v>702</v>
      </c>
      <c r="F342" s="48" t="s">
        <v>703</v>
      </c>
      <c r="G342" s="48" t="s">
        <v>685</v>
      </c>
      <c r="H342" s="48" t="s">
        <v>41</v>
      </c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46" t="s">
        <v>472</v>
      </c>
      <c r="T342" s="168">
        <v>0</v>
      </c>
      <c r="U342" s="168">
        <v>0</v>
      </c>
      <c r="V342" s="168">
        <v>0</v>
      </c>
      <c r="W342" s="48" t="str">
        <f t="shared" si="38"/>
        <v>MISO</v>
      </c>
      <c r="X342" s="13" t="str">
        <f t="shared" si="36"/>
        <v>虚拟运营商天音</v>
      </c>
      <c r="Y342" s="37" t="str">
        <f t="shared" si="37"/>
        <v>0</v>
      </c>
      <c r="Z342" s="167"/>
    </row>
    <row r="343" spans="1:40" ht="15" customHeight="1">
      <c r="A343" s="48" t="s">
        <v>852</v>
      </c>
      <c r="B343" s="48" t="s">
        <v>409</v>
      </c>
      <c r="C343" s="48" t="s">
        <v>657</v>
      </c>
      <c r="D343" s="48" t="s">
        <v>652</v>
      </c>
      <c r="E343" s="48" t="s">
        <v>663</v>
      </c>
      <c r="F343" s="48" t="s">
        <v>664</v>
      </c>
      <c r="G343" s="48" t="s">
        <v>665</v>
      </c>
      <c r="H343" s="48" t="s">
        <v>209</v>
      </c>
      <c r="I343" s="89" t="s">
        <v>48</v>
      </c>
      <c r="J343" s="155" t="s">
        <v>1514</v>
      </c>
      <c r="K343" s="89" t="s">
        <v>120</v>
      </c>
      <c r="L343" s="13" t="s">
        <v>1527</v>
      </c>
      <c r="M343" s="89" t="s">
        <v>17</v>
      </c>
      <c r="N343" s="20" t="s">
        <v>854</v>
      </c>
      <c r="O343" s="13" t="s">
        <v>855</v>
      </c>
      <c r="P343" s="20" t="s">
        <v>854</v>
      </c>
      <c r="Q343" s="13" t="s">
        <v>48</v>
      </c>
      <c r="R343" s="13"/>
      <c r="S343" s="146" t="s">
        <v>472</v>
      </c>
      <c r="T343" s="168">
        <v>489</v>
      </c>
      <c r="U343" s="168">
        <v>91</v>
      </c>
      <c r="V343" s="168">
        <v>489</v>
      </c>
      <c r="W343" s="48" t="str">
        <f t="shared" si="38"/>
        <v>MISO</v>
      </c>
      <c r="X343" s="13" t="str">
        <f t="shared" si="36"/>
        <v>移动总部</v>
      </c>
      <c r="Y343" s="37" t="str">
        <f t="shared" si="37"/>
        <v>1</v>
      </c>
      <c r="Z343" s="167"/>
      <c r="AM343" s="116"/>
      <c r="AN343"/>
    </row>
    <row r="344" spans="1:40" ht="15" customHeight="1">
      <c r="A344" s="48" t="s">
        <v>251</v>
      </c>
      <c r="B344" s="48" t="s">
        <v>252</v>
      </c>
      <c r="C344" s="48" t="s">
        <v>766</v>
      </c>
      <c r="D344" s="48" t="s">
        <v>767</v>
      </c>
      <c r="E344" s="48" t="s">
        <v>768</v>
      </c>
      <c r="F344" s="48" t="s">
        <v>767</v>
      </c>
      <c r="G344" s="48" t="s">
        <v>660</v>
      </c>
      <c r="H344" s="48" t="s">
        <v>705</v>
      </c>
      <c r="I344" s="89" t="s">
        <v>48</v>
      </c>
      <c r="J344" s="89" t="s">
        <v>751</v>
      </c>
      <c r="K344" s="48"/>
      <c r="L344" s="13"/>
      <c r="M344" s="13"/>
      <c r="N344" s="14" t="s">
        <v>856</v>
      </c>
      <c r="O344" s="28" t="s">
        <v>268</v>
      </c>
      <c r="P344" s="13" t="s">
        <v>268</v>
      </c>
      <c r="Q344" s="13" t="s">
        <v>48</v>
      </c>
      <c r="R344" s="13"/>
      <c r="S344" s="13" t="s">
        <v>472</v>
      </c>
      <c r="T344" s="168">
        <v>51</v>
      </c>
      <c r="U344" s="168">
        <v>0</v>
      </c>
      <c r="V344" s="168">
        <v>0</v>
      </c>
      <c r="W344" s="48" t="str">
        <f t="shared" si="38"/>
        <v>MISO</v>
      </c>
      <c r="X344" s="13" t="str">
        <f t="shared" si="36"/>
        <v>浙江电信</v>
      </c>
      <c r="Y344" s="37" t="str">
        <f t="shared" si="37"/>
        <v>1</v>
      </c>
      <c r="Z344" s="167"/>
      <c r="AM344" s="116"/>
      <c r="AN344"/>
    </row>
    <row r="345" spans="1:40" ht="15" customHeight="1">
      <c r="A345" s="89" t="s">
        <v>36</v>
      </c>
      <c r="B345" s="89" t="s">
        <v>37</v>
      </c>
      <c r="C345" s="89" t="s">
        <v>857</v>
      </c>
      <c r="D345" s="89" t="s">
        <v>858</v>
      </c>
      <c r="E345" s="89" t="s">
        <v>859</v>
      </c>
      <c r="F345" s="89" t="s">
        <v>860</v>
      </c>
      <c r="G345" s="89" t="s">
        <v>1</v>
      </c>
      <c r="H345" s="89" t="s">
        <v>861</v>
      </c>
      <c r="I345" s="89" t="s">
        <v>48</v>
      </c>
      <c r="J345" s="99" t="s">
        <v>1528</v>
      </c>
      <c r="K345" s="90"/>
      <c r="L345" s="90"/>
      <c r="M345" s="90"/>
      <c r="N345" s="100" t="s">
        <v>1287</v>
      </c>
      <c r="O345" s="100" t="s">
        <v>862</v>
      </c>
      <c r="P345" s="100" t="s">
        <v>863</v>
      </c>
      <c r="Q345" s="90" t="s">
        <v>48</v>
      </c>
      <c r="R345" s="89"/>
      <c r="S345" s="146" t="s">
        <v>472</v>
      </c>
      <c r="T345" s="168">
        <v>37</v>
      </c>
      <c r="U345" s="168">
        <v>2</v>
      </c>
      <c r="V345" s="168">
        <v>2</v>
      </c>
      <c r="W345" s="48" t="str">
        <f t="shared" si="38"/>
        <v>BILLING</v>
      </c>
      <c r="X345" s="13" t="str">
        <f t="shared" si="36"/>
        <v>安徽联通</v>
      </c>
      <c r="Y345" s="37" t="str">
        <f t="shared" si="37"/>
        <v>0</v>
      </c>
      <c r="Z345" s="167"/>
      <c r="AM345" s="116"/>
      <c r="AN345"/>
    </row>
    <row r="346" spans="1:40" ht="15" customHeight="1">
      <c r="A346" s="89" t="s">
        <v>36</v>
      </c>
      <c r="B346" s="89" t="s">
        <v>37</v>
      </c>
      <c r="C346" s="89" t="s">
        <v>857</v>
      </c>
      <c r="D346" s="89" t="s">
        <v>858</v>
      </c>
      <c r="E346" s="89" t="s">
        <v>1288</v>
      </c>
      <c r="F346" s="89" t="s">
        <v>860</v>
      </c>
      <c r="G346" s="89" t="s">
        <v>1</v>
      </c>
      <c r="H346" s="89" t="s">
        <v>1289</v>
      </c>
      <c r="I346" s="89" t="s">
        <v>48</v>
      </c>
      <c r="J346" s="99" t="s">
        <v>1528</v>
      </c>
      <c r="K346" s="90"/>
      <c r="L346" s="90"/>
      <c r="M346" s="90"/>
      <c r="N346" s="100" t="s">
        <v>1287</v>
      </c>
      <c r="O346" s="100" t="s">
        <v>862</v>
      </c>
      <c r="P346" s="100" t="s">
        <v>863</v>
      </c>
      <c r="Q346" s="90" t="s">
        <v>48</v>
      </c>
      <c r="R346" s="104" t="s">
        <v>1301</v>
      </c>
      <c r="S346" s="146" t="s">
        <v>472</v>
      </c>
      <c r="T346" s="168">
        <v>37</v>
      </c>
      <c r="U346" s="168">
        <v>2</v>
      </c>
      <c r="V346" s="168">
        <v>2</v>
      </c>
      <c r="W346" s="48" t="str">
        <f t="shared" si="38"/>
        <v>BILLING</v>
      </c>
      <c r="X346" s="13" t="str">
        <f t="shared" si="36"/>
        <v>安徽联通</v>
      </c>
      <c r="Y346" s="37" t="str">
        <f t="shared" si="37"/>
        <v>0</v>
      </c>
      <c r="Z346" s="167"/>
      <c r="AM346" s="116"/>
      <c r="AN346"/>
    </row>
    <row r="347" spans="1:40" ht="15" customHeight="1">
      <c r="A347" s="89" t="s">
        <v>36</v>
      </c>
      <c r="B347" s="89" t="s">
        <v>37</v>
      </c>
      <c r="C347" s="89" t="s">
        <v>864</v>
      </c>
      <c r="D347" s="89" t="s">
        <v>1</v>
      </c>
      <c r="E347" s="89" t="s">
        <v>865</v>
      </c>
      <c r="F347" s="89" t="s">
        <v>866</v>
      </c>
      <c r="G347" s="89" t="s">
        <v>1</v>
      </c>
      <c r="H347" s="89" t="s">
        <v>867</v>
      </c>
      <c r="I347" s="89" t="s">
        <v>48</v>
      </c>
      <c r="J347" s="155" t="s">
        <v>1514</v>
      </c>
      <c r="K347" s="90" t="s">
        <v>43</v>
      </c>
      <c r="L347" s="100" t="s">
        <v>1529</v>
      </c>
      <c r="M347" s="90" t="s">
        <v>56</v>
      </c>
      <c r="N347" s="100" t="s">
        <v>1287</v>
      </c>
      <c r="O347" s="100" t="s">
        <v>862</v>
      </c>
      <c r="P347" s="100" t="s">
        <v>863</v>
      </c>
      <c r="Q347" s="90" t="s">
        <v>48</v>
      </c>
      <c r="R347" s="89"/>
      <c r="S347" s="146" t="s">
        <v>472</v>
      </c>
      <c r="T347" s="168">
        <v>37</v>
      </c>
      <c r="U347" s="168">
        <v>2</v>
      </c>
      <c r="V347" s="168">
        <v>2</v>
      </c>
      <c r="W347" s="48" t="str">
        <f t="shared" si="38"/>
        <v>BILLING</v>
      </c>
      <c r="X347" s="13" t="str">
        <f t="shared" si="36"/>
        <v>安徽联通</v>
      </c>
      <c r="Y347" s="37" t="str">
        <f t="shared" si="37"/>
        <v>0</v>
      </c>
      <c r="Z347" s="167"/>
      <c r="AM347" s="116"/>
      <c r="AN347"/>
    </row>
    <row r="348" spans="1:40" ht="15" customHeight="1">
      <c r="A348" s="89" t="s">
        <v>36</v>
      </c>
      <c r="B348" s="89" t="s">
        <v>37</v>
      </c>
      <c r="C348" s="89" t="s">
        <v>864</v>
      </c>
      <c r="D348" s="89" t="s">
        <v>1</v>
      </c>
      <c r="E348" s="89" t="s">
        <v>868</v>
      </c>
      <c r="F348" s="89" t="s">
        <v>869</v>
      </c>
      <c r="G348" s="89" t="s">
        <v>1</v>
      </c>
      <c r="H348" s="89" t="s">
        <v>41</v>
      </c>
      <c r="I348" s="89" t="s">
        <v>48</v>
      </c>
      <c r="J348" s="99" t="s">
        <v>1528</v>
      </c>
      <c r="K348" s="90"/>
      <c r="L348" s="90"/>
      <c r="M348" s="90"/>
      <c r="N348" s="100" t="s">
        <v>870</v>
      </c>
      <c r="O348" s="100" t="s">
        <v>862</v>
      </c>
      <c r="P348" s="100" t="s">
        <v>863</v>
      </c>
      <c r="Q348" s="90" t="s">
        <v>48</v>
      </c>
      <c r="R348" s="89"/>
      <c r="S348" s="146" t="s">
        <v>472</v>
      </c>
      <c r="T348" s="168">
        <v>37</v>
      </c>
      <c r="U348" s="168">
        <v>2</v>
      </c>
      <c r="V348" s="168">
        <v>2</v>
      </c>
      <c r="W348" s="48" t="str">
        <f t="shared" si="38"/>
        <v>BILLING</v>
      </c>
      <c r="X348" s="13" t="str">
        <f t="shared" si="36"/>
        <v>安徽联通</v>
      </c>
      <c r="Y348" s="37" t="str">
        <f t="shared" si="37"/>
        <v>0</v>
      </c>
      <c r="Z348" s="167"/>
      <c r="AM348" s="116"/>
      <c r="AN348"/>
    </row>
    <row r="349" spans="1:40" ht="15" customHeight="1">
      <c r="A349" s="89" t="s">
        <v>36</v>
      </c>
      <c r="B349" s="89" t="s">
        <v>37</v>
      </c>
      <c r="C349" s="89" t="s">
        <v>864</v>
      </c>
      <c r="D349" s="89" t="s">
        <v>1</v>
      </c>
      <c r="E349" s="89" t="s">
        <v>871</v>
      </c>
      <c r="F349" s="89" t="s">
        <v>872</v>
      </c>
      <c r="G349" s="89" t="s">
        <v>1</v>
      </c>
      <c r="H349" s="89" t="s">
        <v>867</v>
      </c>
      <c r="I349" s="89" t="s">
        <v>48</v>
      </c>
      <c r="J349" s="155" t="s">
        <v>1514</v>
      </c>
      <c r="K349" s="90" t="s">
        <v>43</v>
      </c>
      <c r="L349" s="100" t="s">
        <v>1529</v>
      </c>
      <c r="M349" s="90" t="s">
        <v>56</v>
      </c>
      <c r="N349" s="100" t="s">
        <v>870</v>
      </c>
      <c r="O349" s="100" t="s">
        <v>862</v>
      </c>
      <c r="P349" s="100" t="s">
        <v>863</v>
      </c>
      <c r="Q349" s="90" t="s">
        <v>48</v>
      </c>
      <c r="R349" s="89"/>
      <c r="S349" s="146" t="s">
        <v>472</v>
      </c>
      <c r="T349" s="168">
        <v>37</v>
      </c>
      <c r="U349" s="168">
        <v>2</v>
      </c>
      <c r="V349" s="168">
        <v>2</v>
      </c>
      <c r="W349" s="48" t="str">
        <f t="shared" si="38"/>
        <v>BILLING</v>
      </c>
      <c r="X349" s="13" t="str">
        <f t="shared" si="36"/>
        <v>安徽联通</v>
      </c>
      <c r="Y349" s="37" t="str">
        <f t="shared" si="37"/>
        <v>0</v>
      </c>
      <c r="Z349" s="167"/>
      <c r="AM349" s="116"/>
      <c r="AN349"/>
    </row>
    <row r="350" spans="1:40" ht="15" customHeight="1">
      <c r="A350" s="89" t="s">
        <v>36</v>
      </c>
      <c r="B350" s="89" t="s">
        <v>37</v>
      </c>
      <c r="C350" s="89" t="s">
        <v>864</v>
      </c>
      <c r="D350" s="89" t="s">
        <v>1</v>
      </c>
      <c r="E350" s="89" t="s">
        <v>873</v>
      </c>
      <c r="F350" s="89" t="s">
        <v>874</v>
      </c>
      <c r="G350" s="89" t="s">
        <v>1</v>
      </c>
      <c r="H350" s="89" t="s">
        <v>875</v>
      </c>
      <c r="I350" s="89" t="s">
        <v>48</v>
      </c>
      <c r="J350" s="99" t="s">
        <v>1528</v>
      </c>
      <c r="K350" s="90"/>
      <c r="L350" s="90"/>
      <c r="M350" s="90"/>
      <c r="N350" s="100" t="s">
        <v>870</v>
      </c>
      <c r="O350" s="100" t="s">
        <v>862</v>
      </c>
      <c r="P350" s="100" t="s">
        <v>863</v>
      </c>
      <c r="Q350" s="90" t="s">
        <v>48</v>
      </c>
      <c r="R350" s="89"/>
      <c r="S350" s="146" t="s">
        <v>472</v>
      </c>
      <c r="T350" s="168">
        <v>37</v>
      </c>
      <c r="U350" s="168">
        <v>2</v>
      </c>
      <c r="V350" s="168">
        <v>2</v>
      </c>
      <c r="W350" s="48" t="str">
        <f t="shared" si="38"/>
        <v>BILLING</v>
      </c>
      <c r="X350" s="13" t="str">
        <f t="shared" si="36"/>
        <v>安徽联通</v>
      </c>
      <c r="Y350" s="37" t="str">
        <f t="shared" si="37"/>
        <v>0</v>
      </c>
      <c r="Z350" s="167"/>
      <c r="AM350" s="116"/>
      <c r="AN350"/>
    </row>
    <row r="351" spans="1:40" ht="15" customHeight="1">
      <c r="A351" s="89" t="s">
        <v>36</v>
      </c>
      <c r="B351" s="89" t="s">
        <v>37</v>
      </c>
      <c r="C351" s="89" t="s">
        <v>864</v>
      </c>
      <c r="D351" s="89" t="s">
        <v>1</v>
      </c>
      <c r="E351" s="89" t="s">
        <v>876</v>
      </c>
      <c r="F351" s="89" t="s">
        <v>877</v>
      </c>
      <c r="G351" s="89" t="s">
        <v>1</v>
      </c>
      <c r="H351" s="89" t="s">
        <v>722</v>
      </c>
      <c r="I351" s="89" t="s">
        <v>48</v>
      </c>
      <c r="J351" s="99" t="s">
        <v>1528</v>
      </c>
      <c r="K351" s="90"/>
      <c r="L351" s="90"/>
      <c r="M351" s="90"/>
      <c r="N351" s="100" t="s">
        <v>870</v>
      </c>
      <c r="O351" s="100" t="s">
        <v>862</v>
      </c>
      <c r="P351" s="100" t="s">
        <v>863</v>
      </c>
      <c r="Q351" s="90" t="s">
        <v>48</v>
      </c>
      <c r="R351" s="89"/>
      <c r="S351" s="146" t="s">
        <v>472</v>
      </c>
      <c r="T351" s="168">
        <v>37</v>
      </c>
      <c r="U351" s="168">
        <v>2</v>
      </c>
      <c r="V351" s="168">
        <v>2</v>
      </c>
      <c r="W351" s="48" t="str">
        <f t="shared" si="38"/>
        <v>BILLING</v>
      </c>
      <c r="X351" s="13" t="str">
        <f t="shared" si="36"/>
        <v>安徽联通</v>
      </c>
      <c r="Y351" s="37" t="str">
        <f t="shared" si="37"/>
        <v>0</v>
      </c>
      <c r="Z351" s="167"/>
      <c r="AM351" s="116"/>
      <c r="AN351"/>
    </row>
    <row r="352" spans="1:40" ht="15" customHeight="1">
      <c r="A352" s="89" t="s">
        <v>36</v>
      </c>
      <c r="B352" s="89" t="s">
        <v>37</v>
      </c>
      <c r="C352" s="89" t="s">
        <v>864</v>
      </c>
      <c r="D352" s="89" t="s">
        <v>1</v>
      </c>
      <c r="E352" s="89" t="s">
        <v>878</v>
      </c>
      <c r="F352" s="89" t="s">
        <v>879</v>
      </c>
      <c r="G352" s="89" t="s">
        <v>1</v>
      </c>
      <c r="H352" s="89" t="s">
        <v>867</v>
      </c>
      <c r="I352" s="89" t="s">
        <v>48</v>
      </c>
      <c r="J352" s="99" t="s">
        <v>1528</v>
      </c>
      <c r="K352" s="90"/>
      <c r="L352" s="90"/>
      <c r="M352" s="90"/>
      <c r="N352" s="100" t="s">
        <v>870</v>
      </c>
      <c r="O352" s="100" t="s">
        <v>862</v>
      </c>
      <c r="P352" s="100" t="s">
        <v>863</v>
      </c>
      <c r="Q352" s="90" t="s">
        <v>48</v>
      </c>
      <c r="R352" s="89"/>
      <c r="S352" s="146" t="s">
        <v>472</v>
      </c>
      <c r="T352" s="168">
        <v>37</v>
      </c>
      <c r="U352" s="168">
        <v>2</v>
      </c>
      <c r="V352" s="168">
        <v>2</v>
      </c>
      <c r="W352" s="48" t="str">
        <f t="shared" si="38"/>
        <v>BILLING</v>
      </c>
      <c r="X352" s="13" t="str">
        <f t="shared" si="36"/>
        <v>安徽联通</v>
      </c>
      <c r="Y352" s="37" t="str">
        <f t="shared" si="37"/>
        <v>0</v>
      </c>
      <c r="Z352" s="167"/>
      <c r="AM352" s="116"/>
      <c r="AN352"/>
    </row>
    <row r="353" spans="1:40" ht="15" customHeight="1">
      <c r="A353" s="89" t="s">
        <v>36</v>
      </c>
      <c r="B353" s="89" t="s">
        <v>37</v>
      </c>
      <c r="C353" s="89" t="s">
        <v>864</v>
      </c>
      <c r="D353" s="89" t="s">
        <v>1</v>
      </c>
      <c r="E353" s="89" t="s">
        <v>880</v>
      </c>
      <c r="F353" s="89" t="s">
        <v>881</v>
      </c>
      <c r="G353" s="89" t="s">
        <v>1</v>
      </c>
      <c r="H353" s="89" t="s">
        <v>867</v>
      </c>
      <c r="I353" s="89" t="s">
        <v>48</v>
      </c>
      <c r="J353" s="155" t="s">
        <v>1514</v>
      </c>
      <c r="K353" s="90" t="s">
        <v>43</v>
      </c>
      <c r="L353" s="100" t="s">
        <v>1529</v>
      </c>
      <c r="M353" s="90" t="s">
        <v>56</v>
      </c>
      <c r="N353" s="100" t="s">
        <v>870</v>
      </c>
      <c r="O353" s="100" t="s">
        <v>862</v>
      </c>
      <c r="P353" s="100" t="s">
        <v>863</v>
      </c>
      <c r="Q353" s="90" t="s">
        <v>48</v>
      </c>
      <c r="R353" s="89"/>
      <c r="S353" s="146" t="s">
        <v>472</v>
      </c>
      <c r="T353" s="168">
        <v>37</v>
      </c>
      <c r="U353" s="168">
        <v>2</v>
      </c>
      <c r="V353" s="168">
        <v>2</v>
      </c>
      <c r="W353" s="48" t="str">
        <f t="shared" si="38"/>
        <v>BILLING</v>
      </c>
      <c r="X353" s="13" t="str">
        <f t="shared" si="36"/>
        <v>安徽联通</v>
      </c>
      <c r="Y353" s="37" t="str">
        <f t="shared" si="37"/>
        <v>0</v>
      </c>
      <c r="Z353" s="167"/>
      <c r="AM353" s="116"/>
      <c r="AN353"/>
    </row>
    <row r="354" spans="1:40" ht="15" customHeight="1">
      <c r="A354" s="89" t="s">
        <v>36</v>
      </c>
      <c r="B354" s="89" t="s">
        <v>37</v>
      </c>
      <c r="C354" s="89" t="s">
        <v>864</v>
      </c>
      <c r="D354" s="89" t="s">
        <v>1</v>
      </c>
      <c r="E354" s="89" t="s">
        <v>882</v>
      </c>
      <c r="F354" s="89" t="s">
        <v>883</v>
      </c>
      <c r="G354" s="89" t="s">
        <v>1</v>
      </c>
      <c r="H354" s="89" t="s">
        <v>98</v>
      </c>
      <c r="I354" s="89" t="s">
        <v>48</v>
      </c>
      <c r="J354" s="99" t="s">
        <v>1528</v>
      </c>
      <c r="K354" s="90"/>
      <c r="L354" s="90"/>
      <c r="M354" s="90"/>
      <c r="N354" s="100" t="s">
        <v>870</v>
      </c>
      <c r="O354" s="100" t="s">
        <v>862</v>
      </c>
      <c r="P354" s="100" t="s">
        <v>863</v>
      </c>
      <c r="Q354" s="90" t="s">
        <v>48</v>
      </c>
      <c r="R354" s="89"/>
      <c r="S354" s="146" t="s">
        <v>472</v>
      </c>
      <c r="T354" s="168">
        <v>37</v>
      </c>
      <c r="U354" s="168">
        <v>2</v>
      </c>
      <c r="V354" s="168">
        <v>2</v>
      </c>
      <c r="W354" s="48" t="str">
        <f t="shared" si="38"/>
        <v>BILLING</v>
      </c>
      <c r="X354" s="13" t="str">
        <f t="shared" si="36"/>
        <v>安徽联通</v>
      </c>
      <c r="Y354" s="37" t="str">
        <f t="shared" si="37"/>
        <v>0</v>
      </c>
      <c r="Z354" s="167"/>
      <c r="AM354" s="116"/>
      <c r="AN354"/>
    </row>
    <row r="355" spans="1:40" ht="15" customHeight="1">
      <c r="A355" s="89" t="s">
        <v>36</v>
      </c>
      <c r="B355" s="89" t="s">
        <v>37</v>
      </c>
      <c r="C355" s="89" t="s">
        <v>864</v>
      </c>
      <c r="D355" s="89" t="s">
        <v>1</v>
      </c>
      <c r="E355" s="89" t="s">
        <v>859</v>
      </c>
      <c r="F355" s="89" t="s">
        <v>860</v>
      </c>
      <c r="G355" s="89" t="s">
        <v>1</v>
      </c>
      <c r="H355" s="89" t="s">
        <v>861</v>
      </c>
      <c r="I355" s="89" t="s">
        <v>48</v>
      </c>
      <c r="J355" s="99" t="s">
        <v>1528</v>
      </c>
      <c r="K355" s="90"/>
      <c r="L355" s="90"/>
      <c r="M355" s="90"/>
      <c r="N355" s="100" t="s">
        <v>870</v>
      </c>
      <c r="O355" s="100" t="s">
        <v>862</v>
      </c>
      <c r="P355" s="100" t="s">
        <v>863</v>
      </c>
      <c r="Q355" s="90" t="s">
        <v>48</v>
      </c>
      <c r="R355" s="89"/>
      <c r="S355" s="146" t="s">
        <v>472</v>
      </c>
      <c r="T355" s="168">
        <v>37</v>
      </c>
      <c r="U355" s="168">
        <v>2</v>
      </c>
      <c r="V355" s="168">
        <v>2</v>
      </c>
      <c r="W355" s="48" t="str">
        <f t="shared" si="38"/>
        <v>BILLING</v>
      </c>
      <c r="X355" s="13" t="str">
        <f t="shared" si="36"/>
        <v>安徽联通</v>
      </c>
      <c r="Y355" s="37" t="str">
        <f t="shared" si="37"/>
        <v>0</v>
      </c>
      <c r="Z355" s="167"/>
      <c r="AM355" s="116"/>
      <c r="AN355"/>
    </row>
    <row r="356" spans="1:40" ht="15" customHeight="1">
      <c r="A356" s="89" t="s">
        <v>36</v>
      </c>
      <c r="B356" s="89" t="s">
        <v>37</v>
      </c>
      <c r="C356" s="89" t="s">
        <v>864</v>
      </c>
      <c r="D356" s="89" t="s">
        <v>1</v>
      </c>
      <c r="E356" s="89" t="s">
        <v>1288</v>
      </c>
      <c r="F356" s="89" t="s">
        <v>860</v>
      </c>
      <c r="G356" s="89" t="s">
        <v>1</v>
      </c>
      <c r="H356" s="89" t="s">
        <v>1289</v>
      </c>
      <c r="I356" s="89" t="s">
        <v>48</v>
      </c>
      <c r="J356" s="99" t="s">
        <v>1528</v>
      </c>
      <c r="K356" s="90"/>
      <c r="L356" s="90"/>
      <c r="M356" s="90"/>
      <c r="N356" s="100" t="s">
        <v>870</v>
      </c>
      <c r="O356" s="100" t="s">
        <v>862</v>
      </c>
      <c r="P356" s="100" t="s">
        <v>863</v>
      </c>
      <c r="Q356" s="90" t="s">
        <v>48</v>
      </c>
      <c r="R356" s="104" t="s">
        <v>1301</v>
      </c>
      <c r="S356" s="146" t="s">
        <v>472</v>
      </c>
      <c r="T356" s="168">
        <v>37</v>
      </c>
      <c r="U356" s="168">
        <v>2</v>
      </c>
      <c r="V356" s="168">
        <v>2</v>
      </c>
      <c r="W356" s="48" t="str">
        <f t="shared" si="38"/>
        <v>BILLING</v>
      </c>
      <c r="X356" s="13" t="str">
        <f t="shared" si="36"/>
        <v>安徽联通</v>
      </c>
      <c r="Y356" s="37" t="str">
        <f t="shared" si="37"/>
        <v>0</v>
      </c>
      <c r="Z356" s="167"/>
      <c r="AM356" s="116"/>
      <c r="AN356"/>
    </row>
    <row r="357" spans="1:40" ht="15" customHeight="1">
      <c r="A357" s="89" t="s">
        <v>36</v>
      </c>
      <c r="B357" s="89" t="s">
        <v>37</v>
      </c>
      <c r="C357" s="89" t="s">
        <v>864</v>
      </c>
      <c r="D357" s="89" t="s">
        <v>1</v>
      </c>
      <c r="E357" s="89" t="s">
        <v>884</v>
      </c>
      <c r="F357" s="89" t="s">
        <v>885</v>
      </c>
      <c r="G357" s="89" t="s">
        <v>1</v>
      </c>
      <c r="H357" s="89" t="s">
        <v>867</v>
      </c>
      <c r="I357" s="89" t="s">
        <v>48</v>
      </c>
      <c r="J357" s="155" t="s">
        <v>1514</v>
      </c>
      <c r="K357" s="90" t="s">
        <v>43</v>
      </c>
      <c r="L357" s="100" t="s">
        <v>1529</v>
      </c>
      <c r="M357" s="90" t="s">
        <v>56</v>
      </c>
      <c r="N357" s="100" t="s">
        <v>1287</v>
      </c>
      <c r="O357" s="100" t="s">
        <v>862</v>
      </c>
      <c r="P357" s="100" t="s">
        <v>863</v>
      </c>
      <c r="Q357" s="90" t="s">
        <v>48</v>
      </c>
      <c r="R357" s="89"/>
      <c r="S357" s="146" t="s">
        <v>472</v>
      </c>
      <c r="T357" s="168">
        <v>37</v>
      </c>
      <c r="U357" s="168">
        <v>2</v>
      </c>
      <c r="V357" s="168">
        <v>2</v>
      </c>
      <c r="W357" s="48" t="str">
        <f t="shared" si="38"/>
        <v>BILLING</v>
      </c>
      <c r="X357" s="13" t="str">
        <f t="shared" si="36"/>
        <v>安徽联通</v>
      </c>
      <c r="Y357" s="37" t="str">
        <f t="shared" si="37"/>
        <v>0</v>
      </c>
      <c r="Z357" s="167"/>
      <c r="AM357" s="116"/>
      <c r="AN357"/>
    </row>
    <row r="358" spans="1:40" ht="15" customHeight="1">
      <c r="A358" s="89" t="s">
        <v>36</v>
      </c>
      <c r="B358" s="89" t="s">
        <v>37</v>
      </c>
      <c r="C358" s="89" t="s">
        <v>864</v>
      </c>
      <c r="D358" s="89" t="s">
        <v>1</v>
      </c>
      <c r="E358" s="89" t="s">
        <v>886</v>
      </c>
      <c r="F358" s="89" t="s">
        <v>887</v>
      </c>
      <c r="G358" s="89" t="s">
        <v>1</v>
      </c>
      <c r="H358" s="89" t="s">
        <v>867</v>
      </c>
      <c r="I358" s="89" t="s">
        <v>48</v>
      </c>
      <c r="J358" s="99" t="s">
        <v>1528</v>
      </c>
      <c r="K358" s="90"/>
      <c r="L358" s="90"/>
      <c r="M358" s="90"/>
      <c r="N358" s="100" t="s">
        <v>1287</v>
      </c>
      <c r="O358" s="100" t="s">
        <v>862</v>
      </c>
      <c r="P358" s="100" t="s">
        <v>863</v>
      </c>
      <c r="Q358" s="90" t="s">
        <v>48</v>
      </c>
      <c r="R358" s="89"/>
      <c r="S358" s="146" t="s">
        <v>472</v>
      </c>
      <c r="T358" s="168">
        <v>37</v>
      </c>
      <c r="U358" s="168">
        <v>2</v>
      </c>
      <c r="V358" s="168">
        <v>2</v>
      </c>
      <c r="W358" s="48" t="str">
        <f t="shared" si="38"/>
        <v>BILLING</v>
      </c>
      <c r="X358" s="13" t="str">
        <f t="shared" si="36"/>
        <v>安徽联通</v>
      </c>
      <c r="Y358" s="37" t="str">
        <f t="shared" si="37"/>
        <v>0</v>
      </c>
      <c r="Z358" s="167"/>
      <c r="AM358" s="116"/>
      <c r="AN358"/>
    </row>
    <row r="359" spans="1:40" ht="15" customHeight="1">
      <c r="A359" s="89" t="s">
        <v>36</v>
      </c>
      <c r="B359" s="89" t="s">
        <v>37</v>
      </c>
      <c r="C359" s="89" t="s">
        <v>864</v>
      </c>
      <c r="D359" s="89" t="s">
        <v>1</v>
      </c>
      <c r="E359" s="89" t="s">
        <v>888</v>
      </c>
      <c r="F359" s="89" t="s">
        <v>889</v>
      </c>
      <c r="G359" s="89" t="s">
        <v>1</v>
      </c>
      <c r="H359" s="89" t="s">
        <v>867</v>
      </c>
      <c r="I359" s="89" t="s">
        <v>48</v>
      </c>
      <c r="J359" s="155" t="s">
        <v>1514</v>
      </c>
      <c r="K359" s="90" t="s">
        <v>43</v>
      </c>
      <c r="L359" s="100" t="s">
        <v>1529</v>
      </c>
      <c r="M359" s="90" t="s">
        <v>56</v>
      </c>
      <c r="N359" s="100" t="s">
        <v>1287</v>
      </c>
      <c r="O359" s="100" t="s">
        <v>862</v>
      </c>
      <c r="P359" s="100" t="s">
        <v>863</v>
      </c>
      <c r="Q359" s="90" t="s">
        <v>48</v>
      </c>
      <c r="R359" s="89"/>
      <c r="S359" s="146" t="s">
        <v>472</v>
      </c>
      <c r="T359" s="168">
        <v>37</v>
      </c>
      <c r="U359" s="168">
        <v>2</v>
      </c>
      <c r="V359" s="168">
        <v>2</v>
      </c>
      <c r="W359" s="48" t="str">
        <f t="shared" si="38"/>
        <v>BILLING</v>
      </c>
      <c r="X359" s="13" t="str">
        <f t="shared" si="36"/>
        <v>安徽联通</v>
      </c>
      <c r="Y359" s="37" t="str">
        <f t="shared" si="37"/>
        <v>0</v>
      </c>
      <c r="Z359" s="167"/>
      <c r="AM359" s="116"/>
      <c r="AN359"/>
    </row>
    <row r="360" spans="1:40" ht="15" customHeight="1">
      <c r="A360" s="89" t="s">
        <v>74</v>
      </c>
      <c r="B360" s="89" t="s">
        <v>75</v>
      </c>
      <c r="C360" s="89" t="s">
        <v>864</v>
      </c>
      <c r="D360" s="89" t="s">
        <v>1</v>
      </c>
      <c r="E360" s="89" t="s">
        <v>910</v>
      </c>
      <c r="F360" s="89" t="s">
        <v>911</v>
      </c>
      <c r="G360" s="89" t="s">
        <v>1</v>
      </c>
      <c r="H360" s="89" t="s">
        <v>72</v>
      </c>
      <c r="I360" s="89" t="s">
        <v>86</v>
      </c>
      <c r="J360" s="90" t="s">
        <v>86</v>
      </c>
      <c r="K360" s="90"/>
      <c r="L360" s="90"/>
      <c r="M360" s="90"/>
      <c r="N360" s="90" t="s">
        <v>912</v>
      </c>
      <c r="O360" s="90" t="s">
        <v>913</v>
      </c>
      <c r="P360" s="90" t="s">
        <v>914</v>
      </c>
      <c r="Q360" s="90" t="s">
        <v>48</v>
      </c>
      <c r="R360" s="89" t="s">
        <v>1735</v>
      </c>
      <c r="S360" s="146" t="s">
        <v>1182</v>
      </c>
      <c r="T360" s="168">
        <v>57</v>
      </c>
      <c r="U360" s="168">
        <v>0</v>
      </c>
      <c r="V360" s="168">
        <v>0</v>
      </c>
      <c r="W360" s="48" t="str">
        <f t="shared" si="38"/>
        <v>BILLING</v>
      </c>
      <c r="X360" s="13" t="str">
        <f t="shared" si="36"/>
        <v>北京联通</v>
      </c>
      <c r="Y360" s="37" t="str">
        <f t="shared" si="37"/>
        <v>0</v>
      </c>
      <c r="Z360" s="167"/>
      <c r="AM360" s="116"/>
      <c r="AN360"/>
    </row>
    <row r="361" spans="1:40" ht="15" customHeight="1">
      <c r="A361" s="89" t="s">
        <v>180</v>
      </c>
      <c r="B361" s="89" t="s">
        <v>181</v>
      </c>
      <c r="C361" s="89" t="s">
        <v>915</v>
      </c>
      <c r="D361" s="89" t="s">
        <v>916</v>
      </c>
      <c r="E361" s="89" t="s">
        <v>917</v>
      </c>
      <c r="F361" s="89" t="s">
        <v>874</v>
      </c>
      <c r="G361" s="89" t="s">
        <v>1</v>
      </c>
      <c r="H361" s="89" t="s">
        <v>918</v>
      </c>
      <c r="I361" s="89" t="s">
        <v>48</v>
      </c>
      <c r="J361" s="99" t="s">
        <v>1528</v>
      </c>
      <c r="K361" s="90"/>
      <c r="L361" s="90"/>
      <c r="M361" s="90"/>
      <c r="N361" s="100" t="s">
        <v>919</v>
      </c>
      <c r="O361" s="100" t="s">
        <v>920</v>
      </c>
      <c r="P361" s="100" t="s">
        <v>921</v>
      </c>
      <c r="Q361" s="90" t="s">
        <v>48</v>
      </c>
      <c r="R361" s="89"/>
      <c r="S361" s="146" t="s">
        <v>472</v>
      </c>
      <c r="T361" s="168">
        <v>0</v>
      </c>
      <c r="U361" s="168">
        <v>0</v>
      </c>
      <c r="V361" s="168">
        <v>1</v>
      </c>
      <c r="W361" s="48" t="str">
        <f t="shared" si="38"/>
        <v>BILLING</v>
      </c>
      <c r="X361" s="13" t="str">
        <f t="shared" si="36"/>
        <v>北京卫通</v>
      </c>
      <c r="Y361" s="37" t="str">
        <f t="shared" si="37"/>
        <v>0</v>
      </c>
      <c r="Z361" s="167"/>
      <c r="AM361" s="116"/>
      <c r="AN361"/>
    </row>
    <row r="362" spans="1:40" ht="15" customHeight="1">
      <c r="A362" s="89" t="s">
        <v>180</v>
      </c>
      <c r="B362" s="89" t="s">
        <v>181</v>
      </c>
      <c r="C362" s="89" t="s">
        <v>915</v>
      </c>
      <c r="D362" s="89" t="s">
        <v>916</v>
      </c>
      <c r="E362" s="89" t="s">
        <v>922</v>
      </c>
      <c r="F362" s="89" t="s">
        <v>885</v>
      </c>
      <c r="G362" s="89" t="s">
        <v>1</v>
      </c>
      <c r="H362" s="89" t="s">
        <v>923</v>
      </c>
      <c r="I362" s="89" t="s">
        <v>48</v>
      </c>
      <c r="J362" s="99" t="s">
        <v>1528</v>
      </c>
      <c r="K362" s="90"/>
      <c r="L362" s="90"/>
      <c r="M362" s="90"/>
      <c r="N362" s="100" t="s">
        <v>919</v>
      </c>
      <c r="O362" s="100" t="s">
        <v>920</v>
      </c>
      <c r="P362" s="100" t="s">
        <v>921</v>
      </c>
      <c r="Q362" s="90" t="s">
        <v>48</v>
      </c>
      <c r="R362" s="89"/>
      <c r="S362" s="146" t="s">
        <v>472</v>
      </c>
      <c r="T362" s="168">
        <v>0</v>
      </c>
      <c r="U362" s="168">
        <v>0</v>
      </c>
      <c r="V362" s="168">
        <v>1</v>
      </c>
      <c r="W362" s="48" t="str">
        <f t="shared" si="38"/>
        <v>BILLING</v>
      </c>
      <c r="X362" s="13" t="str">
        <f t="shared" ref="X362:X425" si="39">MID(A362,5,LEN(A362)-4)</f>
        <v>北京卫通</v>
      </c>
      <c r="Y362" s="37" t="str">
        <f t="shared" ref="Y362:Y425" si="40">IF(N362=O362,IF(N362="","0","1"),IF(N362=P362,IF(N362="","0","1"),IF(O362=P362,IF(O362="","0","1"),IF(N362="","0","0"))))</f>
        <v>0</v>
      </c>
      <c r="Z362" s="167"/>
      <c r="AM362" s="116"/>
      <c r="AN362"/>
    </row>
    <row r="363" spans="1:40" ht="15" customHeight="1">
      <c r="A363" s="89" t="s">
        <v>180</v>
      </c>
      <c r="B363" s="89" t="s">
        <v>181</v>
      </c>
      <c r="C363" s="89" t="s">
        <v>915</v>
      </c>
      <c r="D363" s="89" t="s">
        <v>916</v>
      </c>
      <c r="E363" s="89" t="s">
        <v>924</v>
      </c>
      <c r="F363" s="89" t="s">
        <v>879</v>
      </c>
      <c r="G363" s="89" t="s">
        <v>1</v>
      </c>
      <c r="H363" s="89" t="s">
        <v>925</v>
      </c>
      <c r="I363" s="89" t="s">
        <v>48</v>
      </c>
      <c r="J363" s="99" t="s">
        <v>1528</v>
      </c>
      <c r="K363" s="90"/>
      <c r="L363" s="90"/>
      <c r="M363" s="90"/>
      <c r="N363" s="100" t="s">
        <v>919</v>
      </c>
      <c r="O363" s="100" t="s">
        <v>920</v>
      </c>
      <c r="P363" s="100" t="s">
        <v>921</v>
      </c>
      <c r="Q363" s="90" t="s">
        <v>48</v>
      </c>
      <c r="R363" s="89"/>
      <c r="S363" s="146" t="s">
        <v>472</v>
      </c>
      <c r="T363" s="168">
        <v>0</v>
      </c>
      <c r="U363" s="168">
        <v>0</v>
      </c>
      <c r="V363" s="168">
        <v>1</v>
      </c>
      <c r="W363" s="48" t="str">
        <f t="shared" si="38"/>
        <v>BILLING</v>
      </c>
      <c r="X363" s="13" t="str">
        <f t="shared" si="39"/>
        <v>北京卫通</v>
      </c>
      <c r="Y363" s="37" t="str">
        <f t="shared" si="40"/>
        <v>0</v>
      </c>
      <c r="Z363" s="167"/>
      <c r="AM363" s="116"/>
      <c r="AN363"/>
    </row>
    <row r="364" spans="1:40" ht="15" customHeight="1">
      <c r="A364" s="89" t="s">
        <v>180</v>
      </c>
      <c r="B364" s="89" t="s">
        <v>181</v>
      </c>
      <c r="C364" s="89" t="s">
        <v>915</v>
      </c>
      <c r="D364" s="89" t="s">
        <v>916</v>
      </c>
      <c r="E364" s="89" t="s">
        <v>1299</v>
      </c>
      <c r="F364" s="89" t="s">
        <v>866</v>
      </c>
      <c r="G364" s="89" t="s">
        <v>1</v>
      </c>
      <c r="H364" s="89" t="s">
        <v>925</v>
      </c>
      <c r="I364" s="89" t="s">
        <v>48</v>
      </c>
      <c r="J364" s="99" t="s">
        <v>1528</v>
      </c>
      <c r="K364" s="90"/>
      <c r="L364" s="90"/>
      <c r="M364" s="90"/>
      <c r="N364" s="100" t="s">
        <v>919</v>
      </c>
      <c r="O364" s="100" t="s">
        <v>920</v>
      </c>
      <c r="P364" s="100" t="s">
        <v>921</v>
      </c>
      <c r="Q364" s="90" t="s">
        <v>48</v>
      </c>
      <c r="R364" s="89"/>
      <c r="S364" s="146" t="s">
        <v>472</v>
      </c>
      <c r="T364" s="168">
        <v>0</v>
      </c>
      <c r="U364" s="168">
        <v>0</v>
      </c>
      <c r="V364" s="168">
        <v>1</v>
      </c>
      <c r="W364" s="48" t="str">
        <f t="shared" si="38"/>
        <v>BILLING</v>
      </c>
      <c r="X364" s="13" t="str">
        <f t="shared" si="39"/>
        <v>北京卫通</v>
      </c>
      <c r="Y364" s="37" t="str">
        <f t="shared" si="40"/>
        <v>0</v>
      </c>
      <c r="Z364" s="167"/>
      <c r="AM364" s="116"/>
      <c r="AN364"/>
    </row>
    <row r="365" spans="1:40" ht="15" customHeight="1">
      <c r="A365" s="89" t="s">
        <v>180</v>
      </c>
      <c r="B365" s="89" t="s">
        <v>181</v>
      </c>
      <c r="C365" s="89" t="s">
        <v>915</v>
      </c>
      <c r="D365" s="89" t="s">
        <v>916</v>
      </c>
      <c r="E365" s="89" t="s">
        <v>926</v>
      </c>
      <c r="F365" s="89" t="s">
        <v>881</v>
      </c>
      <c r="G365" s="89" t="s">
        <v>1</v>
      </c>
      <c r="H365" s="89" t="s">
        <v>923</v>
      </c>
      <c r="I365" s="89" t="s">
        <v>48</v>
      </c>
      <c r="J365" s="99" t="s">
        <v>1528</v>
      </c>
      <c r="K365" s="90"/>
      <c r="L365" s="90"/>
      <c r="M365" s="90"/>
      <c r="N365" s="100" t="s">
        <v>919</v>
      </c>
      <c r="O365" s="100" t="s">
        <v>920</v>
      </c>
      <c r="P365" s="100" t="s">
        <v>921</v>
      </c>
      <c r="Q365" s="90" t="s">
        <v>48</v>
      </c>
      <c r="R365" s="89"/>
      <c r="S365" s="146" t="s">
        <v>472</v>
      </c>
      <c r="T365" s="168">
        <v>0</v>
      </c>
      <c r="U365" s="168">
        <v>0</v>
      </c>
      <c r="V365" s="168">
        <v>1</v>
      </c>
      <c r="W365" s="48" t="str">
        <f t="shared" si="38"/>
        <v>BILLING</v>
      </c>
      <c r="X365" s="13" t="str">
        <f t="shared" si="39"/>
        <v>北京卫通</v>
      </c>
      <c r="Y365" s="37" t="str">
        <f t="shared" si="40"/>
        <v>0</v>
      </c>
      <c r="Z365" s="167"/>
      <c r="AM365" s="116"/>
      <c r="AN365"/>
    </row>
    <row r="366" spans="1:40" ht="15" customHeight="1">
      <c r="A366" s="89" t="s">
        <v>180</v>
      </c>
      <c r="B366" s="89" t="s">
        <v>181</v>
      </c>
      <c r="C366" s="89" t="s">
        <v>915</v>
      </c>
      <c r="D366" s="89" t="s">
        <v>916</v>
      </c>
      <c r="E366" s="89" t="s">
        <v>927</v>
      </c>
      <c r="F366" s="89" t="s">
        <v>872</v>
      </c>
      <c r="G366" s="89" t="s">
        <v>1</v>
      </c>
      <c r="H366" s="89" t="s">
        <v>923</v>
      </c>
      <c r="I366" s="89" t="s">
        <v>48</v>
      </c>
      <c r="J366" s="99" t="s">
        <v>1528</v>
      </c>
      <c r="K366" s="90"/>
      <c r="L366" s="90"/>
      <c r="M366" s="90"/>
      <c r="N366" s="100" t="s">
        <v>919</v>
      </c>
      <c r="O366" s="100" t="s">
        <v>920</v>
      </c>
      <c r="P366" s="100" t="s">
        <v>921</v>
      </c>
      <c r="Q366" s="90" t="s">
        <v>48</v>
      </c>
      <c r="R366" s="89"/>
      <c r="S366" s="146" t="s">
        <v>472</v>
      </c>
      <c r="T366" s="168">
        <v>0</v>
      </c>
      <c r="U366" s="168">
        <v>0</v>
      </c>
      <c r="V366" s="168">
        <v>1</v>
      </c>
      <c r="W366" s="48" t="str">
        <f t="shared" si="38"/>
        <v>BILLING</v>
      </c>
      <c r="X366" s="13" t="str">
        <f t="shared" si="39"/>
        <v>北京卫通</v>
      </c>
      <c r="Y366" s="37" t="str">
        <f t="shared" si="40"/>
        <v>0</v>
      </c>
      <c r="Z366" s="167"/>
      <c r="AM366" s="116"/>
      <c r="AN366"/>
    </row>
    <row r="367" spans="1:40" ht="15" customHeight="1">
      <c r="A367" s="89" t="s">
        <v>180</v>
      </c>
      <c r="B367" s="89" t="s">
        <v>181</v>
      </c>
      <c r="C367" s="89" t="s">
        <v>915</v>
      </c>
      <c r="D367" s="89" t="s">
        <v>916</v>
      </c>
      <c r="E367" s="89" t="s">
        <v>928</v>
      </c>
      <c r="F367" s="89" t="s">
        <v>889</v>
      </c>
      <c r="G367" s="89" t="s">
        <v>1</v>
      </c>
      <c r="H367" s="89" t="s">
        <v>923</v>
      </c>
      <c r="I367" s="89" t="s">
        <v>48</v>
      </c>
      <c r="J367" s="99" t="s">
        <v>1528</v>
      </c>
      <c r="K367" s="90"/>
      <c r="L367" s="90"/>
      <c r="M367" s="90"/>
      <c r="N367" s="100" t="s">
        <v>919</v>
      </c>
      <c r="O367" s="100" t="s">
        <v>920</v>
      </c>
      <c r="P367" s="100" t="s">
        <v>921</v>
      </c>
      <c r="Q367" s="90" t="s">
        <v>48</v>
      </c>
      <c r="R367" s="89"/>
      <c r="S367" s="146" t="s">
        <v>472</v>
      </c>
      <c r="T367" s="168">
        <v>0</v>
      </c>
      <c r="U367" s="168">
        <v>0</v>
      </c>
      <c r="V367" s="168">
        <v>1</v>
      </c>
      <c r="W367" s="48" t="str">
        <f t="shared" si="38"/>
        <v>BILLING</v>
      </c>
      <c r="X367" s="13" t="str">
        <f t="shared" si="39"/>
        <v>北京卫通</v>
      </c>
      <c r="Y367" s="37" t="str">
        <f t="shared" si="40"/>
        <v>0</v>
      </c>
      <c r="Z367" s="167"/>
      <c r="AM367" s="116"/>
      <c r="AN367"/>
    </row>
    <row r="368" spans="1:40" ht="15" customHeight="1">
      <c r="A368" s="89" t="s">
        <v>929</v>
      </c>
      <c r="B368" s="89" t="s">
        <v>416</v>
      </c>
      <c r="C368" s="89" t="s">
        <v>930</v>
      </c>
      <c r="D368" s="89" t="s">
        <v>930</v>
      </c>
      <c r="E368" s="89" t="s">
        <v>931</v>
      </c>
      <c r="F368" s="89" t="s">
        <v>883</v>
      </c>
      <c r="G368" s="89" t="s">
        <v>1</v>
      </c>
      <c r="H368" s="89" t="s">
        <v>932</v>
      </c>
      <c r="I368" s="89" t="s">
        <v>48</v>
      </c>
      <c r="J368" s="155" t="s">
        <v>1514</v>
      </c>
      <c r="K368" s="90" t="s">
        <v>120</v>
      </c>
      <c r="L368" s="90"/>
      <c r="M368" s="90" t="s">
        <v>56</v>
      </c>
      <c r="N368" s="90" t="s">
        <v>1302</v>
      </c>
      <c r="O368" s="101" t="s">
        <v>1303</v>
      </c>
      <c r="P368" s="101" t="s">
        <v>1304</v>
      </c>
      <c r="Q368" s="90" t="s">
        <v>48</v>
      </c>
      <c r="R368" s="89"/>
      <c r="S368" s="146" t="s">
        <v>472</v>
      </c>
      <c r="T368" s="168">
        <v>15</v>
      </c>
      <c r="U368" s="168">
        <v>6</v>
      </c>
      <c r="V368" s="168">
        <v>0</v>
      </c>
      <c r="W368" s="48" t="str">
        <f t="shared" si="38"/>
        <v>BILLING</v>
      </c>
      <c r="X368" s="13" t="str">
        <f t="shared" si="39"/>
        <v>广东电信</v>
      </c>
      <c r="Y368" s="37" t="str">
        <f t="shared" si="40"/>
        <v>0</v>
      </c>
      <c r="Z368" s="167"/>
      <c r="AM368" s="116"/>
      <c r="AN368"/>
    </row>
    <row r="369" spans="1:40" ht="15" customHeight="1">
      <c r="A369" s="89" t="s">
        <v>929</v>
      </c>
      <c r="B369" s="89" t="s">
        <v>416</v>
      </c>
      <c r="C369" s="89" t="s">
        <v>857</v>
      </c>
      <c r="D369" s="89" t="s">
        <v>933</v>
      </c>
      <c r="E369" s="89" t="s">
        <v>905</v>
      </c>
      <c r="F369" s="89" t="s">
        <v>860</v>
      </c>
      <c r="G369" s="89" t="s">
        <v>1</v>
      </c>
      <c r="H369" s="89" t="s">
        <v>906</v>
      </c>
      <c r="I369" s="89" t="s">
        <v>48</v>
      </c>
      <c r="J369" s="155" t="s">
        <v>1514</v>
      </c>
      <c r="K369" s="90" t="s">
        <v>120</v>
      </c>
      <c r="L369" s="90"/>
      <c r="M369" s="90" t="s">
        <v>56</v>
      </c>
      <c r="N369" s="101" t="s">
        <v>1305</v>
      </c>
      <c r="O369" s="101" t="s">
        <v>1306</v>
      </c>
      <c r="P369" s="101" t="s">
        <v>1307</v>
      </c>
      <c r="Q369" s="90" t="s">
        <v>48</v>
      </c>
      <c r="R369" s="89"/>
      <c r="S369" s="146" t="s">
        <v>472</v>
      </c>
      <c r="T369" s="168">
        <v>0</v>
      </c>
      <c r="U369" s="168">
        <v>0</v>
      </c>
      <c r="V369" s="168">
        <v>0</v>
      </c>
      <c r="W369" s="48" t="str">
        <f t="shared" si="38"/>
        <v>BILLING</v>
      </c>
      <c r="X369" s="13" t="str">
        <f t="shared" si="39"/>
        <v>广东电信</v>
      </c>
      <c r="Y369" s="37" t="str">
        <f t="shared" si="40"/>
        <v>0</v>
      </c>
      <c r="Z369" s="167"/>
      <c r="AM369" s="116"/>
      <c r="AN369"/>
    </row>
    <row r="370" spans="1:40" ht="15" customHeight="1">
      <c r="A370" s="89" t="s">
        <v>625</v>
      </c>
      <c r="B370" s="89" t="s">
        <v>408</v>
      </c>
      <c r="C370" s="89" t="s">
        <v>934</v>
      </c>
      <c r="D370" s="89" t="s">
        <v>935</v>
      </c>
      <c r="E370" s="89" t="s">
        <v>886</v>
      </c>
      <c r="F370" s="89" t="s">
        <v>887</v>
      </c>
      <c r="G370" s="89" t="s">
        <v>1</v>
      </c>
      <c r="H370" s="89" t="s">
        <v>867</v>
      </c>
      <c r="I370" s="89" t="s">
        <v>48</v>
      </c>
      <c r="J370" s="99" t="s">
        <v>1528</v>
      </c>
      <c r="K370" s="90"/>
      <c r="L370" s="90"/>
      <c r="M370" s="90"/>
      <c r="N370" s="102" t="s">
        <v>1308</v>
      </c>
      <c r="O370" s="102" t="s">
        <v>1309</v>
      </c>
      <c r="P370" s="102" t="s">
        <v>1310</v>
      </c>
      <c r="Q370" s="90" t="s">
        <v>48</v>
      </c>
      <c r="R370" s="89"/>
      <c r="S370" s="146" t="s">
        <v>472</v>
      </c>
      <c r="T370" s="168">
        <v>5</v>
      </c>
      <c r="U370" s="168">
        <v>52</v>
      </c>
      <c r="V370" s="168">
        <v>0</v>
      </c>
      <c r="W370" s="48" t="str">
        <f t="shared" si="38"/>
        <v>BILLING</v>
      </c>
      <c r="X370" s="13" t="str">
        <f t="shared" si="39"/>
        <v>黑龙江联通</v>
      </c>
      <c r="Y370" s="37" t="str">
        <f t="shared" si="40"/>
        <v>0</v>
      </c>
      <c r="Z370" s="167"/>
      <c r="AM370" s="116"/>
      <c r="AN370"/>
    </row>
    <row r="371" spans="1:40" ht="15" customHeight="1">
      <c r="A371" s="89" t="s">
        <v>625</v>
      </c>
      <c r="B371" s="89" t="s">
        <v>408</v>
      </c>
      <c r="C371" s="89" t="s">
        <v>934</v>
      </c>
      <c r="D371" s="89" t="s">
        <v>935</v>
      </c>
      <c r="E371" s="89" t="s">
        <v>936</v>
      </c>
      <c r="F371" s="89" t="s">
        <v>879</v>
      </c>
      <c r="G371" s="89" t="s">
        <v>1</v>
      </c>
      <c r="H371" s="89" t="s">
        <v>937</v>
      </c>
      <c r="I371" s="89" t="s">
        <v>48</v>
      </c>
      <c r="J371" s="99" t="s">
        <v>1528</v>
      </c>
      <c r="K371" s="90"/>
      <c r="L371" s="90"/>
      <c r="M371" s="90"/>
      <c r="N371" s="102" t="s">
        <v>1308</v>
      </c>
      <c r="O371" s="102" t="s">
        <v>1309</v>
      </c>
      <c r="P371" s="102" t="s">
        <v>1310</v>
      </c>
      <c r="Q371" s="90" t="s">
        <v>48</v>
      </c>
      <c r="R371" s="89"/>
      <c r="S371" s="146" t="s">
        <v>472</v>
      </c>
      <c r="T371" s="168">
        <v>5</v>
      </c>
      <c r="U371" s="168">
        <v>52</v>
      </c>
      <c r="V371" s="168">
        <v>0</v>
      </c>
      <c r="W371" s="48" t="str">
        <f t="shared" si="38"/>
        <v>BILLING</v>
      </c>
      <c r="X371" s="13" t="str">
        <f t="shared" si="39"/>
        <v>黑龙江联通</v>
      </c>
      <c r="Y371" s="37" t="str">
        <f t="shared" si="40"/>
        <v>0</v>
      </c>
      <c r="Z371" s="167"/>
      <c r="AM371" s="116"/>
      <c r="AN371"/>
    </row>
    <row r="372" spans="1:40" ht="15" customHeight="1">
      <c r="A372" s="89" t="s">
        <v>625</v>
      </c>
      <c r="B372" s="89" t="s">
        <v>408</v>
      </c>
      <c r="C372" s="89" t="s">
        <v>934</v>
      </c>
      <c r="D372" s="89" t="s">
        <v>935</v>
      </c>
      <c r="E372" s="89" t="s">
        <v>905</v>
      </c>
      <c r="F372" s="89" t="s">
        <v>860</v>
      </c>
      <c r="G372" s="89" t="s">
        <v>1</v>
      </c>
      <c r="H372" s="89" t="s">
        <v>906</v>
      </c>
      <c r="I372" s="89" t="s">
        <v>48</v>
      </c>
      <c r="J372" s="99" t="s">
        <v>1528</v>
      </c>
      <c r="K372" s="90"/>
      <c r="L372" s="90"/>
      <c r="M372" s="90"/>
      <c r="N372" s="102" t="s">
        <v>1308</v>
      </c>
      <c r="O372" s="102" t="s">
        <v>1309</v>
      </c>
      <c r="P372" s="102" t="s">
        <v>1310</v>
      </c>
      <c r="Q372" s="90" t="s">
        <v>48</v>
      </c>
      <c r="R372" s="89"/>
      <c r="S372" s="146" t="s">
        <v>472</v>
      </c>
      <c r="T372" s="168">
        <v>5</v>
      </c>
      <c r="U372" s="168">
        <v>52</v>
      </c>
      <c r="V372" s="168">
        <v>0</v>
      </c>
      <c r="W372" s="48" t="str">
        <f t="shared" si="38"/>
        <v>BILLING</v>
      </c>
      <c r="X372" s="13" t="str">
        <f t="shared" si="39"/>
        <v>黑龙江联通</v>
      </c>
      <c r="Y372" s="37" t="str">
        <f t="shared" si="40"/>
        <v>0</v>
      </c>
      <c r="Z372" s="167"/>
      <c r="AM372" s="116"/>
      <c r="AN372"/>
    </row>
    <row r="373" spans="1:40" ht="15" customHeight="1">
      <c r="A373" s="89" t="s">
        <v>625</v>
      </c>
      <c r="B373" s="89" t="s">
        <v>408</v>
      </c>
      <c r="C373" s="89" t="s">
        <v>934</v>
      </c>
      <c r="D373" s="89" t="s">
        <v>935</v>
      </c>
      <c r="E373" s="89" t="s">
        <v>859</v>
      </c>
      <c r="F373" s="89" t="s">
        <v>860</v>
      </c>
      <c r="G373" s="89" t="s">
        <v>1</v>
      </c>
      <c r="H373" s="89" t="s">
        <v>861</v>
      </c>
      <c r="I373" s="89" t="s">
        <v>48</v>
      </c>
      <c r="J373" s="99" t="s">
        <v>1528</v>
      </c>
      <c r="K373" s="90"/>
      <c r="L373" s="90"/>
      <c r="M373" s="90"/>
      <c r="N373" s="102" t="s">
        <v>1308</v>
      </c>
      <c r="O373" s="102" t="s">
        <v>1309</v>
      </c>
      <c r="P373" s="102" t="s">
        <v>1310</v>
      </c>
      <c r="Q373" s="90" t="s">
        <v>48</v>
      </c>
      <c r="R373" s="89"/>
      <c r="S373" s="146" t="s">
        <v>472</v>
      </c>
      <c r="T373" s="168">
        <v>5</v>
      </c>
      <c r="U373" s="168">
        <v>52</v>
      </c>
      <c r="V373" s="168">
        <v>0</v>
      </c>
      <c r="W373" s="48" t="str">
        <f t="shared" si="38"/>
        <v>BILLING</v>
      </c>
      <c r="X373" s="13" t="str">
        <f t="shared" si="39"/>
        <v>黑龙江联通</v>
      </c>
      <c r="Y373" s="37" t="str">
        <f t="shared" si="40"/>
        <v>0</v>
      </c>
      <c r="Z373" s="167"/>
      <c r="AM373" s="116"/>
      <c r="AN373"/>
    </row>
    <row r="374" spans="1:40" ht="15" customHeight="1">
      <c r="A374" s="89" t="s">
        <v>625</v>
      </c>
      <c r="B374" s="89" t="s">
        <v>408</v>
      </c>
      <c r="C374" s="89" t="s">
        <v>934</v>
      </c>
      <c r="D374" s="89" t="s">
        <v>935</v>
      </c>
      <c r="E374" s="89" t="s">
        <v>882</v>
      </c>
      <c r="F374" s="89" t="s">
        <v>883</v>
      </c>
      <c r="G374" s="89" t="s">
        <v>1</v>
      </c>
      <c r="H374" s="89" t="s">
        <v>98</v>
      </c>
      <c r="I374" s="89" t="s">
        <v>48</v>
      </c>
      <c r="J374" s="99" t="s">
        <v>1528</v>
      </c>
      <c r="K374" s="90"/>
      <c r="L374" s="90"/>
      <c r="M374" s="90"/>
      <c r="N374" s="102" t="s">
        <v>1308</v>
      </c>
      <c r="O374" s="102" t="s">
        <v>1309</v>
      </c>
      <c r="P374" s="102" t="s">
        <v>1310</v>
      </c>
      <c r="Q374" s="90" t="s">
        <v>48</v>
      </c>
      <c r="R374" s="89"/>
      <c r="S374" s="146" t="s">
        <v>472</v>
      </c>
      <c r="T374" s="168">
        <v>5</v>
      </c>
      <c r="U374" s="168">
        <v>52</v>
      </c>
      <c r="V374" s="168">
        <v>0</v>
      </c>
      <c r="W374" s="48" t="str">
        <f t="shared" si="38"/>
        <v>BILLING</v>
      </c>
      <c r="X374" s="13" t="str">
        <f t="shared" si="39"/>
        <v>黑龙江联通</v>
      </c>
      <c r="Y374" s="37" t="str">
        <f t="shared" si="40"/>
        <v>0</v>
      </c>
      <c r="Z374" s="167"/>
      <c r="AM374" s="116"/>
      <c r="AN374"/>
    </row>
    <row r="375" spans="1:40" ht="15" customHeight="1">
      <c r="A375" s="89" t="s">
        <v>625</v>
      </c>
      <c r="B375" s="89" t="s">
        <v>408</v>
      </c>
      <c r="C375" s="89" t="s">
        <v>934</v>
      </c>
      <c r="D375" s="89" t="s">
        <v>935</v>
      </c>
      <c r="E375" s="89" t="s">
        <v>873</v>
      </c>
      <c r="F375" s="89" t="s">
        <v>874</v>
      </c>
      <c r="G375" s="89" t="s">
        <v>1</v>
      </c>
      <c r="H375" s="89" t="s">
        <v>875</v>
      </c>
      <c r="I375" s="89" t="s">
        <v>48</v>
      </c>
      <c r="J375" s="99" t="s">
        <v>1528</v>
      </c>
      <c r="K375" s="90"/>
      <c r="L375" s="90"/>
      <c r="M375" s="90"/>
      <c r="N375" s="102" t="s">
        <v>1308</v>
      </c>
      <c r="O375" s="102" t="s">
        <v>1309</v>
      </c>
      <c r="P375" s="102" t="s">
        <v>1310</v>
      </c>
      <c r="Q375" s="90" t="s">
        <v>48</v>
      </c>
      <c r="R375" s="89"/>
      <c r="S375" s="146" t="s">
        <v>472</v>
      </c>
      <c r="T375" s="168">
        <v>5</v>
      </c>
      <c r="U375" s="168">
        <v>52</v>
      </c>
      <c r="V375" s="168">
        <v>0</v>
      </c>
      <c r="W375" s="48" t="str">
        <f t="shared" si="38"/>
        <v>BILLING</v>
      </c>
      <c r="X375" s="13" t="str">
        <f t="shared" si="39"/>
        <v>黑龙江联通</v>
      </c>
      <c r="Y375" s="37" t="str">
        <f t="shared" si="40"/>
        <v>0</v>
      </c>
      <c r="Z375" s="167"/>
      <c r="AM375" s="116"/>
      <c r="AN375"/>
    </row>
    <row r="376" spans="1:40" ht="15" customHeight="1">
      <c r="A376" s="89" t="s">
        <v>625</v>
      </c>
      <c r="B376" s="89" t="s">
        <v>408</v>
      </c>
      <c r="C376" s="89" t="s">
        <v>934</v>
      </c>
      <c r="D376" s="89" t="s">
        <v>935</v>
      </c>
      <c r="E376" s="89" t="s">
        <v>938</v>
      </c>
      <c r="F376" s="89" t="s">
        <v>872</v>
      </c>
      <c r="G376" s="89" t="s">
        <v>1</v>
      </c>
      <c r="H376" s="89" t="s">
        <v>937</v>
      </c>
      <c r="I376" s="89" t="s">
        <v>48</v>
      </c>
      <c r="J376" s="99" t="s">
        <v>1528</v>
      </c>
      <c r="K376" s="90"/>
      <c r="L376" s="90"/>
      <c r="M376" s="90"/>
      <c r="N376" s="102" t="s">
        <v>1308</v>
      </c>
      <c r="O376" s="102" t="s">
        <v>1309</v>
      </c>
      <c r="P376" s="102" t="s">
        <v>1310</v>
      </c>
      <c r="Q376" s="90" t="s">
        <v>48</v>
      </c>
      <c r="R376" s="89"/>
      <c r="S376" s="146" t="s">
        <v>472</v>
      </c>
      <c r="T376" s="168">
        <v>5</v>
      </c>
      <c r="U376" s="168">
        <v>52</v>
      </c>
      <c r="V376" s="168">
        <v>0</v>
      </c>
      <c r="W376" s="48" t="str">
        <f t="shared" si="38"/>
        <v>BILLING</v>
      </c>
      <c r="X376" s="13" t="str">
        <f t="shared" si="39"/>
        <v>黑龙江联通</v>
      </c>
      <c r="Y376" s="37" t="str">
        <f t="shared" si="40"/>
        <v>0</v>
      </c>
      <c r="Z376" s="167"/>
      <c r="AM376" s="116"/>
      <c r="AN376"/>
    </row>
    <row r="377" spans="1:40" ht="15" customHeight="1">
      <c r="A377" s="89" t="s">
        <v>625</v>
      </c>
      <c r="B377" s="89" t="s">
        <v>408</v>
      </c>
      <c r="C377" s="89" t="s">
        <v>934</v>
      </c>
      <c r="D377" s="89" t="s">
        <v>935</v>
      </c>
      <c r="E377" s="89" t="s">
        <v>939</v>
      </c>
      <c r="F377" s="89" t="s">
        <v>885</v>
      </c>
      <c r="G377" s="89" t="s">
        <v>1</v>
      </c>
      <c r="H377" s="89" t="s">
        <v>937</v>
      </c>
      <c r="I377" s="89" t="s">
        <v>48</v>
      </c>
      <c r="J377" s="99" t="s">
        <v>1528</v>
      </c>
      <c r="K377" s="90"/>
      <c r="L377" s="90"/>
      <c r="M377" s="90"/>
      <c r="N377" s="102" t="s">
        <v>1308</v>
      </c>
      <c r="O377" s="102" t="s">
        <v>1309</v>
      </c>
      <c r="P377" s="102" t="s">
        <v>1310</v>
      </c>
      <c r="Q377" s="90" t="s">
        <v>48</v>
      </c>
      <c r="R377" s="89"/>
      <c r="S377" s="146" t="s">
        <v>472</v>
      </c>
      <c r="T377" s="168">
        <v>5</v>
      </c>
      <c r="U377" s="168">
        <v>52</v>
      </c>
      <c r="V377" s="168">
        <v>0</v>
      </c>
      <c r="W377" s="48" t="str">
        <f t="shared" si="38"/>
        <v>BILLING</v>
      </c>
      <c r="X377" s="13" t="str">
        <f t="shared" si="39"/>
        <v>黑龙江联通</v>
      </c>
      <c r="Y377" s="37" t="str">
        <f t="shared" si="40"/>
        <v>0</v>
      </c>
      <c r="Z377" s="167"/>
      <c r="AM377" s="116"/>
      <c r="AN377"/>
    </row>
    <row r="378" spans="1:40" ht="15" customHeight="1">
      <c r="A378" s="89" t="s">
        <v>625</v>
      </c>
      <c r="B378" s="89" t="s">
        <v>408</v>
      </c>
      <c r="C378" s="89" t="s">
        <v>934</v>
      </c>
      <c r="D378" s="89" t="s">
        <v>935</v>
      </c>
      <c r="E378" s="89" t="s">
        <v>940</v>
      </c>
      <c r="F378" s="89" t="s">
        <v>941</v>
      </c>
      <c r="G378" s="89" t="s">
        <v>1</v>
      </c>
      <c r="H378" s="89" t="s">
        <v>98</v>
      </c>
      <c r="I378" s="89" t="s">
        <v>48</v>
      </c>
      <c r="J378" s="99" t="s">
        <v>1528</v>
      </c>
      <c r="K378" s="90"/>
      <c r="L378" s="90"/>
      <c r="M378" s="90"/>
      <c r="N378" s="102" t="s">
        <v>1308</v>
      </c>
      <c r="O378" s="102" t="s">
        <v>1309</v>
      </c>
      <c r="P378" s="102" t="s">
        <v>1310</v>
      </c>
      <c r="Q378" s="90" t="s">
        <v>48</v>
      </c>
      <c r="R378" s="89"/>
      <c r="S378" s="48" t="s">
        <v>1000</v>
      </c>
      <c r="T378" s="168">
        <v>5</v>
      </c>
      <c r="U378" s="168">
        <v>52</v>
      </c>
      <c r="V378" s="168">
        <v>0</v>
      </c>
      <c r="W378" s="48" t="str">
        <f t="shared" si="38"/>
        <v>BILLING</v>
      </c>
      <c r="X378" s="13" t="str">
        <f t="shared" si="39"/>
        <v>黑龙江联通</v>
      </c>
      <c r="Y378" s="37" t="str">
        <f t="shared" si="40"/>
        <v>0</v>
      </c>
      <c r="Z378" s="167"/>
      <c r="AM378" s="116"/>
      <c r="AN378"/>
    </row>
    <row r="379" spans="1:40" ht="15" customHeight="1">
      <c r="A379" s="89" t="s">
        <v>625</v>
      </c>
      <c r="B379" s="89" t="s">
        <v>408</v>
      </c>
      <c r="C379" s="89" t="s">
        <v>934</v>
      </c>
      <c r="D379" s="89" t="s">
        <v>935</v>
      </c>
      <c r="E379" s="89" t="s">
        <v>942</v>
      </c>
      <c r="F379" s="89" t="s">
        <v>869</v>
      </c>
      <c r="G379" s="89" t="s">
        <v>1</v>
      </c>
      <c r="H379" s="89" t="s">
        <v>722</v>
      </c>
      <c r="I379" s="89" t="s">
        <v>48</v>
      </c>
      <c r="J379" s="99" t="s">
        <v>1528</v>
      </c>
      <c r="K379" s="90"/>
      <c r="L379" s="90"/>
      <c r="M379" s="90"/>
      <c r="N379" s="102" t="s">
        <v>1308</v>
      </c>
      <c r="O379" s="102" t="s">
        <v>1309</v>
      </c>
      <c r="P379" s="102" t="s">
        <v>1310</v>
      </c>
      <c r="Q379" s="90" t="s">
        <v>48</v>
      </c>
      <c r="R379" s="89"/>
      <c r="S379" s="146" t="s">
        <v>472</v>
      </c>
      <c r="T379" s="168">
        <v>5</v>
      </c>
      <c r="U379" s="168">
        <v>52</v>
      </c>
      <c r="V379" s="168">
        <v>0</v>
      </c>
      <c r="W379" s="48" t="str">
        <f t="shared" si="38"/>
        <v>BILLING</v>
      </c>
      <c r="X379" s="13" t="str">
        <f t="shared" si="39"/>
        <v>黑龙江联通</v>
      </c>
      <c r="Y379" s="37" t="str">
        <f t="shared" si="40"/>
        <v>0</v>
      </c>
      <c r="Z379" s="167"/>
      <c r="AM379" s="116"/>
      <c r="AN379"/>
    </row>
    <row r="380" spans="1:40" ht="15" customHeight="1">
      <c r="A380" s="89" t="s">
        <v>625</v>
      </c>
      <c r="B380" s="89" t="s">
        <v>408</v>
      </c>
      <c r="C380" s="89" t="s">
        <v>934</v>
      </c>
      <c r="D380" s="89" t="s">
        <v>935</v>
      </c>
      <c r="E380" s="89" t="s">
        <v>943</v>
      </c>
      <c r="F380" s="89" t="s">
        <v>944</v>
      </c>
      <c r="G380" s="89" t="s">
        <v>1</v>
      </c>
      <c r="H380" s="89" t="s">
        <v>98</v>
      </c>
      <c r="I380" s="89" t="s">
        <v>48</v>
      </c>
      <c r="J380" s="99" t="s">
        <v>1528</v>
      </c>
      <c r="K380" s="90"/>
      <c r="L380" s="90"/>
      <c r="M380" s="90"/>
      <c r="N380" s="102" t="s">
        <v>1308</v>
      </c>
      <c r="O380" s="102" t="s">
        <v>1309</v>
      </c>
      <c r="P380" s="102" t="s">
        <v>1310</v>
      </c>
      <c r="Q380" s="90" t="s">
        <v>48</v>
      </c>
      <c r="R380" s="89"/>
      <c r="S380" s="146" t="s">
        <v>472</v>
      </c>
      <c r="T380" s="168">
        <v>5</v>
      </c>
      <c r="U380" s="168">
        <v>52</v>
      </c>
      <c r="V380" s="168">
        <v>0</v>
      </c>
      <c r="W380" s="48" t="str">
        <f t="shared" si="38"/>
        <v>BILLING</v>
      </c>
      <c r="X380" s="13" t="str">
        <f t="shared" si="39"/>
        <v>黑龙江联通</v>
      </c>
      <c r="Y380" s="37" t="str">
        <f t="shared" si="40"/>
        <v>0</v>
      </c>
      <c r="Z380" s="167"/>
      <c r="AM380" s="116"/>
      <c r="AN380"/>
    </row>
    <row r="381" spans="1:40" ht="15" customHeight="1">
      <c r="A381" s="89" t="s">
        <v>625</v>
      </c>
      <c r="B381" s="89" t="s">
        <v>408</v>
      </c>
      <c r="C381" s="89" t="s">
        <v>934</v>
      </c>
      <c r="D381" s="89" t="s">
        <v>935</v>
      </c>
      <c r="E381" s="89" t="s">
        <v>945</v>
      </c>
      <c r="F381" s="89" t="s">
        <v>881</v>
      </c>
      <c r="G381" s="89" t="s">
        <v>1</v>
      </c>
      <c r="H381" s="89" t="s">
        <v>937</v>
      </c>
      <c r="I381" s="89" t="s">
        <v>48</v>
      </c>
      <c r="J381" s="99" t="s">
        <v>1528</v>
      </c>
      <c r="K381" s="90"/>
      <c r="L381" s="90"/>
      <c r="M381" s="90"/>
      <c r="N381" s="102" t="s">
        <v>1308</v>
      </c>
      <c r="O381" s="102" t="s">
        <v>1309</v>
      </c>
      <c r="P381" s="102" t="s">
        <v>1310</v>
      </c>
      <c r="Q381" s="90" t="s">
        <v>48</v>
      </c>
      <c r="R381" s="89"/>
      <c r="S381" s="146" t="s">
        <v>472</v>
      </c>
      <c r="T381" s="168">
        <v>5</v>
      </c>
      <c r="U381" s="168">
        <v>52</v>
      </c>
      <c r="V381" s="168">
        <v>0</v>
      </c>
      <c r="W381" s="48" t="str">
        <f t="shared" si="38"/>
        <v>BILLING</v>
      </c>
      <c r="X381" s="13" t="str">
        <f t="shared" si="39"/>
        <v>黑龙江联通</v>
      </c>
      <c r="Y381" s="37" t="str">
        <f t="shared" si="40"/>
        <v>0</v>
      </c>
      <c r="Z381" s="167"/>
      <c r="AM381" s="116"/>
      <c r="AN381"/>
    </row>
    <row r="382" spans="1:40" ht="15" customHeight="1">
      <c r="A382" s="89" t="s">
        <v>625</v>
      </c>
      <c r="B382" s="89" t="s">
        <v>408</v>
      </c>
      <c r="C382" s="89" t="s">
        <v>934</v>
      </c>
      <c r="D382" s="89" t="s">
        <v>935</v>
      </c>
      <c r="E382" s="89" t="s">
        <v>946</v>
      </c>
      <c r="F382" s="89" t="s">
        <v>889</v>
      </c>
      <c r="G382" s="89" t="s">
        <v>1</v>
      </c>
      <c r="H382" s="89" t="s">
        <v>937</v>
      </c>
      <c r="I382" s="89" t="s">
        <v>48</v>
      </c>
      <c r="J382" s="99" t="s">
        <v>1528</v>
      </c>
      <c r="K382" s="90"/>
      <c r="L382" s="90"/>
      <c r="M382" s="90"/>
      <c r="N382" s="102" t="s">
        <v>1308</v>
      </c>
      <c r="O382" s="102" t="s">
        <v>1309</v>
      </c>
      <c r="P382" s="102" t="s">
        <v>1310</v>
      </c>
      <c r="Q382" s="90" t="s">
        <v>48</v>
      </c>
      <c r="R382" s="89"/>
      <c r="S382" s="146" t="s">
        <v>472</v>
      </c>
      <c r="T382" s="168">
        <v>5</v>
      </c>
      <c r="U382" s="168">
        <v>52</v>
      </c>
      <c r="V382" s="168">
        <v>0</v>
      </c>
      <c r="W382" s="48" t="str">
        <f t="shared" si="38"/>
        <v>BILLING</v>
      </c>
      <c r="X382" s="13" t="str">
        <f t="shared" si="39"/>
        <v>黑龙江联通</v>
      </c>
      <c r="Y382" s="37" t="str">
        <f t="shared" si="40"/>
        <v>0</v>
      </c>
      <c r="Z382" s="167"/>
      <c r="AM382" s="116"/>
      <c r="AN382"/>
    </row>
    <row r="383" spans="1:40" ht="15" customHeight="1">
      <c r="A383" s="89" t="s">
        <v>955</v>
      </c>
      <c r="B383" s="89" t="s">
        <v>407</v>
      </c>
      <c r="C383" s="89" t="s">
        <v>934</v>
      </c>
      <c r="D383" s="89" t="s">
        <v>935</v>
      </c>
      <c r="E383" s="89" t="s">
        <v>938</v>
      </c>
      <c r="F383" s="89" t="s">
        <v>872</v>
      </c>
      <c r="G383" s="89" t="s">
        <v>1</v>
      </c>
      <c r="H383" s="89" t="s">
        <v>937</v>
      </c>
      <c r="I383" s="89" t="s">
        <v>48</v>
      </c>
      <c r="J383" s="99" t="s">
        <v>1528</v>
      </c>
      <c r="K383" s="90"/>
      <c r="L383" s="90"/>
      <c r="M383" s="90"/>
      <c r="N383" s="102" t="s">
        <v>1308</v>
      </c>
      <c r="O383" s="102" t="s">
        <v>1309</v>
      </c>
      <c r="P383" s="102" t="s">
        <v>1310</v>
      </c>
      <c r="Q383" s="90" t="s">
        <v>48</v>
      </c>
      <c r="R383" s="89"/>
      <c r="S383" s="146" t="s">
        <v>472</v>
      </c>
      <c r="T383" s="168">
        <v>5</v>
      </c>
      <c r="U383" s="168">
        <v>52</v>
      </c>
      <c r="V383" s="168">
        <v>0</v>
      </c>
      <c r="W383" s="48" t="str">
        <f t="shared" si="38"/>
        <v>BILLING</v>
      </c>
      <c r="X383" s="13" t="str">
        <f t="shared" si="39"/>
        <v>吉林联通</v>
      </c>
      <c r="Y383" s="37" t="str">
        <f t="shared" si="40"/>
        <v>0</v>
      </c>
      <c r="Z383" s="167"/>
      <c r="AM383" s="116"/>
      <c r="AN383"/>
    </row>
    <row r="384" spans="1:40" ht="15" customHeight="1">
      <c r="A384" s="89" t="s">
        <v>955</v>
      </c>
      <c r="B384" s="89" t="s">
        <v>407</v>
      </c>
      <c r="C384" s="89" t="s">
        <v>934</v>
      </c>
      <c r="D384" s="89" t="s">
        <v>935</v>
      </c>
      <c r="E384" s="89" t="s">
        <v>873</v>
      </c>
      <c r="F384" s="89" t="s">
        <v>874</v>
      </c>
      <c r="G384" s="89" t="s">
        <v>1</v>
      </c>
      <c r="H384" s="89" t="s">
        <v>875</v>
      </c>
      <c r="I384" s="89" t="s">
        <v>48</v>
      </c>
      <c r="J384" s="99" t="s">
        <v>1528</v>
      </c>
      <c r="K384" s="90"/>
      <c r="L384" s="90"/>
      <c r="M384" s="90"/>
      <c r="N384" s="102" t="s">
        <v>1308</v>
      </c>
      <c r="O384" s="102" t="s">
        <v>1309</v>
      </c>
      <c r="P384" s="102" t="s">
        <v>1310</v>
      </c>
      <c r="Q384" s="90" t="s">
        <v>48</v>
      </c>
      <c r="R384" s="89"/>
      <c r="S384" s="146" t="s">
        <v>472</v>
      </c>
      <c r="T384" s="168">
        <v>5</v>
      </c>
      <c r="U384" s="168">
        <v>52</v>
      </c>
      <c r="V384" s="168">
        <v>0</v>
      </c>
      <c r="W384" s="48" t="str">
        <f t="shared" si="38"/>
        <v>BILLING</v>
      </c>
      <c r="X384" s="13" t="str">
        <f t="shared" si="39"/>
        <v>吉林联通</v>
      </c>
      <c r="Y384" s="37" t="str">
        <f t="shared" si="40"/>
        <v>0</v>
      </c>
      <c r="Z384" s="167"/>
      <c r="AM384" s="116"/>
      <c r="AN384"/>
    </row>
    <row r="385" spans="1:40" ht="15" customHeight="1">
      <c r="A385" s="89" t="s">
        <v>955</v>
      </c>
      <c r="B385" s="89" t="s">
        <v>407</v>
      </c>
      <c r="C385" s="89" t="s">
        <v>934</v>
      </c>
      <c r="D385" s="89" t="s">
        <v>935</v>
      </c>
      <c r="E385" s="89" t="s">
        <v>882</v>
      </c>
      <c r="F385" s="89" t="s">
        <v>883</v>
      </c>
      <c r="G385" s="89" t="s">
        <v>1</v>
      </c>
      <c r="H385" s="89" t="s">
        <v>98</v>
      </c>
      <c r="I385" s="89" t="s">
        <v>48</v>
      </c>
      <c r="J385" s="99" t="s">
        <v>1528</v>
      </c>
      <c r="K385" s="90"/>
      <c r="L385" s="90"/>
      <c r="M385" s="90"/>
      <c r="N385" s="102" t="s">
        <v>1308</v>
      </c>
      <c r="O385" s="102" t="s">
        <v>1309</v>
      </c>
      <c r="P385" s="102" t="s">
        <v>1310</v>
      </c>
      <c r="Q385" s="90" t="s">
        <v>48</v>
      </c>
      <c r="R385" s="89"/>
      <c r="S385" s="146" t="s">
        <v>472</v>
      </c>
      <c r="T385" s="168">
        <v>5</v>
      </c>
      <c r="U385" s="168">
        <v>52</v>
      </c>
      <c r="V385" s="168">
        <v>0</v>
      </c>
      <c r="W385" s="48" t="str">
        <f t="shared" si="38"/>
        <v>BILLING</v>
      </c>
      <c r="X385" s="13" t="str">
        <f t="shared" si="39"/>
        <v>吉林联通</v>
      </c>
      <c r="Y385" s="37" t="str">
        <f t="shared" si="40"/>
        <v>0</v>
      </c>
      <c r="Z385" s="167"/>
      <c r="AM385" s="116"/>
      <c r="AN385"/>
    </row>
    <row r="386" spans="1:40" ht="15" customHeight="1">
      <c r="A386" s="89" t="s">
        <v>955</v>
      </c>
      <c r="B386" s="89" t="s">
        <v>407</v>
      </c>
      <c r="C386" s="89" t="s">
        <v>934</v>
      </c>
      <c r="D386" s="89" t="s">
        <v>935</v>
      </c>
      <c r="E386" s="89" t="s">
        <v>859</v>
      </c>
      <c r="F386" s="89" t="s">
        <v>860</v>
      </c>
      <c r="G386" s="89" t="s">
        <v>1</v>
      </c>
      <c r="H386" s="89" t="s">
        <v>861</v>
      </c>
      <c r="I386" s="89" t="s">
        <v>48</v>
      </c>
      <c r="J386" s="99" t="s">
        <v>1528</v>
      </c>
      <c r="K386" s="90"/>
      <c r="L386" s="90"/>
      <c r="M386" s="90"/>
      <c r="N386" s="102" t="s">
        <v>1308</v>
      </c>
      <c r="O386" s="102" t="s">
        <v>1309</v>
      </c>
      <c r="P386" s="102" t="s">
        <v>1310</v>
      </c>
      <c r="Q386" s="90" t="s">
        <v>48</v>
      </c>
      <c r="R386" s="89"/>
      <c r="S386" s="146" t="s">
        <v>472</v>
      </c>
      <c r="T386" s="168">
        <v>5</v>
      </c>
      <c r="U386" s="168">
        <v>52</v>
      </c>
      <c r="V386" s="168">
        <v>0</v>
      </c>
      <c r="W386" s="48" t="str">
        <f t="shared" si="38"/>
        <v>BILLING</v>
      </c>
      <c r="X386" s="13" t="str">
        <f t="shared" si="39"/>
        <v>吉林联通</v>
      </c>
      <c r="Y386" s="37" t="str">
        <f t="shared" si="40"/>
        <v>0</v>
      </c>
      <c r="Z386" s="167"/>
      <c r="AM386" s="116"/>
      <c r="AN386"/>
    </row>
    <row r="387" spans="1:40" ht="15" customHeight="1">
      <c r="A387" s="89" t="s">
        <v>955</v>
      </c>
      <c r="B387" s="89" t="s">
        <v>407</v>
      </c>
      <c r="C387" s="89" t="s">
        <v>934</v>
      </c>
      <c r="D387" s="89" t="s">
        <v>935</v>
      </c>
      <c r="E387" s="89" t="s">
        <v>905</v>
      </c>
      <c r="F387" s="89" t="s">
        <v>860</v>
      </c>
      <c r="G387" s="89" t="s">
        <v>1</v>
      </c>
      <c r="H387" s="89" t="s">
        <v>906</v>
      </c>
      <c r="I387" s="89" t="s">
        <v>48</v>
      </c>
      <c r="J387" s="99" t="s">
        <v>1528</v>
      </c>
      <c r="K387" s="90"/>
      <c r="L387" s="90"/>
      <c r="M387" s="90"/>
      <c r="N387" s="102" t="s">
        <v>1308</v>
      </c>
      <c r="O387" s="102" t="s">
        <v>1309</v>
      </c>
      <c r="P387" s="102" t="s">
        <v>1310</v>
      </c>
      <c r="Q387" s="90" t="s">
        <v>48</v>
      </c>
      <c r="R387" s="89"/>
      <c r="S387" s="146" t="s">
        <v>472</v>
      </c>
      <c r="T387" s="168">
        <v>5</v>
      </c>
      <c r="U387" s="168">
        <v>52</v>
      </c>
      <c r="V387" s="168">
        <v>0</v>
      </c>
      <c r="W387" s="48" t="str">
        <f t="shared" ref="W387:W450" si="41">IFERROR(IF(G387="CRM_CUI",G387,(IF(G387="CRM_CMI",G387,IF(G387="CEOMO_ITD",G387,MID(G387,1,FIND("_",G387)-1))))),G387)</f>
        <v>BILLING</v>
      </c>
      <c r="X387" s="13" t="str">
        <f t="shared" si="39"/>
        <v>吉林联通</v>
      </c>
      <c r="Y387" s="37" t="str">
        <f t="shared" si="40"/>
        <v>0</v>
      </c>
      <c r="Z387" s="167"/>
      <c r="AM387" s="116"/>
      <c r="AN387"/>
    </row>
    <row r="388" spans="1:40" ht="15" customHeight="1">
      <c r="A388" s="89" t="s">
        <v>955</v>
      </c>
      <c r="B388" s="89" t="s">
        <v>407</v>
      </c>
      <c r="C388" s="89" t="s">
        <v>934</v>
      </c>
      <c r="D388" s="89" t="s">
        <v>935</v>
      </c>
      <c r="E388" s="89" t="s">
        <v>936</v>
      </c>
      <c r="F388" s="89" t="s">
        <v>879</v>
      </c>
      <c r="G388" s="89" t="s">
        <v>1</v>
      </c>
      <c r="H388" s="89" t="s">
        <v>937</v>
      </c>
      <c r="I388" s="89" t="s">
        <v>48</v>
      </c>
      <c r="J388" s="99" t="s">
        <v>1528</v>
      </c>
      <c r="K388" s="90"/>
      <c r="L388" s="90"/>
      <c r="M388" s="90"/>
      <c r="N388" s="102" t="s">
        <v>1308</v>
      </c>
      <c r="O388" s="102" t="s">
        <v>1309</v>
      </c>
      <c r="P388" s="102" t="s">
        <v>1310</v>
      </c>
      <c r="Q388" s="90" t="s">
        <v>48</v>
      </c>
      <c r="R388" s="89"/>
      <c r="S388" s="146" t="s">
        <v>472</v>
      </c>
      <c r="T388" s="168">
        <v>5</v>
      </c>
      <c r="U388" s="168">
        <v>52</v>
      </c>
      <c r="V388" s="168">
        <v>0</v>
      </c>
      <c r="W388" s="48" t="str">
        <f t="shared" si="41"/>
        <v>BILLING</v>
      </c>
      <c r="X388" s="13" t="str">
        <f t="shared" si="39"/>
        <v>吉林联通</v>
      </c>
      <c r="Y388" s="37" t="str">
        <f t="shared" si="40"/>
        <v>0</v>
      </c>
      <c r="Z388" s="167"/>
      <c r="AM388" s="116"/>
      <c r="AN388"/>
    </row>
    <row r="389" spans="1:40" ht="15" customHeight="1">
      <c r="A389" s="89" t="s">
        <v>955</v>
      </c>
      <c r="B389" s="89" t="s">
        <v>407</v>
      </c>
      <c r="C389" s="89" t="s">
        <v>934</v>
      </c>
      <c r="D389" s="89" t="s">
        <v>935</v>
      </c>
      <c r="E389" s="89" t="s">
        <v>945</v>
      </c>
      <c r="F389" s="89" t="s">
        <v>881</v>
      </c>
      <c r="G389" s="89" t="s">
        <v>1</v>
      </c>
      <c r="H389" s="89" t="s">
        <v>937</v>
      </c>
      <c r="I389" s="89" t="s">
        <v>48</v>
      </c>
      <c r="J389" s="99" t="s">
        <v>1528</v>
      </c>
      <c r="K389" s="90"/>
      <c r="L389" s="90"/>
      <c r="M389" s="90"/>
      <c r="N389" s="102" t="s">
        <v>1308</v>
      </c>
      <c r="O389" s="102" t="s">
        <v>1309</v>
      </c>
      <c r="P389" s="102" t="s">
        <v>1310</v>
      </c>
      <c r="Q389" s="90" t="s">
        <v>48</v>
      </c>
      <c r="R389" s="89"/>
      <c r="S389" s="146" t="s">
        <v>472</v>
      </c>
      <c r="T389" s="168">
        <v>5</v>
      </c>
      <c r="U389" s="168">
        <v>52</v>
      </c>
      <c r="V389" s="168">
        <v>0</v>
      </c>
      <c r="W389" s="48" t="str">
        <f t="shared" si="41"/>
        <v>BILLING</v>
      </c>
      <c r="X389" s="13" t="str">
        <f t="shared" si="39"/>
        <v>吉林联通</v>
      </c>
      <c r="Y389" s="37" t="str">
        <f t="shared" si="40"/>
        <v>0</v>
      </c>
      <c r="Z389" s="167"/>
      <c r="AM389" s="116"/>
      <c r="AN389"/>
    </row>
    <row r="390" spans="1:40" ht="15" customHeight="1">
      <c r="A390" s="89" t="s">
        <v>955</v>
      </c>
      <c r="B390" s="89" t="s">
        <v>407</v>
      </c>
      <c r="C390" s="89" t="s">
        <v>934</v>
      </c>
      <c r="D390" s="89" t="s">
        <v>935</v>
      </c>
      <c r="E390" s="89" t="s">
        <v>939</v>
      </c>
      <c r="F390" s="89" t="s">
        <v>885</v>
      </c>
      <c r="G390" s="89" t="s">
        <v>1</v>
      </c>
      <c r="H390" s="89" t="s">
        <v>937</v>
      </c>
      <c r="I390" s="89" t="s">
        <v>48</v>
      </c>
      <c r="J390" s="99" t="s">
        <v>1528</v>
      </c>
      <c r="K390" s="90"/>
      <c r="L390" s="90"/>
      <c r="M390" s="90"/>
      <c r="N390" s="102" t="s">
        <v>1308</v>
      </c>
      <c r="O390" s="102" t="s">
        <v>1309</v>
      </c>
      <c r="P390" s="102" t="s">
        <v>1310</v>
      </c>
      <c r="Q390" s="90" t="s">
        <v>48</v>
      </c>
      <c r="R390" s="89"/>
      <c r="S390" s="146" t="s">
        <v>472</v>
      </c>
      <c r="T390" s="168">
        <v>5</v>
      </c>
      <c r="U390" s="168">
        <v>52</v>
      </c>
      <c r="V390" s="168">
        <v>0</v>
      </c>
      <c r="W390" s="48" t="str">
        <f t="shared" si="41"/>
        <v>BILLING</v>
      </c>
      <c r="X390" s="13" t="str">
        <f t="shared" si="39"/>
        <v>吉林联通</v>
      </c>
      <c r="Y390" s="37" t="str">
        <f t="shared" si="40"/>
        <v>0</v>
      </c>
      <c r="Z390" s="167"/>
      <c r="AM390" s="116"/>
      <c r="AN390"/>
    </row>
    <row r="391" spans="1:40" ht="15" customHeight="1">
      <c r="A391" s="89" t="s">
        <v>955</v>
      </c>
      <c r="B391" s="89" t="s">
        <v>407</v>
      </c>
      <c r="C391" s="89" t="s">
        <v>934</v>
      </c>
      <c r="D391" s="89" t="s">
        <v>935</v>
      </c>
      <c r="E391" s="89" t="s">
        <v>940</v>
      </c>
      <c r="F391" s="89" t="s">
        <v>941</v>
      </c>
      <c r="G391" s="89" t="s">
        <v>1</v>
      </c>
      <c r="H391" s="89" t="s">
        <v>98</v>
      </c>
      <c r="I391" s="89" t="s">
        <v>48</v>
      </c>
      <c r="J391" s="99" t="s">
        <v>1528</v>
      </c>
      <c r="K391" s="90"/>
      <c r="L391" s="90"/>
      <c r="M391" s="90"/>
      <c r="N391" s="102" t="s">
        <v>1308</v>
      </c>
      <c r="O391" s="102" t="s">
        <v>1309</v>
      </c>
      <c r="P391" s="102" t="s">
        <v>1310</v>
      </c>
      <c r="Q391" s="90" t="s">
        <v>48</v>
      </c>
      <c r="R391" s="89"/>
      <c r="S391" s="146" t="s">
        <v>472</v>
      </c>
      <c r="T391" s="168">
        <v>5</v>
      </c>
      <c r="U391" s="168">
        <v>52</v>
      </c>
      <c r="V391" s="168">
        <v>0</v>
      </c>
      <c r="W391" s="48" t="str">
        <f t="shared" si="41"/>
        <v>BILLING</v>
      </c>
      <c r="X391" s="13" t="str">
        <f t="shared" si="39"/>
        <v>吉林联通</v>
      </c>
      <c r="Y391" s="37" t="str">
        <f t="shared" si="40"/>
        <v>0</v>
      </c>
      <c r="Z391" s="167"/>
      <c r="AM391" s="116"/>
      <c r="AN391"/>
    </row>
    <row r="392" spans="1:40" ht="15" customHeight="1">
      <c r="A392" s="89" t="s">
        <v>955</v>
      </c>
      <c r="B392" s="89" t="s">
        <v>407</v>
      </c>
      <c r="C392" s="89" t="s">
        <v>934</v>
      </c>
      <c r="D392" s="89" t="s">
        <v>935</v>
      </c>
      <c r="E392" s="89" t="s">
        <v>942</v>
      </c>
      <c r="F392" s="89" t="s">
        <v>869</v>
      </c>
      <c r="G392" s="89" t="s">
        <v>1</v>
      </c>
      <c r="H392" s="89" t="s">
        <v>722</v>
      </c>
      <c r="I392" s="89" t="s">
        <v>48</v>
      </c>
      <c r="J392" s="99" t="s">
        <v>1528</v>
      </c>
      <c r="K392" s="90"/>
      <c r="L392" s="90"/>
      <c r="M392" s="90"/>
      <c r="N392" s="102" t="s">
        <v>1308</v>
      </c>
      <c r="O392" s="102" t="s">
        <v>1309</v>
      </c>
      <c r="P392" s="102" t="s">
        <v>1310</v>
      </c>
      <c r="Q392" s="90" t="s">
        <v>48</v>
      </c>
      <c r="R392" s="89"/>
      <c r="S392" s="146" t="s">
        <v>472</v>
      </c>
      <c r="T392" s="168">
        <v>5</v>
      </c>
      <c r="U392" s="168">
        <v>52</v>
      </c>
      <c r="V392" s="168">
        <v>0</v>
      </c>
      <c r="W392" s="48" t="str">
        <f t="shared" si="41"/>
        <v>BILLING</v>
      </c>
      <c r="X392" s="13" t="str">
        <f t="shared" si="39"/>
        <v>吉林联通</v>
      </c>
      <c r="Y392" s="37" t="str">
        <f t="shared" si="40"/>
        <v>0</v>
      </c>
      <c r="Z392" s="167"/>
      <c r="AM392" s="116"/>
      <c r="AN392"/>
    </row>
    <row r="393" spans="1:40" ht="15" customHeight="1">
      <c r="A393" s="89" t="s">
        <v>955</v>
      </c>
      <c r="B393" s="89" t="s">
        <v>407</v>
      </c>
      <c r="C393" s="89" t="s">
        <v>934</v>
      </c>
      <c r="D393" s="89" t="s">
        <v>935</v>
      </c>
      <c r="E393" s="89" t="s">
        <v>886</v>
      </c>
      <c r="F393" s="89" t="s">
        <v>887</v>
      </c>
      <c r="G393" s="89" t="s">
        <v>1</v>
      </c>
      <c r="H393" s="89" t="s">
        <v>867</v>
      </c>
      <c r="I393" s="89" t="s">
        <v>48</v>
      </c>
      <c r="J393" s="99" t="s">
        <v>1528</v>
      </c>
      <c r="K393" s="90"/>
      <c r="L393" s="90"/>
      <c r="M393" s="90"/>
      <c r="N393" s="102" t="s">
        <v>1308</v>
      </c>
      <c r="O393" s="102" t="s">
        <v>1309</v>
      </c>
      <c r="P393" s="102" t="s">
        <v>1310</v>
      </c>
      <c r="Q393" s="90" t="s">
        <v>48</v>
      </c>
      <c r="R393" s="89"/>
      <c r="S393" s="146" t="s">
        <v>472</v>
      </c>
      <c r="T393" s="168">
        <v>5</v>
      </c>
      <c r="U393" s="168">
        <v>52</v>
      </c>
      <c r="V393" s="168">
        <v>0</v>
      </c>
      <c r="W393" s="48" t="str">
        <f t="shared" si="41"/>
        <v>BILLING</v>
      </c>
      <c r="X393" s="13" t="str">
        <f t="shared" si="39"/>
        <v>吉林联通</v>
      </c>
      <c r="Y393" s="37" t="str">
        <f t="shared" si="40"/>
        <v>0</v>
      </c>
      <c r="Z393" s="167"/>
      <c r="AM393" s="116"/>
      <c r="AN393"/>
    </row>
    <row r="394" spans="1:40" ht="15" customHeight="1">
      <c r="A394" s="89" t="s">
        <v>955</v>
      </c>
      <c r="B394" s="89" t="s">
        <v>407</v>
      </c>
      <c r="C394" s="89" t="s">
        <v>934</v>
      </c>
      <c r="D394" s="89" t="s">
        <v>935</v>
      </c>
      <c r="E394" s="89" t="s">
        <v>943</v>
      </c>
      <c r="F394" s="89" t="s">
        <v>944</v>
      </c>
      <c r="G394" s="89" t="s">
        <v>1</v>
      </c>
      <c r="H394" s="89" t="s">
        <v>98</v>
      </c>
      <c r="I394" s="89" t="s">
        <v>48</v>
      </c>
      <c r="J394" s="99" t="s">
        <v>1528</v>
      </c>
      <c r="K394" s="90"/>
      <c r="L394" s="90"/>
      <c r="M394" s="90"/>
      <c r="N394" s="102" t="s">
        <v>1308</v>
      </c>
      <c r="O394" s="102" t="s">
        <v>1309</v>
      </c>
      <c r="P394" s="102" t="s">
        <v>1310</v>
      </c>
      <c r="Q394" s="90" t="s">
        <v>48</v>
      </c>
      <c r="R394" s="89"/>
      <c r="S394" s="146" t="s">
        <v>472</v>
      </c>
      <c r="T394" s="168">
        <v>5</v>
      </c>
      <c r="U394" s="168">
        <v>52</v>
      </c>
      <c r="V394" s="168">
        <v>0</v>
      </c>
      <c r="W394" s="48" t="str">
        <f t="shared" si="41"/>
        <v>BILLING</v>
      </c>
      <c r="X394" s="13" t="str">
        <f t="shared" si="39"/>
        <v>吉林联通</v>
      </c>
      <c r="Y394" s="37" t="str">
        <f t="shared" si="40"/>
        <v>0</v>
      </c>
      <c r="Z394" s="167"/>
      <c r="AM394" s="116"/>
      <c r="AN394"/>
    </row>
    <row r="395" spans="1:40" ht="15" customHeight="1">
      <c r="A395" s="89" t="s">
        <v>955</v>
      </c>
      <c r="B395" s="89" t="s">
        <v>407</v>
      </c>
      <c r="C395" s="89" t="s">
        <v>934</v>
      </c>
      <c r="D395" s="89" t="s">
        <v>935</v>
      </c>
      <c r="E395" s="89" t="s">
        <v>946</v>
      </c>
      <c r="F395" s="89" t="s">
        <v>889</v>
      </c>
      <c r="G395" s="89" t="s">
        <v>1</v>
      </c>
      <c r="H395" s="89" t="s">
        <v>937</v>
      </c>
      <c r="I395" s="89" t="s">
        <v>48</v>
      </c>
      <c r="J395" s="99" t="s">
        <v>1528</v>
      </c>
      <c r="K395" s="90"/>
      <c r="L395" s="90"/>
      <c r="M395" s="90"/>
      <c r="N395" s="102" t="s">
        <v>1308</v>
      </c>
      <c r="O395" s="102" t="s">
        <v>1309</v>
      </c>
      <c r="P395" s="102" t="s">
        <v>1310</v>
      </c>
      <c r="Q395" s="90" t="s">
        <v>48</v>
      </c>
      <c r="R395" s="89"/>
      <c r="S395" s="146" t="s">
        <v>472</v>
      </c>
      <c r="T395" s="168">
        <v>5</v>
      </c>
      <c r="U395" s="168">
        <v>52</v>
      </c>
      <c r="V395" s="168">
        <v>0</v>
      </c>
      <c r="W395" s="48" t="str">
        <f t="shared" si="41"/>
        <v>BILLING</v>
      </c>
      <c r="X395" s="13" t="str">
        <f t="shared" si="39"/>
        <v>吉林联通</v>
      </c>
      <c r="Y395" s="37" t="str">
        <f t="shared" si="40"/>
        <v>0</v>
      </c>
      <c r="Z395" s="167"/>
      <c r="AM395" s="116"/>
      <c r="AN395"/>
    </row>
    <row r="396" spans="1:40" ht="15" customHeight="1">
      <c r="A396" s="89" t="s">
        <v>216</v>
      </c>
      <c r="B396" s="89" t="s">
        <v>217</v>
      </c>
      <c r="C396" s="89" t="s">
        <v>165</v>
      </c>
      <c r="D396" s="89" t="s">
        <v>166</v>
      </c>
      <c r="E396" s="89" t="s">
        <v>871</v>
      </c>
      <c r="F396" s="89" t="s">
        <v>872</v>
      </c>
      <c r="G396" s="89" t="s">
        <v>1</v>
      </c>
      <c r="H396" s="89" t="s">
        <v>867</v>
      </c>
      <c r="I396" s="89" t="s">
        <v>48</v>
      </c>
      <c r="J396" s="99" t="s">
        <v>1528</v>
      </c>
      <c r="K396" s="90"/>
      <c r="L396" s="90"/>
      <c r="M396" s="90"/>
      <c r="N396" s="103" t="s">
        <v>1311</v>
      </c>
      <c r="O396" s="103" t="s">
        <v>1312</v>
      </c>
      <c r="P396" s="100" t="s">
        <v>956</v>
      </c>
      <c r="Q396" s="99" t="s">
        <v>1002</v>
      </c>
      <c r="R396" s="89"/>
      <c r="S396" s="146" t="s">
        <v>472</v>
      </c>
      <c r="T396" s="168">
        <v>103</v>
      </c>
      <c r="U396" s="168">
        <v>0</v>
      </c>
      <c r="V396" s="168">
        <v>0</v>
      </c>
      <c r="W396" s="48" t="str">
        <f t="shared" si="41"/>
        <v>BILLING</v>
      </c>
      <c r="X396" s="13" t="str">
        <f t="shared" si="39"/>
        <v>吉林移动</v>
      </c>
      <c r="Y396" s="37" t="str">
        <f t="shared" si="40"/>
        <v>0</v>
      </c>
      <c r="Z396" s="167"/>
      <c r="AM396" s="116"/>
      <c r="AN396"/>
    </row>
    <row r="397" spans="1:40" ht="15" customHeight="1">
      <c r="A397" s="89" t="s">
        <v>216</v>
      </c>
      <c r="B397" s="89" t="s">
        <v>217</v>
      </c>
      <c r="C397" s="89" t="s">
        <v>165</v>
      </c>
      <c r="D397" s="89" t="s">
        <v>166</v>
      </c>
      <c r="E397" s="89" t="s">
        <v>876</v>
      </c>
      <c r="F397" s="89" t="s">
        <v>877</v>
      </c>
      <c r="G397" s="89" t="s">
        <v>1</v>
      </c>
      <c r="H397" s="89" t="s">
        <v>722</v>
      </c>
      <c r="I397" s="89" t="s">
        <v>48</v>
      </c>
      <c r="J397" s="99" t="s">
        <v>1528</v>
      </c>
      <c r="K397" s="90"/>
      <c r="L397" s="90"/>
      <c r="M397" s="90"/>
      <c r="N397" s="100" t="s">
        <v>957</v>
      </c>
      <c r="O397" s="103" t="s">
        <v>1312</v>
      </c>
      <c r="P397" s="100" t="s">
        <v>956</v>
      </c>
      <c r="Q397" s="99" t="s">
        <v>1002</v>
      </c>
      <c r="R397" s="89"/>
      <c r="S397" s="146" t="s">
        <v>472</v>
      </c>
      <c r="T397" s="168">
        <v>103</v>
      </c>
      <c r="U397" s="168">
        <v>0</v>
      </c>
      <c r="V397" s="168">
        <v>0</v>
      </c>
      <c r="W397" s="48" t="str">
        <f t="shared" si="41"/>
        <v>BILLING</v>
      </c>
      <c r="X397" s="13" t="str">
        <f t="shared" si="39"/>
        <v>吉林移动</v>
      </c>
      <c r="Y397" s="37" t="str">
        <f t="shared" si="40"/>
        <v>0</v>
      </c>
      <c r="Z397" s="167"/>
      <c r="AM397" s="116"/>
      <c r="AN397"/>
    </row>
    <row r="398" spans="1:40" ht="15" customHeight="1">
      <c r="A398" s="89" t="s">
        <v>216</v>
      </c>
      <c r="B398" s="89" t="s">
        <v>217</v>
      </c>
      <c r="C398" s="89" t="s">
        <v>165</v>
      </c>
      <c r="D398" s="89" t="s">
        <v>166</v>
      </c>
      <c r="E398" s="89" t="s">
        <v>901</v>
      </c>
      <c r="F398" s="89" t="s">
        <v>879</v>
      </c>
      <c r="G398" s="89" t="s">
        <v>1</v>
      </c>
      <c r="H398" s="89" t="s">
        <v>894</v>
      </c>
      <c r="I398" s="89" t="s">
        <v>48</v>
      </c>
      <c r="J398" s="99" t="s">
        <v>1528</v>
      </c>
      <c r="K398" s="90"/>
      <c r="L398" s="90"/>
      <c r="M398" s="90"/>
      <c r="N398" s="100" t="s">
        <v>957</v>
      </c>
      <c r="O398" s="103" t="s">
        <v>1312</v>
      </c>
      <c r="P398" s="100" t="s">
        <v>956</v>
      </c>
      <c r="Q398" s="99" t="s">
        <v>1002</v>
      </c>
      <c r="R398" s="89"/>
      <c r="S398" s="146" t="s">
        <v>472</v>
      </c>
      <c r="T398" s="168">
        <v>103</v>
      </c>
      <c r="U398" s="168">
        <v>0</v>
      </c>
      <c r="V398" s="168">
        <v>0</v>
      </c>
      <c r="W398" s="48" t="str">
        <f t="shared" si="41"/>
        <v>BILLING</v>
      </c>
      <c r="X398" s="13" t="str">
        <f t="shared" si="39"/>
        <v>吉林移动</v>
      </c>
      <c r="Y398" s="37" t="str">
        <f t="shared" si="40"/>
        <v>0</v>
      </c>
      <c r="Z398" s="167"/>
      <c r="AM398" s="116"/>
      <c r="AN398"/>
    </row>
    <row r="399" spans="1:40" ht="15" customHeight="1">
      <c r="A399" s="89" t="s">
        <v>216</v>
      </c>
      <c r="B399" s="89" t="s">
        <v>217</v>
      </c>
      <c r="C399" s="89" t="s">
        <v>165</v>
      </c>
      <c r="D399" s="89" t="s">
        <v>166</v>
      </c>
      <c r="E399" s="89" t="s">
        <v>878</v>
      </c>
      <c r="F399" s="89" t="s">
        <v>879</v>
      </c>
      <c r="G399" s="89" t="s">
        <v>1</v>
      </c>
      <c r="H399" s="89" t="s">
        <v>867</v>
      </c>
      <c r="I399" s="89" t="s">
        <v>48</v>
      </c>
      <c r="J399" s="99" t="s">
        <v>1528</v>
      </c>
      <c r="K399" s="90"/>
      <c r="L399" s="90"/>
      <c r="M399" s="90"/>
      <c r="N399" s="100" t="s">
        <v>957</v>
      </c>
      <c r="O399" s="103" t="s">
        <v>1312</v>
      </c>
      <c r="P399" s="100" t="s">
        <v>956</v>
      </c>
      <c r="Q399" s="99" t="s">
        <v>1002</v>
      </c>
      <c r="R399" s="89"/>
      <c r="S399" s="146" t="s">
        <v>472</v>
      </c>
      <c r="T399" s="168">
        <v>103</v>
      </c>
      <c r="U399" s="168">
        <v>0</v>
      </c>
      <c r="V399" s="168">
        <v>0</v>
      </c>
      <c r="W399" s="48" t="str">
        <f t="shared" si="41"/>
        <v>BILLING</v>
      </c>
      <c r="X399" s="13" t="str">
        <f t="shared" si="39"/>
        <v>吉林移动</v>
      </c>
      <c r="Y399" s="37" t="str">
        <f t="shared" si="40"/>
        <v>0</v>
      </c>
      <c r="Z399" s="167"/>
      <c r="AM399" s="116"/>
      <c r="AN399"/>
    </row>
    <row r="400" spans="1:40" ht="15" customHeight="1">
      <c r="A400" s="89" t="s">
        <v>216</v>
      </c>
      <c r="B400" s="89" t="s">
        <v>217</v>
      </c>
      <c r="C400" s="89" t="s">
        <v>165</v>
      </c>
      <c r="D400" s="89" t="s">
        <v>166</v>
      </c>
      <c r="E400" s="89" t="s">
        <v>880</v>
      </c>
      <c r="F400" s="89" t="s">
        <v>881</v>
      </c>
      <c r="G400" s="89" t="s">
        <v>1</v>
      </c>
      <c r="H400" s="89" t="s">
        <v>867</v>
      </c>
      <c r="I400" s="89" t="s">
        <v>48</v>
      </c>
      <c r="J400" s="99" t="s">
        <v>1528</v>
      </c>
      <c r="K400" s="90"/>
      <c r="L400" s="90"/>
      <c r="M400" s="90"/>
      <c r="N400" s="100" t="s">
        <v>957</v>
      </c>
      <c r="O400" s="100" t="s">
        <v>958</v>
      </c>
      <c r="P400" s="100" t="s">
        <v>956</v>
      </c>
      <c r="Q400" s="99" t="s">
        <v>1002</v>
      </c>
      <c r="R400" s="89"/>
      <c r="S400" s="146" t="s">
        <v>472</v>
      </c>
      <c r="T400" s="168">
        <v>103</v>
      </c>
      <c r="U400" s="168">
        <v>0</v>
      </c>
      <c r="V400" s="168">
        <v>0</v>
      </c>
      <c r="W400" s="48" t="str">
        <f t="shared" si="41"/>
        <v>BILLING</v>
      </c>
      <c r="X400" s="13" t="str">
        <f t="shared" si="39"/>
        <v>吉林移动</v>
      </c>
      <c r="Y400" s="37" t="str">
        <f t="shared" si="40"/>
        <v>0</v>
      </c>
      <c r="Z400" s="167"/>
      <c r="AM400" s="116"/>
      <c r="AN400"/>
    </row>
    <row r="401" spans="1:40" ht="15" customHeight="1">
      <c r="A401" s="89" t="s">
        <v>216</v>
      </c>
      <c r="B401" s="89" t="s">
        <v>217</v>
      </c>
      <c r="C401" s="89" t="s">
        <v>165</v>
      </c>
      <c r="D401" s="89" t="s">
        <v>166</v>
      </c>
      <c r="E401" s="89" t="s">
        <v>882</v>
      </c>
      <c r="F401" s="89" t="s">
        <v>883</v>
      </c>
      <c r="G401" s="89" t="s">
        <v>1</v>
      </c>
      <c r="H401" s="89" t="s">
        <v>98</v>
      </c>
      <c r="I401" s="89" t="s">
        <v>48</v>
      </c>
      <c r="J401" s="99" t="s">
        <v>1528</v>
      </c>
      <c r="K401" s="90"/>
      <c r="L401" s="90"/>
      <c r="M401" s="90"/>
      <c r="N401" s="100" t="s">
        <v>957</v>
      </c>
      <c r="O401" s="103" t="s">
        <v>1312</v>
      </c>
      <c r="P401" s="100" t="s">
        <v>956</v>
      </c>
      <c r="Q401" s="99" t="s">
        <v>1002</v>
      </c>
      <c r="R401" s="89"/>
      <c r="S401" s="146" t="s">
        <v>472</v>
      </c>
      <c r="T401" s="168">
        <v>103</v>
      </c>
      <c r="U401" s="168">
        <v>0</v>
      </c>
      <c r="V401" s="168">
        <v>0</v>
      </c>
      <c r="W401" s="48" t="str">
        <f t="shared" si="41"/>
        <v>BILLING</v>
      </c>
      <c r="X401" s="13" t="str">
        <f t="shared" si="39"/>
        <v>吉林移动</v>
      </c>
      <c r="Y401" s="37" t="str">
        <f t="shared" si="40"/>
        <v>0</v>
      </c>
      <c r="Z401" s="167"/>
      <c r="AM401" s="116"/>
      <c r="AN401"/>
    </row>
    <row r="402" spans="1:40" ht="15" customHeight="1">
      <c r="A402" s="89" t="s">
        <v>216</v>
      </c>
      <c r="B402" s="89" t="s">
        <v>217</v>
      </c>
      <c r="C402" s="89" t="s">
        <v>165</v>
      </c>
      <c r="D402" s="89" t="s">
        <v>166</v>
      </c>
      <c r="E402" s="89" t="s">
        <v>1298</v>
      </c>
      <c r="F402" s="89" t="s">
        <v>874</v>
      </c>
      <c r="G402" s="89" t="s">
        <v>1</v>
      </c>
      <c r="H402" s="89" t="s">
        <v>904</v>
      </c>
      <c r="I402" s="89" t="s">
        <v>48</v>
      </c>
      <c r="J402" s="99" t="s">
        <v>1528</v>
      </c>
      <c r="K402" s="90"/>
      <c r="L402" s="90"/>
      <c r="M402" s="90"/>
      <c r="N402" s="100" t="s">
        <v>957</v>
      </c>
      <c r="O402" s="100" t="s">
        <v>958</v>
      </c>
      <c r="P402" s="100" t="s">
        <v>956</v>
      </c>
      <c r="Q402" s="99" t="s">
        <v>1002</v>
      </c>
      <c r="R402" s="89"/>
      <c r="S402" s="146" t="s">
        <v>472</v>
      </c>
      <c r="T402" s="168">
        <v>103</v>
      </c>
      <c r="U402" s="168">
        <v>0</v>
      </c>
      <c r="V402" s="168">
        <v>0</v>
      </c>
      <c r="W402" s="48" t="str">
        <f t="shared" si="41"/>
        <v>BILLING</v>
      </c>
      <c r="X402" s="13" t="str">
        <f t="shared" si="39"/>
        <v>吉林移动</v>
      </c>
      <c r="Y402" s="37" t="str">
        <f t="shared" si="40"/>
        <v>0</v>
      </c>
      <c r="Z402" s="167"/>
      <c r="AM402" s="116"/>
      <c r="AN402"/>
    </row>
    <row r="403" spans="1:40" ht="15" customHeight="1">
      <c r="A403" s="89" t="s">
        <v>216</v>
      </c>
      <c r="B403" s="89" t="s">
        <v>217</v>
      </c>
      <c r="C403" s="89" t="s">
        <v>165</v>
      </c>
      <c r="D403" s="89" t="s">
        <v>166</v>
      </c>
      <c r="E403" s="89" t="s">
        <v>949</v>
      </c>
      <c r="F403" s="89" t="s">
        <v>874</v>
      </c>
      <c r="G403" s="89" t="s">
        <v>1</v>
      </c>
      <c r="H403" s="89" t="s">
        <v>903</v>
      </c>
      <c r="I403" s="89" t="s">
        <v>48</v>
      </c>
      <c r="J403" s="99" t="s">
        <v>1528</v>
      </c>
      <c r="K403" s="90"/>
      <c r="L403" s="90"/>
      <c r="M403" s="90"/>
      <c r="N403" s="100" t="s">
        <v>957</v>
      </c>
      <c r="O403" s="103" t="s">
        <v>1312</v>
      </c>
      <c r="P403" s="100" t="s">
        <v>956</v>
      </c>
      <c r="Q403" s="99" t="s">
        <v>1002</v>
      </c>
      <c r="R403" s="89"/>
      <c r="S403" s="146" t="s">
        <v>472</v>
      </c>
      <c r="T403" s="168">
        <v>103</v>
      </c>
      <c r="U403" s="168">
        <v>0</v>
      </c>
      <c r="V403" s="168">
        <v>0</v>
      </c>
      <c r="W403" s="48" t="str">
        <f t="shared" si="41"/>
        <v>BILLING</v>
      </c>
      <c r="X403" s="13" t="str">
        <f t="shared" si="39"/>
        <v>吉林移动</v>
      </c>
      <c r="Y403" s="37" t="str">
        <f t="shared" si="40"/>
        <v>0</v>
      </c>
      <c r="Z403" s="167"/>
      <c r="AM403" s="116"/>
      <c r="AN403"/>
    </row>
    <row r="404" spans="1:40" ht="15" customHeight="1">
      <c r="A404" s="89" t="s">
        <v>216</v>
      </c>
      <c r="B404" s="89" t="s">
        <v>217</v>
      </c>
      <c r="C404" s="89" t="s">
        <v>165</v>
      </c>
      <c r="D404" s="89" t="s">
        <v>166</v>
      </c>
      <c r="E404" s="89" t="s">
        <v>905</v>
      </c>
      <c r="F404" s="89" t="s">
        <v>860</v>
      </c>
      <c r="G404" s="89" t="s">
        <v>1</v>
      </c>
      <c r="H404" s="89" t="s">
        <v>906</v>
      </c>
      <c r="I404" s="89" t="s">
        <v>48</v>
      </c>
      <c r="J404" s="99" t="s">
        <v>1528</v>
      </c>
      <c r="K404" s="90"/>
      <c r="L404" s="90"/>
      <c r="M404" s="90"/>
      <c r="N404" s="100" t="s">
        <v>957</v>
      </c>
      <c r="O404" s="100" t="s">
        <v>958</v>
      </c>
      <c r="P404" s="100" t="s">
        <v>956</v>
      </c>
      <c r="Q404" s="99" t="s">
        <v>1002</v>
      </c>
      <c r="R404" s="89"/>
      <c r="S404" s="146" t="s">
        <v>472</v>
      </c>
      <c r="T404" s="168">
        <v>103</v>
      </c>
      <c r="U404" s="168">
        <v>0</v>
      </c>
      <c r="V404" s="168">
        <v>0</v>
      </c>
      <c r="W404" s="48" t="str">
        <f t="shared" si="41"/>
        <v>BILLING</v>
      </c>
      <c r="X404" s="13" t="str">
        <f t="shared" si="39"/>
        <v>吉林移动</v>
      </c>
      <c r="Y404" s="37" t="str">
        <f t="shared" si="40"/>
        <v>0</v>
      </c>
      <c r="Z404" s="167"/>
      <c r="AM404" s="116"/>
      <c r="AN404"/>
    </row>
    <row r="405" spans="1:40" ht="15" customHeight="1">
      <c r="A405" s="89" t="s">
        <v>216</v>
      </c>
      <c r="B405" s="89" t="s">
        <v>217</v>
      </c>
      <c r="C405" s="89" t="s">
        <v>165</v>
      </c>
      <c r="D405" s="89" t="s">
        <v>166</v>
      </c>
      <c r="E405" s="89" t="s">
        <v>884</v>
      </c>
      <c r="F405" s="89" t="s">
        <v>885</v>
      </c>
      <c r="G405" s="89" t="s">
        <v>1</v>
      </c>
      <c r="H405" s="89" t="s">
        <v>867</v>
      </c>
      <c r="I405" s="89" t="s">
        <v>48</v>
      </c>
      <c r="J405" s="99" t="s">
        <v>1528</v>
      </c>
      <c r="K405" s="90"/>
      <c r="L405" s="90"/>
      <c r="M405" s="90"/>
      <c r="N405" s="100" t="s">
        <v>957</v>
      </c>
      <c r="O405" s="103" t="s">
        <v>1312</v>
      </c>
      <c r="P405" s="100" t="s">
        <v>956</v>
      </c>
      <c r="Q405" s="99" t="s">
        <v>1002</v>
      </c>
      <c r="R405" s="89"/>
      <c r="S405" s="146" t="s">
        <v>472</v>
      </c>
      <c r="T405" s="168">
        <v>103</v>
      </c>
      <c r="U405" s="168">
        <v>0</v>
      </c>
      <c r="V405" s="168">
        <v>0</v>
      </c>
      <c r="W405" s="48" t="str">
        <f t="shared" si="41"/>
        <v>BILLING</v>
      </c>
      <c r="X405" s="13" t="str">
        <f t="shared" si="39"/>
        <v>吉林移动</v>
      </c>
      <c r="Y405" s="37" t="str">
        <f t="shared" si="40"/>
        <v>0</v>
      </c>
      <c r="Z405" s="167"/>
      <c r="AM405" s="116"/>
      <c r="AN405"/>
    </row>
    <row r="406" spans="1:40" ht="15" customHeight="1">
      <c r="A406" s="89" t="s">
        <v>216</v>
      </c>
      <c r="B406" s="89" t="s">
        <v>217</v>
      </c>
      <c r="C406" s="89" t="s">
        <v>165</v>
      </c>
      <c r="D406" s="89" t="s">
        <v>166</v>
      </c>
      <c r="E406" s="89" t="s">
        <v>940</v>
      </c>
      <c r="F406" s="89" t="s">
        <v>941</v>
      </c>
      <c r="G406" s="89" t="s">
        <v>1</v>
      </c>
      <c r="H406" s="89" t="s">
        <v>98</v>
      </c>
      <c r="I406" s="89" t="s">
        <v>48</v>
      </c>
      <c r="J406" s="99" t="s">
        <v>1528</v>
      </c>
      <c r="K406" s="90"/>
      <c r="L406" s="90"/>
      <c r="M406" s="90"/>
      <c r="N406" s="100" t="s">
        <v>957</v>
      </c>
      <c r="O406" s="100" t="s">
        <v>958</v>
      </c>
      <c r="P406" s="100" t="s">
        <v>956</v>
      </c>
      <c r="Q406" s="99" t="s">
        <v>1002</v>
      </c>
      <c r="R406" s="89"/>
      <c r="S406" s="146" t="s">
        <v>472</v>
      </c>
      <c r="T406" s="168">
        <v>103</v>
      </c>
      <c r="U406" s="168">
        <v>0</v>
      </c>
      <c r="V406" s="168">
        <v>0</v>
      </c>
      <c r="W406" s="48" t="str">
        <f t="shared" si="41"/>
        <v>BILLING</v>
      </c>
      <c r="X406" s="13" t="str">
        <f t="shared" si="39"/>
        <v>吉林移动</v>
      </c>
      <c r="Y406" s="37" t="str">
        <f t="shared" si="40"/>
        <v>0</v>
      </c>
      <c r="Z406" s="167"/>
      <c r="AM406" s="116"/>
      <c r="AN406"/>
    </row>
    <row r="407" spans="1:40" ht="15" customHeight="1">
      <c r="A407" s="89" t="s">
        <v>216</v>
      </c>
      <c r="B407" s="89" t="s">
        <v>217</v>
      </c>
      <c r="C407" s="89" t="s">
        <v>165</v>
      </c>
      <c r="D407" s="89" t="s">
        <v>166</v>
      </c>
      <c r="E407" s="89" t="s">
        <v>942</v>
      </c>
      <c r="F407" s="89" t="s">
        <v>869</v>
      </c>
      <c r="G407" s="89" t="s">
        <v>1</v>
      </c>
      <c r="H407" s="89" t="s">
        <v>722</v>
      </c>
      <c r="I407" s="89" t="s">
        <v>48</v>
      </c>
      <c r="J407" s="99" t="s">
        <v>1528</v>
      </c>
      <c r="K407" s="90"/>
      <c r="L407" s="90"/>
      <c r="M407" s="90"/>
      <c r="N407" s="100" t="s">
        <v>957</v>
      </c>
      <c r="O407" s="103" t="s">
        <v>1312</v>
      </c>
      <c r="P407" s="100" t="s">
        <v>956</v>
      </c>
      <c r="Q407" s="99" t="s">
        <v>1002</v>
      </c>
      <c r="R407" s="89"/>
      <c r="S407" s="146" t="s">
        <v>472</v>
      </c>
      <c r="T407" s="168">
        <v>103</v>
      </c>
      <c r="U407" s="168">
        <v>0</v>
      </c>
      <c r="V407" s="168">
        <v>0</v>
      </c>
      <c r="W407" s="48" t="str">
        <f t="shared" si="41"/>
        <v>BILLING</v>
      </c>
      <c r="X407" s="13" t="str">
        <f t="shared" si="39"/>
        <v>吉林移动</v>
      </c>
      <c r="Y407" s="37" t="str">
        <f t="shared" si="40"/>
        <v>0</v>
      </c>
      <c r="Z407" s="167"/>
      <c r="AM407" s="116"/>
      <c r="AN407"/>
    </row>
    <row r="408" spans="1:40" ht="15" customHeight="1">
      <c r="A408" s="89" t="s">
        <v>216</v>
      </c>
      <c r="B408" s="89" t="s">
        <v>217</v>
      </c>
      <c r="C408" s="89" t="s">
        <v>165</v>
      </c>
      <c r="D408" s="89" t="s">
        <v>166</v>
      </c>
      <c r="E408" s="89" t="s">
        <v>865</v>
      </c>
      <c r="F408" s="89" t="s">
        <v>866</v>
      </c>
      <c r="G408" s="89" t="s">
        <v>1</v>
      </c>
      <c r="H408" s="89" t="s">
        <v>867</v>
      </c>
      <c r="I408" s="89" t="s">
        <v>48</v>
      </c>
      <c r="J408" s="99" t="s">
        <v>1528</v>
      </c>
      <c r="K408" s="90"/>
      <c r="L408" s="90"/>
      <c r="M408" s="90"/>
      <c r="N408" s="100" t="s">
        <v>957</v>
      </c>
      <c r="O408" s="103" t="s">
        <v>1312</v>
      </c>
      <c r="P408" s="100" t="s">
        <v>956</v>
      </c>
      <c r="Q408" s="99" t="s">
        <v>1002</v>
      </c>
      <c r="R408" s="89"/>
      <c r="S408" s="146" t="s">
        <v>472</v>
      </c>
      <c r="T408" s="168">
        <v>103</v>
      </c>
      <c r="U408" s="168">
        <v>0</v>
      </c>
      <c r="V408" s="168">
        <v>0</v>
      </c>
      <c r="W408" s="48" t="str">
        <f t="shared" si="41"/>
        <v>BILLING</v>
      </c>
      <c r="X408" s="13" t="str">
        <f t="shared" si="39"/>
        <v>吉林移动</v>
      </c>
      <c r="Y408" s="37" t="str">
        <f t="shared" si="40"/>
        <v>0</v>
      </c>
      <c r="Z408" s="167"/>
      <c r="AM408" s="116"/>
      <c r="AN408"/>
    </row>
    <row r="409" spans="1:40" ht="15" customHeight="1">
      <c r="A409" s="89" t="s">
        <v>216</v>
      </c>
      <c r="B409" s="89" t="s">
        <v>217</v>
      </c>
      <c r="C409" s="89" t="s">
        <v>165</v>
      </c>
      <c r="D409" s="89" t="s">
        <v>166</v>
      </c>
      <c r="E409" s="89" t="s">
        <v>886</v>
      </c>
      <c r="F409" s="89" t="s">
        <v>887</v>
      </c>
      <c r="G409" s="89" t="s">
        <v>1</v>
      </c>
      <c r="H409" s="89" t="s">
        <v>867</v>
      </c>
      <c r="I409" s="89" t="s">
        <v>48</v>
      </c>
      <c r="J409" s="99" t="s">
        <v>1528</v>
      </c>
      <c r="K409" s="90"/>
      <c r="L409" s="90"/>
      <c r="M409" s="90"/>
      <c r="N409" s="100" t="s">
        <v>957</v>
      </c>
      <c r="O409" s="103" t="s">
        <v>1312</v>
      </c>
      <c r="P409" s="100" t="s">
        <v>956</v>
      </c>
      <c r="Q409" s="99" t="s">
        <v>1002</v>
      </c>
      <c r="R409" s="89"/>
      <c r="S409" s="146" t="s">
        <v>472</v>
      </c>
      <c r="T409" s="168">
        <v>103</v>
      </c>
      <c r="U409" s="168">
        <v>0</v>
      </c>
      <c r="V409" s="168">
        <v>0</v>
      </c>
      <c r="W409" s="48" t="str">
        <f t="shared" si="41"/>
        <v>BILLING</v>
      </c>
      <c r="X409" s="13" t="str">
        <f t="shared" si="39"/>
        <v>吉林移动</v>
      </c>
      <c r="Y409" s="37" t="str">
        <f t="shared" si="40"/>
        <v>0</v>
      </c>
      <c r="Z409" s="167"/>
      <c r="AM409" s="116"/>
      <c r="AN409"/>
    </row>
    <row r="410" spans="1:40" ht="15" customHeight="1">
      <c r="A410" s="89" t="s">
        <v>216</v>
      </c>
      <c r="B410" s="89" t="s">
        <v>217</v>
      </c>
      <c r="C410" s="89" t="s">
        <v>165</v>
      </c>
      <c r="D410" s="89" t="s">
        <v>166</v>
      </c>
      <c r="E410" s="89" t="s">
        <v>859</v>
      </c>
      <c r="F410" s="89" t="s">
        <v>860</v>
      </c>
      <c r="G410" s="89" t="s">
        <v>1</v>
      </c>
      <c r="H410" s="89" t="s">
        <v>861</v>
      </c>
      <c r="I410" s="89" t="s">
        <v>48</v>
      </c>
      <c r="J410" s="99" t="s">
        <v>1528</v>
      </c>
      <c r="K410" s="90"/>
      <c r="L410" s="90"/>
      <c r="M410" s="90"/>
      <c r="N410" s="100" t="s">
        <v>957</v>
      </c>
      <c r="O410" s="103" t="s">
        <v>1312</v>
      </c>
      <c r="P410" s="100" t="s">
        <v>956</v>
      </c>
      <c r="Q410" s="99" t="s">
        <v>1002</v>
      </c>
      <c r="R410" s="89"/>
      <c r="S410" s="146" t="s">
        <v>472</v>
      </c>
      <c r="T410" s="168">
        <v>103</v>
      </c>
      <c r="U410" s="168">
        <v>0</v>
      </c>
      <c r="V410" s="168">
        <v>0</v>
      </c>
      <c r="W410" s="48" t="str">
        <f t="shared" si="41"/>
        <v>BILLING</v>
      </c>
      <c r="X410" s="13" t="str">
        <f t="shared" si="39"/>
        <v>吉林移动</v>
      </c>
      <c r="Y410" s="37" t="str">
        <f t="shared" si="40"/>
        <v>0</v>
      </c>
      <c r="Z410" s="167"/>
      <c r="AM410" s="116"/>
      <c r="AN410"/>
    </row>
    <row r="411" spans="1:40" ht="15" customHeight="1">
      <c r="A411" s="89" t="s">
        <v>216</v>
      </c>
      <c r="B411" s="89" t="s">
        <v>217</v>
      </c>
      <c r="C411" s="89" t="s">
        <v>165</v>
      </c>
      <c r="D411" s="89" t="s">
        <v>166</v>
      </c>
      <c r="E411" s="89" t="s">
        <v>888</v>
      </c>
      <c r="F411" s="89" t="s">
        <v>889</v>
      </c>
      <c r="G411" s="89" t="s">
        <v>1</v>
      </c>
      <c r="H411" s="89" t="s">
        <v>867</v>
      </c>
      <c r="I411" s="89" t="s">
        <v>48</v>
      </c>
      <c r="J411" s="99" t="s">
        <v>1528</v>
      </c>
      <c r="K411" s="90"/>
      <c r="L411" s="90"/>
      <c r="M411" s="90"/>
      <c r="N411" s="100" t="s">
        <v>957</v>
      </c>
      <c r="O411" s="103" t="s">
        <v>1312</v>
      </c>
      <c r="P411" s="100" t="s">
        <v>956</v>
      </c>
      <c r="Q411" s="99" t="s">
        <v>1002</v>
      </c>
      <c r="R411" s="89"/>
      <c r="S411" s="146" t="s">
        <v>472</v>
      </c>
      <c r="T411" s="168">
        <v>103</v>
      </c>
      <c r="U411" s="168">
        <v>0</v>
      </c>
      <c r="V411" s="168">
        <v>0</v>
      </c>
      <c r="W411" s="48" t="str">
        <f t="shared" si="41"/>
        <v>BILLING</v>
      </c>
      <c r="X411" s="13" t="str">
        <f t="shared" si="39"/>
        <v>吉林移动</v>
      </c>
      <c r="Y411" s="37" t="str">
        <f t="shared" si="40"/>
        <v>0</v>
      </c>
      <c r="Z411" s="167"/>
      <c r="AM411" s="116"/>
      <c r="AN411"/>
    </row>
    <row r="412" spans="1:40" ht="15" customHeight="1">
      <c r="A412" s="89" t="s">
        <v>226</v>
      </c>
      <c r="B412" s="89" t="s">
        <v>227</v>
      </c>
      <c r="C412" s="89" t="s">
        <v>934</v>
      </c>
      <c r="D412" s="89" t="s">
        <v>935</v>
      </c>
      <c r="E412" s="89" t="s">
        <v>943</v>
      </c>
      <c r="F412" s="89" t="s">
        <v>944</v>
      </c>
      <c r="G412" s="89" t="s">
        <v>1</v>
      </c>
      <c r="H412" s="89" t="s">
        <v>98</v>
      </c>
      <c r="I412" s="89" t="s">
        <v>48</v>
      </c>
      <c r="J412" s="99" t="s">
        <v>1528</v>
      </c>
      <c r="K412" s="90"/>
      <c r="L412" s="90"/>
      <c r="M412" s="90"/>
      <c r="N412" s="102" t="s">
        <v>1308</v>
      </c>
      <c r="O412" s="102" t="s">
        <v>1309</v>
      </c>
      <c r="P412" s="102" t="s">
        <v>1310</v>
      </c>
      <c r="Q412" s="90" t="s">
        <v>48</v>
      </c>
      <c r="R412" s="89"/>
      <c r="S412" s="146" t="s">
        <v>472</v>
      </c>
      <c r="T412" s="168">
        <v>5</v>
      </c>
      <c r="U412" s="168">
        <v>52</v>
      </c>
      <c r="V412" s="168">
        <v>0</v>
      </c>
      <c r="W412" s="48" t="str">
        <f t="shared" si="41"/>
        <v>BILLING</v>
      </c>
      <c r="X412" s="13" t="str">
        <f t="shared" si="39"/>
        <v>江西联通</v>
      </c>
      <c r="Y412" s="37" t="str">
        <f t="shared" si="40"/>
        <v>0</v>
      </c>
      <c r="Z412" s="167"/>
      <c r="AM412" s="116"/>
      <c r="AN412"/>
    </row>
    <row r="413" spans="1:40" ht="15" customHeight="1">
      <c r="A413" s="89" t="s">
        <v>226</v>
      </c>
      <c r="B413" s="89" t="s">
        <v>227</v>
      </c>
      <c r="C413" s="89" t="s">
        <v>934</v>
      </c>
      <c r="D413" s="89" t="s">
        <v>935</v>
      </c>
      <c r="E413" s="89" t="s">
        <v>886</v>
      </c>
      <c r="F413" s="89" t="s">
        <v>887</v>
      </c>
      <c r="G413" s="89" t="s">
        <v>1</v>
      </c>
      <c r="H413" s="89" t="s">
        <v>867</v>
      </c>
      <c r="I413" s="89" t="s">
        <v>48</v>
      </c>
      <c r="J413" s="99" t="s">
        <v>1528</v>
      </c>
      <c r="K413" s="90"/>
      <c r="L413" s="90"/>
      <c r="M413" s="90"/>
      <c r="N413" s="102" t="s">
        <v>1308</v>
      </c>
      <c r="O413" s="102" t="s">
        <v>1309</v>
      </c>
      <c r="P413" s="102" t="s">
        <v>1310</v>
      </c>
      <c r="Q413" s="90" t="s">
        <v>48</v>
      </c>
      <c r="R413" s="89"/>
      <c r="S413" s="146" t="s">
        <v>472</v>
      </c>
      <c r="T413" s="168">
        <v>5</v>
      </c>
      <c r="U413" s="168">
        <v>52</v>
      </c>
      <c r="V413" s="168">
        <v>0</v>
      </c>
      <c r="W413" s="48" t="str">
        <f t="shared" si="41"/>
        <v>BILLING</v>
      </c>
      <c r="X413" s="13" t="str">
        <f t="shared" si="39"/>
        <v>江西联通</v>
      </c>
      <c r="Y413" s="37" t="str">
        <f t="shared" si="40"/>
        <v>0</v>
      </c>
      <c r="Z413" s="167"/>
      <c r="AM413" s="116"/>
      <c r="AN413"/>
    </row>
    <row r="414" spans="1:40" ht="15" customHeight="1">
      <c r="A414" s="89" t="s">
        <v>226</v>
      </c>
      <c r="B414" s="89" t="s">
        <v>227</v>
      </c>
      <c r="C414" s="89" t="s">
        <v>934</v>
      </c>
      <c r="D414" s="89" t="s">
        <v>935</v>
      </c>
      <c r="E414" s="89" t="s">
        <v>959</v>
      </c>
      <c r="F414" s="89" t="s">
        <v>869</v>
      </c>
      <c r="G414" s="89" t="s">
        <v>1</v>
      </c>
      <c r="H414" s="89" t="s">
        <v>137</v>
      </c>
      <c r="I414" s="89" t="s">
        <v>48</v>
      </c>
      <c r="J414" s="99" t="s">
        <v>1528</v>
      </c>
      <c r="K414" s="90"/>
      <c r="L414" s="90"/>
      <c r="M414" s="90"/>
      <c r="N414" s="102" t="s">
        <v>1308</v>
      </c>
      <c r="O414" s="102" t="s">
        <v>1309</v>
      </c>
      <c r="P414" s="102" t="s">
        <v>1310</v>
      </c>
      <c r="Q414" s="90" t="s">
        <v>48</v>
      </c>
      <c r="R414" s="89"/>
      <c r="S414" s="146" t="s">
        <v>472</v>
      </c>
      <c r="T414" s="168">
        <v>5</v>
      </c>
      <c r="U414" s="168">
        <v>52</v>
      </c>
      <c r="V414" s="168">
        <v>0</v>
      </c>
      <c r="W414" s="48" t="str">
        <f t="shared" si="41"/>
        <v>BILLING</v>
      </c>
      <c r="X414" s="13" t="str">
        <f t="shared" si="39"/>
        <v>江西联通</v>
      </c>
      <c r="Y414" s="37" t="str">
        <f t="shared" si="40"/>
        <v>0</v>
      </c>
      <c r="Z414" s="167"/>
      <c r="AM414" s="116"/>
      <c r="AN414"/>
    </row>
    <row r="415" spans="1:40" ht="15" customHeight="1">
      <c r="A415" s="89" t="s">
        <v>226</v>
      </c>
      <c r="B415" s="89" t="s">
        <v>227</v>
      </c>
      <c r="C415" s="89" t="s">
        <v>934</v>
      </c>
      <c r="D415" s="89" t="s">
        <v>935</v>
      </c>
      <c r="E415" s="89" t="s">
        <v>945</v>
      </c>
      <c r="F415" s="89" t="s">
        <v>881</v>
      </c>
      <c r="G415" s="89" t="s">
        <v>1</v>
      </c>
      <c r="H415" s="89" t="s">
        <v>937</v>
      </c>
      <c r="I415" s="89" t="s">
        <v>48</v>
      </c>
      <c r="J415" s="99" t="s">
        <v>1528</v>
      </c>
      <c r="K415" s="90"/>
      <c r="L415" s="90"/>
      <c r="M415" s="90"/>
      <c r="N415" s="102" t="s">
        <v>1308</v>
      </c>
      <c r="O415" s="102" t="s">
        <v>1309</v>
      </c>
      <c r="P415" s="102" t="s">
        <v>1310</v>
      </c>
      <c r="Q415" s="90" t="s">
        <v>48</v>
      </c>
      <c r="R415" s="89"/>
      <c r="S415" s="146" t="s">
        <v>472</v>
      </c>
      <c r="T415" s="168">
        <v>5</v>
      </c>
      <c r="U415" s="168">
        <v>52</v>
      </c>
      <c r="V415" s="168">
        <v>0</v>
      </c>
      <c r="W415" s="48" t="str">
        <f t="shared" si="41"/>
        <v>BILLING</v>
      </c>
      <c r="X415" s="13" t="str">
        <f t="shared" si="39"/>
        <v>江西联通</v>
      </c>
      <c r="Y415" s="37" t="str">
        <f t="shared" si="40"/>
        <v>0</v>
      </c>
      <c r="Z415" s="167"/>
      <c r="AM415" s="116"/>
      <c r="AN415"/>
    </row>
    <row r="416" spans="1:40" ht="15" customHeight="1">
      <c r="A416" s="89" t="s">
        <v>226</v>
      </c>
      <c r="B416" s="89" t="s">
        <v>227</v>
      </c>
      <c r="C416" s="89" t="s">
        <v>934</v>
      </c>
      <c r="D416" s="89" t="s">
        <v>935</v>
      </c>
      <c r="E416" s="89" t="s">
        <v>939</v>
      </c>
      <c r="F416" s="89" t="s">
        <v>885</v>
      </c>
      <c r="G416" s="89" t="s">
        <v>1</v>
      </c>
      <c r="H416" s="89" t="s">
        <v>937</v>
      </c>
      <c r="I416" s="89" t="s">
        <v>48</v>
      </c>
      <c r="J416" s="99" t="s">
        <v>1528</v>
      </c>
      <c r="K416" s="90"/>
      <c r="L416" s="90"/>
      <c r="M416" s="90"/>
      <c r="N416" s="102" t="s">
        <v>1308</v>
      </c>
      <c r="O416" s="102" t="s">
        <v>1309</v>
      </c>
      <c r="P416" s="102" t="s">
        <v>1310</v>
      </c>
      <c r="Q416" s="90" t="s">
        <v>48</v>
      </c>
      <c r="R416" s="89"/>
      <c r="S416" s="146" t="s">
        <v>472</v>
      </c>
      <c r="T416" s="168">
        <v>5</v>
      </c>
      <c r="U416" s="168">
        <v>52</v>
      </c>
      <c r="V416" s="168">
        <v>0</v>
      </c>
      <c r="W416" s="48" t="str">
        <f t="shared" si="41"/>
        <v>BILLING</v>
      </c>
      <c r="X416" s="13" t="str">
        <f t="shared" si="39"/>
        <v>江西联通</v>
      </c>
      <c r="Y416" s="37" t="str">
        <f t="shared" si="40"/>
        <v>0</v>
      </c>
      <c r="Z416" s="167"/>
      <c r="AM416" s="116"/>
      <c r="AN416"/>
    </row>
    <row r="417" spans="1:40" ht="15" customHeight="1">
      <c r="A417" s="89" t="s">
        <v>226</v>
      </c>
      <c r="B417" s="89" t="s">
        <v>227</v>
      </c>
      <c r="C417" s="89" t="s">
        <v>934</v>
      </c>
      <c r="D417" s="89" t="s">
        <v>935</v>
      </c>
      <c r="E417" s="89" t="s">
        <v>940</v>
      </c>
      <c r="F417" s="89" t="s">
        <v>941</v>
      </c>
      <c r="G417" s="89" t="s">
        <v>1</v>
      </c>
      <c r="H417" s="89" t="s">
        <v>98</v>
      </c>
      <c r="I417" s="89" t="s">
        <v>48</v>
      </c>
      <c r="J417" s="99" t="s">
        <v>1528</v>
      </c>
      <c r="K417" s="90"/>
      <c r="L417" s="90"/>
      <c r="M417" s="90"/>
      <c r="N417" s="102" t="s">
        <v>1308</v>
      </c>
      <c r="O417" s="102" t="s">
        <v>1309</v>
      </c>
      <c r="P417" s="102" t="s">
        <v>1310</v>
      </c>
      <c r="Q417" s="90" t="s">
        <v>48</v>
      </c>
      <c r="R417" s="89"/>
      <c r="S417" s="146" t="s">
        <v>472</v>
      </c>
      <c r="T417" s="168">
        <v>5</v>
      </c>
      <c r="U417" s="168">
        <v>52</v>
      </c>
      <c r="V417" s="168">
        <v>0</v>
      </c>
      <c r="W417" s="48" t="str">
        <f t="shared" si="41"/>
        <v>BILLING</v>
      </c>
      <c r="X417" s="13" t="str">
        <f t="shared" si="39"/>
        <v>江西联通</v>
      </c>
      <c r="Y417" s="37" t="str">
        <f t="shared" si="40"/>
        <v>0</v>
      </c>
      <c r="Z417" s="167"/>
      <c r="AM417" s="116"/>
      <c r="AN417"/>
    </row>
    <row r="418" spans="1:40" ht="15" customHeight="1">
      <c r="A418" s="89" t="s">
        <v>226</v>
      </c>
      <c r="B418" s="89" t="s">
        <v>227</v>
      </c>
      <c r="C418" s="89" t="s">
        <v>934</v>
      </c>
      <c r="D418" s="89" t="s">
        <v>935</v>
      </c>
      <c r="E418" s="89" t="s">
        <v>873</v>
      </c>
      <c r="F418" s="89" t="s">
        <v>874</v>
      </c>
      <c r="G418" s="89" t="s">
        <v>1</v>
      </c>
      <c r="H418" s="89" t="s">
        <v>875</v>
      </c>
      <c r="I418" s="89" t="s">
        <v>48</v>
      </c>
      <c r="J418" s="99" t="s">
        <v>1528</v>
      </c>
      <c r="K418" s="90"/>
      <c r="L418" s="90"/>
      <c r="M418" s="90"/>
      <c r="N418" s="102" t="s">
        <v>1308</v>
      </c>
      <c r="O418" s="102" t="s">
        <v>1309</v>
      </c>
      <c r="P418" s="102" t="s">
        <v>1310</v>
      </c>
      <c r="Q418" s="90" t="s">
        <v>48</v>
      </c>
      <c r="R418" s="89"/>
      <c r="S418" s="146" t="s">
        <v>472</v>
      </c>
      <c r="T418" s="168">
        <v>5</v>
      </c>
      <c r="U418" s="168">
        <v>52</v>
      </c>
      <c r="V418" s="168">
        <v>0</v>
      </c>
      <c r="W418" s="48" t="str">
        <f t="shared" si="41"/>
        <v>BILLING</v>
      </c>
      <c r="X418" s="13" t="str">
        <f t="shared" si="39"/>
        <v>江西联通</v>
      </c>
      <c r="Y418" s="37" t="str">
        <f t="shared" si="40"/>
        <v>0</v>
      </c>
      <c r="Z418" s="167"/>
      <c r="AM418" s="116"/>
      <c r="AN418"/>
    </row>
    <row r="419" spans="1:40" ht="15" customHeight="1">
      <c r="A419" s="89" t="s">
        <v>226</v>
      </c>
      <c r="B419" s="89" t="s">
        <v>227</v>
      </c>
      <c r="C419" s="89" t="s">
        <v>934</v>
      </c>
      <c r="D419" s="89" t="s">
        <v>935</v>
      </c>
      <c r="E419" s="89" t="s">
        <v>882</v>
      </c>
      <c r="F419" s="89" t="s">
        <v>883</v>
      </c>
      <c r="G419" s="89" t="s">
        <v>1</v>
      </c>
      <c r="H419" s="89" t="s">
        <v>98</v>
      </c>
      <c r="I419" s="89" t="s">
        <v>48</v>
      </c>
      <c r="J419" s="99" t="s">
        <v>1528</v>
      </c>
      <c r="K419" s="90"/>
      <c r="L419" s="90"/>
      <c r="M419" s="90"/>
      <c r="N419" s="102" t="s">
        <v>1308</v>
      </c>
      <c r="O419" s="102" t="s">
        <v>1309</v>
      </c>
      <c r="P419" s="102" t="s">
        <v>1310</v>
      </c>
      <c r="Q419" s="90" t="s">
        <v>48</v>
      </c>
      <c r="R419" s="89"/>
      <c r="S419" s="146" t="s">
        <v>472</v>
      </c>
      <c r="T419" s="168">
        <v>5</v>
      </c>
      <c r="U419" s="168">
        <v>52</v>
      </c>
      <c r="V419" s="168">
        <v>0</v>
      </c>
      <c r="W419" s="48" t="str">
        <f t="shared" si="41"/>
        <v>BILLING</v>
      </c>
      <c r="X419" s="13" t="str">
        <f t="shared" si="39"/>
        <v>江西联通</v>
      </c>
      <c r="Y419" s="37" t="str">
        <f t="shared" si="40"/>
        <v>0</v>
      </c>
      <c r="Z419" s="167"/>
      <c r="AM419" s="116"/>
      <c r="AN419"/>
    </row>
    <row r="420" spans="1:40" ht="15" customHeight="1">
      <c r="A420" s="89" t="s">
        <v>226</v>
      </c>
      <c r="B420" s="89" t="s">
        <v>227</v>
      </c>
      <c r="C420" s="89" t="s">
        <v>934</v>
      </c>
      <c r="D420" s="89" t="s">
        <v>935</v>
      </c>
      <c r="E420" s="89" t="s">
        <v>859</v>
      </c>
      <c r="F420" s="89" t="s">
        <v>860</v>
      </c>
      <c r="G420" s="89" t="s">
        <v>1</v>
      </c>
      <c r="H420" s="89" t="s">
        <v>861</v>
      </c>
      <c r="I420" s="89" t="s">
        <v>48</v>
      </c>
      <c r="J420" s="99" t="s">
        <v>1528</v>
      </c>
      <c r="K420" s="90"/>
      <c r="L420" s="90"/>
      <c r="M420" s="90"/>
      <c r="N420" s="102" t="s">
        <v>1308</v>
      </c>
      <c r="O420" s="102" t="s">
        <v>1309</v>
      </c>
      <c r="P420" s="102" t="s">
        <v>1310</v>
      </c>
      <c r="Q420" s="90" t="s">
        <v>48</v>
      </c>
      <c r="R420" s="89"/>
      <c r="S420" s="146" t="s">
        <v>472</v>
      </c>
      <c r="T420" s="168">
        <v>5</v>
      </c>
      <c r="U420" s="168">
        <v>52</v>
      </c>
      <c r="V420" s="168">
        <v>0</v>
      </c>
      <c r="W420" s="48" t="str">
        <f t="shared" si="41"/>
        <v>BILLING</v>
      </c>
      <c r="X420" s="13" t="str">
        <f t="shared" si="39"/>
        <v>江西联通</v>
      </c>
      <c r="Y420" s="37" t="str">
        <f t="shared" si="40"/>
        <v>0</v>
      </c>
      <c r="Z420" s="167"/>
      <c r="AM420" s="116"/>
      <c r="AN420"/>
    </row>
    <row r="421" spans="1:40" ht="15" customHeight="1">
      <c r="A421" s="89" t="s">
        <v>226</v>
      </c>
      <c r="B421" s="89" t="s">
        <v>227</v>
      </c>
      <c r="C421" s="89" t="s">
        <v>934</v>
      </c>
      <c r="D421" s="89" t="s">
        <v>935</v>
      </c>
      <c r="E421" s="89" t="s">
        <v>905</v>
      </c>
      <c r="F421" s="89" t="s">
        <v>860</v>
      </c>
      <c r="G421" s="89" t="s">
        <v>1</v>
      </c>
      <c r="H421" s="89" t="s">
        <v>906</v>
      </c>
      <c r="I421" s="89" t="s">
        <v>48</v>
      </c>
      <c r="J421" s="99" t="s">
        <v>1528</v>
      </c>
      <c r="K421" s="90"/>
      <c r="L421" s="90"/>
      <c r="M421" s="90"/>
      <c r="N421" s="102" t="s">
        <v>1308</v>
      </c>
      <c r="O421" s="102" t="s">
        <v>1309</v>
      </c>
      <c r="P421" s="102" t="s">
        <v>1310</v>
      </c>
      <c r="Q421" s="90" t="s">
        <v>48</v>
      </c>
      <c r="R421" s="89"/>
      <c r="S421" s="146" t="s">
        <v>472</v>
      </c>
      <c r="T421" s="168">
        <v>5</v>
      </c>
      <c r="U421" s="168">
        <v>52</v>
      </c>
      <c r="V421" s="168">
        <v>0</v>
      </c>
      <c r="W421" s="48" t="str">
        <f t="shared" si="41"/>
        <v>BILLING</v>
      </c>
      <c r="X421" s="13" t="str">
        <f t="shared" si="39"/>
        <v>江西联通</v>
      </c>
      <c r="Y421" s="37" t="str">
        <f t="shared" si="40"/>
        <v>0</v>
      </c>
      <c r="Z421" s="167"/>
      <c r="AM421" s="116"/>
      <c r="AN421"/>
    </row>
    <row r="422" spans="1:40" ht="15" customHeight="1">
      <c r="A422" s="89" t="s">
        <v>226</v>
      </c>
      <c r="B422" s="89" t="s">
        <v>227</v>
      </c>
      <c r="C422" s="89" t="s">
        <v>934</v>
      </c>
      <c r="D422" s="89" t="s">
        <v>935</v>
      </c>
      <c r="E422" s="89" t="s">
        <v>936</v>
      </c>
      <c r="F422" s="89" t="s">
        <v>879</v>
      </c>
      <c r="G422" s="89" t="s">
        <v>1</v>
      </c>
      <c r="H422" s="89" t="s">
        <v>937</v>
      </c>
      <c r="I422" s="89" t="s">
        <v>48</v>
      </c>
      <c r="J422" s="99" t="s">
        <v>1528</v>
      </c>
      <c r="K422" s="90"/>
      <c r="L422" s="90"/>
      <c r="M422" s="90"/>
      <c r="N422" s="102" t="s">
        <v>1308</v>
      </c>
      <c r="O422" s="102" t="s">
        <v>1309</v>
      </c>
      <c r="P422" s="102" t="s">
        <v>1310</v>
      </c>
      <c r="Q422" s="90" t="s">
        <v>48</v>
      </c>
      <c r="R422" s="89"/>
      <c r="S422" s="146" t="s">
        <v>472</v>
      </c>
      <c r="T422" s="168">
        <v>5</v>
      </c>
      <c r="U422" s="168">
        <v>52</v>
      </c>
      <c r="V422" s="168">
        <v>0</v>
      </c>
      <c r="W422" s="48" t="str">
        <f t="shared" si="41"/>
        <v>BILLING</v>
      </c>
      <c r="X422" s="13" t="str">
        <f t="shared" si="39"/>
        <v>江西联通</v>
      </c>
      <c r="Y422" s="37" t="str">
        <f t="shared" si="40"/>
        <v>0</v>
      </c>
      <c r="Z422" s="167"/>
      <c r="AM422" s="116"/>
      <c r="AN422"/>
    </row>
    <row r="423" spans="1:40" ht="15" customHeight="1">
      <c r="A423" s="89" t="s">
        <v>226</v>
      </c>
      <c r="B423" s="89" t="s">
        <v>227</v>
      </c>
      <c r="C423" s="89" t="s">
        <v>934</v>
      </c>
      <c r="D423" s="89" t="s">
        <v>935</v>
      </c>
      <c r="E423" s="89" t="s">
        <v>938</v>
      </c>
      <c r="F423" s="89" t="s">
        <v>872</v>
      </c>
      <c r="G423" s="89" t="s">
        <v>1</v>
      </c>
      <c r="H423" s="89" t="s">
        <v>937</v>
      </c>
      <c r="I423" s="89" t="s">
        <v>48</v>
      </c>
      <c r="J423" s="99" t="s">
        <v>1528</v>
      </c>
      <c r="K423" s="90"/>
      <c r="L423" s="90"/>
      <c r="M423" s="90"/>
      <c r="N423" s="102" t="s">
        <v>1308</v>
      </c>
      <c r="O423" s="102" t="s">
        <v>1309</v>
      </c>
      <c r="P423" s="102" t="s">
        <v>1310</v>
      </c>
      <c r="Q423" s="90" t="s">
        <v>48</v>
      </c>
      <c r="R423" s="89"/>
      <c r="S423" s="146" t="s">
        <v>472</v>
      </c>
      <c r="T423" s="168">
        <v>5</v>
      </c>
      <c r="U423" s="168">
        <v>52</v>
      </c>
      <c r="V423" s="168">
        <v>0</v>
      </c>
      <c r="W423" s="48" t="str">
        <f t="shared" si="41"/>
        <v>BILLING</v>
      </c>
      <c r="X423" s="13" t="str">
        <f t="shared" si="39"/>
        <v>江西联通</v>
      </c>
      <c r="Y423" s="37" t="str">
        <f t="shared" si="40"/>
        <v>0</v>
      </c>
      <c r="Z423" s="167"/>
      <c r="AM423" s="116"/>
      <c r="AN423"/>
    </row>
    <row r="424" spans="1:40" ht="15" customHeight="1">
      <c r="A424" s="89" t="s">
        <v>226</v>
      </c>
      <c r="B424" s="89" t="s">
        <v>227</v>
      </c>
      <c r="C424" s="89" t="s">
        <v>934</v>
      </c>
      <c r="D424" s="89" t="s">
        <v>935</v>
      </c>
      <c r="E424" s="89" t="s">
        <v>946</v>
      </c>
      <c r="F424" s="89" t="s">
        <v>889</v>
      </c>
      <c r="G424" s="89" t="s">
        <v>1</v>
      </c>
      <c r="H424" s="89" t="s">
        <v>937</v>
      </c>
      <c r="I424" s="89" t="s">
        <v>48</v>
      </c>
      <c r="J424" s="99" t="s">
        <v>1528</v>
      </c>
      <c r="K424" s="90"/>
      <c r="L424" s="90"/>
      <c r="M424" s="90"/>
      <c r="N424" s="102" t="s">
        <v>1308</v>
      </c>
      <c r="O424" s="102" t="s">
        <v>1309</v>
      </c>
      <c r="P424" s="102" t="s">
        <v>1310</v>
      </c>
      <c r="Q424" s="90" t="s">
        <v>48</v>
      </c>
      <c r="R424" s="89"/>
      <c r="S424" s="146" t="s">
        <v>472</v>
      </c>
      <c r="T424" s="168">
        <v>5</v>
      </c>
      <c r="U424" s="168">
        <v>52</v>
      </c>
      <c r="V424" s="168">
        <v>0</v>
      </c>
      <c r="W424" s="48" t="str">
        <f t="shared" si="41"/>
        <v>BILLING</v>
      </c>
      <c r="X424" s="13" t="str">
        <f t="shared" si="39"/>
        <v>江西联通</v>
      </c>
      <c r="Y424" s="37" t="str">
        <f t="shared" si="40"/>
        <v>0</v>
      </c>
      <c r="Z424" s="167"/>
      <c r="AM424" s="116"/>
      <c r="AN424"/>
    </row>
    <row r="425" spans="1:40" ht="15" customHeight="1">
      <c r="A425" s="89" t="s">
        <v>101</v>
      </c>
      <c r="B425" s="89" t="s">
        <v>102</v>
      </c>
      <c r="C425" s="89" t="s">
        <v>934</v>
      </c>
      <c r="D425" s="89" t="s">
        <v>935</v>
      </c>
      <c r="E425" s="89" t="s">
        <v>960</v>
      </c>
      <c r="F425" s="89" t="s">
        <v>885</v>
      </c>
      <c r="G425" s="89" t="s">
        <v>1</v>
      </c>
      <c r="H425" s="89" t="s">
        <v>961</v>
      </c>
      <c r="I425" s="89" t="s">
        <v>48</v>
      </c>
      <c r="J425" s="90"/>
      <c r="K425" s="90"/>
      <c r="L425" s="90"/>
      <c r="M425" s="90"/>
      <c r="N425" s="90"/>
      <c r="O425" s="90"/>
      <c r="P425" s="90"/>
      <c r="Q425" s="90"/>
      <c r="R425" s="104" t="s">
        <v>1313</v>
      </c>
      <c r="S425" s="146" t="s">
        <v>1000</v>
      </c>
      <c r="T425" s="168">
        <v>0</v>
      </c>
      <c r="U425" s="168">
        <v>0</v>
      </c>
      <c r="V425" s="168">
        <v>0</v>
      </c>
      <c r="W425" s="48" t="str">
        <f t="shared" si="41"/>
        <v>BILLING</v>
      </c>
      <c r="X425" s="13" t="str">
        <f t="shared" si="39"/>
        <v>联通总部</v>
      </c>
      <c r="Y425" s="37" t="str">
        <f t="shared" si="40"/>
        <v>0</v>
      </c>
      <c r="Z425" s="167"/>
      <c r="AM425" s="116"/>
      <c r="AN425"/>
    </row>
    <row r="426" spans="1:40" ht="15" customHeight="1">
      <c r="A426" s="89" t="s">
        <v>101</v>
      </c>
      <c r="B426" s="89" t="s">
        <v>102</v>
      </c>
      <c r="C426" s="89" t="s">
        <v>934</v>
      </c>
      <c r="D426" s="89" t="s">
        <v>935</v>
      </c>
      <c r="E426" s="89" t="s">
        <v>859</v>
      </c>
      <c r="F426" s="89" t="s">
        <v>860</v>
      </c>
      <c r="G426" s="89" t="s">
        <v>1</v>
      </c>
      <c r="H426" s="89" t="s">
        <v>861</v>
      </c>
      <c r="I426" s="89" t="s">
        <v>48</v>
      </c>
      <c r="J426" s="90"/>
      <c r="K426" s="90"/>
      <c r="L426" s="90"/>
      <c r="M426" s="90"/>
      <c r="N426" s="90"/>
      <c r="O426" s="90"/>
      <c r="P426" s="90"/>
      <c r="Q426" s="90"/>
      <c r="R426" s="104" t="s">
        <v>1313</v>
      </c>
      <c r="S426" s="146" t="s">
        <v>1000</v>
      </c>
      <c r="T426" s="168">
        <v>0</v>
      </c>
      <c r="U426" s="168">
        <v>0</v>
      </c>
      <c r="V426" s="168">
        <v>0</v>
      </c>
      <c r="W426" s="48" t="str">
        <f t="shared" si="41"/>
        <v>BILLING</v>
      </c>
      <c r="X426" s="13" t="str">
        <f t="shared" ref="X426:X489" si="42">MID(A426,5,LEN(A426)-4)</f>
        <v>联通总部</v>
      </c>
      <c r="Y426" s="37" t="str">
        <f t="shared" ref="Y426:Y489" si="43">IF(N426=O426,IF(N426="","0","1"),IF(N426=P426,IF(N426="","0","1"),IF(O426=P426,IF(O426="","0","1"),IF(N426="","0","0"))))</f>
        <v>0</v>
      </c>
      <c r="Z426" s="167"/>
      <c r="AM426" s="116"/>
      <c r="AN426"/>
    </row>
    <row r="427" spans="1:40" ht="15" customHeight="1">
      <c r="A427" s="89" t="s">
        <v>101</v>
      </c>
      <c r="B427" s="89" t="s">
        <v>102</v>
      </c>
      <c r="C427" s="89" t="s">
        <v>934</v>
      </c>
      <c r="D427" s="89" t="s">
        <v>935</v>
      </c>
      <c r="E427" s="89" t="s">
        <v>905</v>
      </c>
      <c r="F427" s="89" t="s">
        <v>860</v>
      </c>
      <c r="G427" s="89" t="s">
        <v>1</v>
      </c>
      <c r="H427" s="89" t="s">
        <v>906</v>
      </c>
      <c r="I427" s="89" t="s">
        <v>48</v>
      </c>
      <c r="J427" s="90"/>
      <c r="K427" s="90"/>
      <c r="L427" s="90"/>
      <c r="M427" s="90"/>
      <c r="N427" s="90"/>
      <c r="O427" s="90"/>
      <c r="P427" s="90"/>
      <c r="Q427" s="90"/>
      <c r="R427" s="104" t="s">
        <v>1313</v>
      </c>
      <c r="S427" s="146" t="s">
        <v>1000</v>
      </c>
      <c r="T427" s="168">
        <v>0</v>
      </c>
      <c r="U427" s="168">
        <v>0</v>
      </c>
      <c r="V427" s="168">
        <v>0</v>
      </c>
      <c r="W427" s="48" t="str">
        <f t="shared" si="41"/>
        <v>BILLING</v>
      </c>
      <c r="X427" s="13" t="str">
        <f t="shared" si="42"/>
        <v>联通总部</v>
      </c>
      <c r="Y427" s="37" t="str">
        <f t="shared" si="43"/>
        <v>0</v>
      </c>
      <c r="Z427" s="167"/>
      <c r="AM427" s="116"/>
      <c r="AN427"/>
    </row>
    <row r="428" spans="1:40" ht="15" customHeight="1">
      <c r="A428" s="89" t="s">
        <v>101</v>
      </c>
      <c r="B428" s="89" t="s">
        <v>102</v>
      </c>
      <c r="C428" s="89" t="s">
        <v>934</v>
      </c>
      <c r="D428" s="89" t="s">
        <v>935</v>
      </c>
      <c r="E428" s="89" t="s">
        <v>962</v>
      </c>
      <c r="F428" s="89" t="s">
        <v>879</v>
      </c>
      <c r="G428" s="89" t="s">
        <v>1</v>
      </c>
      <c r="H428" s="89" t="s">
        <v>961</v>
      </c>
      <c r="I428" s="89" t="s">
        <v>48</v>
      </c>
      <c r="J428" s="90"/>
      <c r="K428" s="90"/>
      <c r="L428" s="90"/>
      <c r="M428" s="90"/>
      <c r="N428" s="90"/>
      <c r="O428" s="90"/>
      <c r="P428" s="90"/>
      <c r="Q428" s="90"/>
      <c r="R428" s="104" t="s">
        <v>1313</v>
      </c>
      <c r="S428" s="146" t="s">
        <v>1000</v>
      </c>
      <c r="T428" s="168">
        <v>0</v>
      </c>
      <c r="U428" s="168">
        <v>0</v>
      </c>
      <c r="V428" s="168">
        <v>0</v>
      </c>
      <c r="W428" s="48" t="str">
        <f t="shared" si="41"/>
        <v>BILLING</v>
      </c>
      <c r="X428" s="13" t="str">
        <f t="shared" si="42"/>
        <v>联通总部</v>
      </c>
      <c r="Y428" s="37" t="str">
        <f t="shared" si="43"/>
        <v>0</v>
      </c>
      <c r="Z428" s="167"/>
      <c r="AM428" s="116"/>
      <c r="AN428"/>
    </row>
    <row r="429" spans="1:40" ht="15" customHeight="1">
      <c r="A429" s="89" t="s">
        <v>101</v>
      </c>
      <c r="B429" s="89" t="s">
        <v>102</v>
      </c>
      <c r="C429" s="89" t="s">
        <v>934</v>
      </c>
      <c r="D429" s="89" t="s">
        <v>935</v>
      </c>
      <c r="E429" s="89" t="s">
        <v>936</v>
      </c>
      <c r="F429" s="89" t="s">
        <v>879</v>
      </c>
      <c r="G429" s="89" t="s">
        <v>1</v>
      </c>
      <c r="H429" s="89" t="s">
        <v>937</v>
      </c>
      <c r="I429" s="89" t="s">
        <v>48</v>
      </c>
      <c r="J429" s="90"/>
      <c r="K429" s="90"/>
      <c r="L429" s="90"/>
      <c r="M429" s="90"/>
      <c r="N429" s="90"/>
      <c r="O429" s="90"/>
      <c r="P429" s="90"/>
      <c r="Q429" s="90"/>
      <c r="R429" s="104" t="s">
        <v>1313</v>
      </c>
      <c r="S429" s="146" t="s">
        <v>1000</v>
      </c>
      <c r="T429" s="168">
        <v>0</v>
      </c>
      <c r="U429" s="168">
        <v>0</v>
      </c>
      <c r="V429" s="168">
        <v>0</v>
      </c>
      <c r="W429" s="48" t="str">
        <f t="shared" si="41"/>
        <v>BILLING</v>
      </c>
      <c r="X429" s="13" t="str">
        <f t="shared" si="42"/>
        <v>联通总部</v>
      </c>
      <c r="Y429" s="37" t="str">
        <f t="shared" si="43"/>
        <v>0</v>
      </c>
      <c r="Z429" s="167"/>
      <c r="AM429" s="116"/>
      <c r="AN429"/>
    </row>
    <row r="430" spans="1:40" ht="15" customHeight="1">
      <c r="A430" s="89" t="s">
        <v>101</v>
      </c>
      <c r="B430" s="89" t="s">
        <v>102</v>
      </c>
      <c r="C430" s="89" t="s">
        <v>934</v>
      </c>
      <c r="D430" s="89" t="s">
        <v>935</v>
      </c>
      <c r="E430" s="89" t="s">
        <v>945</v>
      </c>
      <c r="F430" s="89" t="s">
        <v>881</v>
      </c>
      <c r="G430" s="89" t="s">
        <v>1</v>
      </c>
      <c r="H430" s="89" t="s">
        <v>937</v>
      </c>
      <c r="I430" s="89" t="s">
        <v>48</v>
      </c>
      <c r="J430" s="90"/>
      <c r="K430" s="90"/>
      <c r="L430" s="90"/>
      <c r="M430" s="90"/>
      <c r="N430" s="90"/>
      <c r="O430" s="90"/>
      <c r="P430" s="90"/>
      <c r="Q430" s="90"/>
      <c r="R430" s="104" t="s">
        <v>1313</v>
      </c>
      <c r="S430" s="146" t="s">
        <v>1000</v>
      </c>
      <c r="T430" s="168">
        <v>0</v>
      </c>
      <c r="U430" s="168">
        <v>0</v>
      </c>
      <c r="V430" s="168">
        <v>0</v>
      </c>
      <c r="W430" s="48" t="str">
        <f t="shared" si="41"/>
        <v>BILLING</v>
      </c>
      <c r="X430" s="13" t="str">
        <f t="shared" si="42"/>
        <v>联通总部</v>
      </c>
      <c r="Y430" s="37" t="str">
        <f t="shared" si="43"/>
        <v>0</v>
      </c>
      <c r="Z430" s="167"/>
      <c r="AM430" s="116"/>
      <c r="AN430"/>
    </row>
    <row r="431" spans="1:40" ht="15" customHeight="1">
      <c r="A431" s="89" t="s">
        <v>101</v>
      </c>
      <c r="B431" s="89" t="s">
        <v>102</v>
      </c>
      <c r="C431" s="89" t="s">
        <v>934</v>
      </c>
      <c r="D431" s="89" t="s">
        <v>935</v>
      </c>
      <c r="E431" s="89" t="s">
        <v>963</v>
      </c>
      <c r="F431" s="89" t="s">
        <v>881</v>
      </c>
      <c r="G431" s="89" t="s">
        <v>1</v>
      </c>
      <c r="H431" s="89" t="s">
        <v>961</v>
      </c>
      <c r="I431" s="89" t="s">
        <v>48</v>
      </c>
      <c r="J431" s="90"/>
      <c r="K431" s="90"/>
      <c r="L431" s="90"/>
      <c r="M431" s="90"/>
      <c r="N431" s="90"/>
      <c r="O431" s="90"/>
      <c r="P431" s="90"/>
      <c r="Q431" s="90"/>
      <c r="R431" s="104" t="s">
        <v>1313</v>
      </c>
      <c r="S431" s="146" t="s">
        <v>1000</v>
      </c>
      <c r="T431" s="168">
        <v>0</v>
      </c>
      <c r="U431" s="168">
        <v>0</v>
      </c>
      <c r="V431" s="168">
        <v>0</v>
      </c>
      <c r="W431" s="48" t="str">
        <f t="shared" si="41"/>
        <v>BILLING</v>
      </c>
      <c r="X431" s="13" t="str">
        <f t="shared" si="42"/>
        <v>联通总部</v>
      </c>
      <c r="Y431" s="37" t="str">
        <f t="shared" si="43"/>
        <v>0</v>
      </c>
      <c r="Z431" s="167"/>
      <c r="AM431" s="116"/>
      <c r="AN431"/>
    </row>
    <row r="432" spans="1:40" ht="15" customHeight="1">
      <c r="A432" s="89" t="s">
        <v>101</v>
      </c>
      <c r="B432" s="89" t="s">
        <v>102</v>
      </c>
      <c r="C432" s="89" t="s">
        <v>934</v>
      </c>
      <c r="D432" s="89" t="s">
        <v>935</v>
      </c>
      <c r="E432" s="89" t="s">
        <v>959</v>
      </c>
      <c r="F432" s="89" t="s">
        <v>869</v>
      </c>
      <c r="G432" s="89" t="s">
        <v>1</v>
      </c>
      <c r="H432" s="89" t="s">
        <v>137</v>
      </c>
      <c r="I432" s="89" t="s">
        <v>48</v>
      </c>
      <c r="J432" s="90"/>
      <c r="K432" s="90"/>
      <c r="L432" s="90"/>
      <c r="M432" s="90"/>
      <c r="N432" s="90"/>
      <c r="O432" s="90"/>
      <c r="P432" s="90"/>
      <c r="Q432" s="90"/>
      <c r="R432" s="104" t="s">
        <v>1313</v>
      </c>
      <c r="S432" s="146" t="s">
        <v>1000</v>
      </c>
      <c r="T432" s="168">
        <v>0</v>
      </c>
      <c r="U432" s="168">
        <v>0</v>
      </c>
      <c r="V432" s="168">
        <v>0</v>
      </c>
      <c r="W432" s="48" t="str">
        <f t="shared" si="41"/>
        <v>BILLING</v>
      </c>
      <c r="X432" s="13" t="str">
        <f t="shared" si="42"/>
        <v>联通总部</v>
      </c>
      <c r="Y432" s="37" t="str">
        <f t="shared" si="43"/>
        <v>0</v>
      </c>
      <c r="Z432" s="167"/>
      <c r="AM432" s="116"/>
      <c r="AN432"/>
    </row>
    <row r="433" spans="1:40" ht="15" customHeight="1">
      <c r="A433" s="89" t="s">
        <v>101</v>
      </c>
      <c r="B433" s="89" t="s">
        <v>102</v>
      </c>
      <c r="C433" s="89" t="s">
        <v>934</v>
      </c>
      <c r="D433" s="89" t="s">
        <v>935</v>
      </c>
      <c r="E433" s="89" t="s">
        <v>886</v>
      </c>
      <c r="F433" s="89" t="s">
        <v>887</v>
      </c>
      <c r="G433" s="89" t="s">
        <v>1</v>
      </c>
      <c r="H433" s="89" t="s">
        <v>867</v>
      </c>
      <c r="I433" s="89" t="s">
        <v>48</v>
      </c>
      <c r="J433" s="90"/>
      <c r="K433" s="90"/>
      <c r="L433" s="90"/>
      <c r="M433" s="90"/>
      <c r="N433" s="90"/>
      <c r="O433" s="90"/>
      <c r="P433" s="90"/>
      <c r="Q433" s="90"/>
      <c r="R433" s="104" t="s">
        <v>1313</v>
      </c>
      <c r="S433" s="146" t="s">
        <v>1000</v>
      </c>
      <c r="T433" s="168">
        <v>0</v>
      </c>
      <c r="U433" s="168">
        <v>0</v>
      </c>
      <c r="V433" s="168">
        <v>0</v>
      </c>
      <c r="W433" s="48" t="str">
        <f t="shared" si="41"/>
        <v>BILLING</v>
      </c>
      <c r="X433" s="13" t="str">
        <f t="shared" si="42"/>
        <v>联通总部</v>
      </c>
      <c r="Y433" s="37" t="str">
        <f t="shared" si="43"/>
        <v>0</v>
      </c>
      <c r="Z433" s="167"/>
      <c r="AM433" s="116"/>
      <c r="AN433"/>
    </row>
    <row r="434" spans="1:40" ht="15" customHeight="1">
      <c r="A434" s="89" t="s">
        <v>101</v>
      </c>
      <c r="B434" s="89" t="s">
        <v>102</v>
      </c>
      <c r="C434" s="89" t="s">
        <v>934</v>
      </c>
      <c r="D434" s="89" t="s">
        <v>935</v>
      </c>
      <c r="E434" s="89" t="s">
        <v>943</v>
      </c>
      <c r="F434" s="89" t="s">
        <v>944</v>
      </c>
      <c r="G434" s="89" t="s">
        <v>1</v>
      </c>
      <c r="H434" s="89" t="s">
        <v>98</v>
      </c>
      <c r="I434" s="89" t="s">
        <v>48</v>
      </c>
      <c r="J434" s="90"/>
      <c r="K434" s="90"/>
      <c r="L434" s="90"/>
      <c r="M434" s="90"/>
      <c r="N434" s="90"/>
      <c r="O434" s="90"/>
      <c r="P434" s="90"/>
      <c r="Q434" s="90"/>
      <c r="R434" s="104" t="s">
        <v>1313</v>
      </c>
      <c r="S434" s="146" t="s">
        <v>1000</v>
      </c>
      <c r="T434" s="168">
        <v>0</v>
      </c>
      <c r="U434" s="168">
        <v>0</v>
      </c>
      <c r="V434" s="168">
        <v>0</v>
      </c>
      <c r="W434" s="48" t="str">
        <f t="shared" si="41"/>
        <v>BILLING</v>
      </c>
      <c r="X434" s="13" t="str">
        <f t="shared" si="42"/>
        <v>联通总部</v>
      </c>
      <c r="Y434" s="37" t="str">
        <f t="shared" si="43"/>
        <v>0</v>
      </c>
      <c r="Z434" s="167"/>
      <c r="AM434" s="116"/>
      <c r="AN434"/>
    </row>
    <row r="435" spans="1:40" ht="15" customHeight="1">
      <c r="A435" s="89" t="s">
        <v>101</v>
      </c>
      <c r="B435" s="89" t="s">
        <v>102</v>
      </c>
      <c r="C435" s="89" t="s">
        <v>934</v>
      </c>
      <c r="D435" s="89" t="s">
        <v>935</v>
      </c>
      <c r="E435" s="89" t="s">
        <v>868</v>
      </c>
      <c r="F435" s="89" t="s">
        <v>869</v>
      </c>
      <c r="G435" s="89" t="s">
        <v>1</v>
      </c>
      <c r="H435" s="89" t="s">
        <v>41</v>
      </c>
      <c r="I435" s="89" t="s">
        <v>48</v>
      </c>
      <c r="J435" s="90"/>
      <c r="K435" s="90"/>
      <c r="L435" s="90"/>
      <c r="M435" s="90"/>
      <c r="N435" s="90"/>
      <c r="O435" s="90"/>
      <c r="P435" s="90"/>
      <c r="Q435" s="90"/>
      <c r="R435" s="104" t="s">
        <v>1313</v>
      </c>
      <c r="S435" s="146" t="s">
        <v>1000</v>
      </c>
      <c r="T435" s="168">
        <v>0</v>
      </c>
      <c r="U435" s="168">
        <v>0</v>
      </c>
      <c r="V435" s="168">
        <v>0</v>
      </c>
      <c r="W435" s="48" t="str">
        <f t="shared" si="41"/>
        <v>BILLING</v>
      </c>
      <c r="X435" s="13" t="str">
        <f t="shared" si="42"/>
        <v>联通总部</v>
      </c>
      <c r="Y435" s="37" t="str">
        <f t="shared" si="43"/>
        <v>0</v>
      </c>
      <c r="Z435" s="167"/>
      <c r="AM435" s="116"/>
      <c r="AN435"/>
    </row>
    <row r="436" spans="1:40" ht="15" customHeight="1">
      <c r="A436" s="89" t="s">
        <v>101</v>
      </c>
      <c r="B436" s="89" t="s">
        <v>102</v>
      </c>
      <c r="C436" s="89" t="s">
        <v>934</v>
      </c>
      <c r="D436" s="89" t="s">
        <v>935</v>
      </c>
      <c r="E436" s="89" t="s">
        <v>942</v>
      </c>
      <c r="F436" s="89" t="s">
        <v>869</v>
      </c>
      <c r="G436" s="89" t="s">
        <v>1</v>
      </c>
      <c r="H436" s="89" t="s">
        <v>722</v>
      </c>
      <c r="I436" s="89" t="s">
        <v>48</v>
      </c>
      <c r="J436" s="90"/>
      <c r="K436" s="90"/>
      <c r="L436" s="90"/>
      <c r="M436" s="90"/>
      <c r="N436" s="90"/>
      <c r="O436" s="90"/>
      <c r="P436" s="90"/>
      <c r="Q436" s="90"/>
      <c r="R436" s="104" t="s">
        <v>1313</v>
      </c>
      <c r="S436" s="146" t="s">
        <v>1000</v>
      </c>
      <c r="T436" s="168">
        <v>0</v>
      </c>
      <c r="U436" s="168">
        <v>0</v>
      </c>
      <c r="V436" s="168">
        <v>0</v>
      </c>
      <c r="W436" s="48" t="str">
        <f t="shared" si="41"/>
        <v>BILLING</v>
      </c>
      <c r="X436" s="13" t="str">
        <f t="shared" si="42"/>
        <v>联通总部</v>
      </c>
      <c r="Y436" s="37" t="str">
        <f t="shared" si="43"/>
        <v>0</v>
      </c>
      <c r="Z436" s="167"/>
      <c r="AM436" s="116"/>
      <c r="AN436"/>
    </row>
    <row r="437" spans="1:40" ht="15" customHeight="1">
      <c r="A437" s="89" t="s">
        <v>101</v>
      </c>
      <c r="B437" s="89" t="s">
        <v>102</v>
      </c>
      <c r="C437" s="89" t="s">
        <v>934</v>
      </c>
      <c r="D437" s="89" t="s">
        <v>935</v>
      </c>
      <c r="E437" s="89" t="s">
        <v>940</v>
      </c>
      <c r="F437" s="89" t="s">
        <v>941</v>
      </c>
      <c r="G437" s="89" t="s">
        <v>1</v>
      </c>
      <c r="H437" s="89" t="s">
        <v>98</v>
      </c>
      <c r="I437" s="89" t="s">
        <v>48</v>
      </c>
      <c r="J437" s="90"/>
      <c r="K437" s="90"/>
      <c r="L437" s="90"/>
      <c r="M437" s="90"/>
      <c r="N437" s="90"/>
      <c r="O437" s="90"/>
      <c r="P437" s="90"/>
      <c r="Q437" s="90"/>
      <c r="R437" s="104" t="s">
        <v>1313</v>
      </c>
      <c r="S437" s="146" t="s">
        <v>1000</v>
      </c>
      <c r="T437" s="168">
        <v>0</v>
      </c>
      <c r="U437" s="168">
        <v>0</v>
      </c>
      <c r="V437" s="168">
        <v>0</v>
      </c>
      <c r="W437" s="48" t="str">
        <f t="shared" si="41"/>
        <v>BILLING</v>
      </c>
      <c r="X437" s="13" t="str">
        <f t="shared" si="42"/>
        <v>联通总部</v>
      </c>
      <c r="Y437" s="37" t="str">
        <f t="shared" si="43"/>
        <v>0</v>
      </c>
      <c r="Z437" s="167"/>
      <c r="AM437" s="116"/>
      <c r="AN437"/>
    </row>
    <row r="438" spans="1:40" ht="15" customHeight="1">
      <c r="A438" s="89" t="s">
        <v>101</v>
      </c>
      <c r="B438" s="89" t="s">
        <v>102</v>
      </c>
      <c r="C438" s="89" t="s">
        <v>934</v>
      </c>
      <c r="D438" s="89" t="s">
        <v>935</v>
      </c>
      <c r="E438" s="89" t="s">
        <v>939</v>
      </c>
      <c r="F438" s="89" t="s">
        <v>885</v>
      </c>
      <c r="G438" s="89" t="s">
        <v>1</v>
      </c>
      <c r="H438" s="89" t="s">
        <v>937</v>
      </c>
      <c r="I438" s="89" t="s">
        <v>48</v>
      </c>
      <c r="J438" s="90"/>
      <c r="K438" s="90"/>
      <c r="L438" s="90"/>
      <c r="M438" s="90"/>
      <c r="N438" s="90"/>
      <c r="O438" s="90"/>
      <c r="P438" s="90"/>
      <c r="Q438" s="90"/>
      <c r="R438" s="104" t="s">
        <v>1313</v>
      </c>
      <c r="S438" s="146" t="s">
        <v>1000</v>
      </c>
      <c r="T438" s="168">
        <v>0</v>
      </c>
      <c r="U438" s="168">
        <v>0</v>
      </c>
      <c r="V438" s="168">
        <v>0</v>
      </c>
      <c r="W438" s="48" t="str">
        <f t="shared" si="41"/>
        <v>BILLING</v>
      </c>
      <c r="X438" s="13" t="str">
        <f t="shared" si="42"/>
        <v>联通总部</v>
      </c>
      <c r="Y438" s="37" t="str">
        <f t="shared" si="43"/>
        <v>0</v>
      </c>
      <c r="Z438" s="167"/>
      <c r="AM438" s="116"/>
      <c r="AN438"/>
    </row>
    <row r="439" spans="1:40" ht="15" customHeight="1">
      <c r="A439" s="89" t="s">
        <v>101</v>
      </c>
      <c r="B439" s="89" t="s">
        <v>102</v>
      </c>
      <c r="C439" s="89" t="s">
        <v>934</v>
      </c>
      <c r="D439" s="89" t="s">
        <v>935</v>
      </c>
      <c r="E439" s="89" t="s">
        <v>938</v>
      </c>
      <c r="F439" s="89" t="s">
        <v>872</v>
      </c>
      <c r="G439" s="89" t="s">
        <v>1</v>
      </c>
      <c r="H439" s="89" t="s">
        <v>937</v>
      </c>
      <c r="I439" s="89" t="s">
        <v>48</v>
      </c>
      <c r="J439" s="90"/>
      <c r="K439" s="90"/>
      <c r="L439" s="90"/>
      <c r="M439" s="90"/>
      <c r="N439" s="90"/>
      <c r="O439" s="90"/>
      <c r="P439" s="90"/>
      <c r="Q439" s="90"/>
      <c r="R439" s="104" t="s">
        <v>1313</v>
      </c>
      <c r="S439" s="146" t="s">
        <v>1000</v>
      </c>
      <c r="T439" s="168">
        <v>0</v>
      </c>
      <c r="U439" s="168">
        <v>0</v>
      </c>
      <c r="V439" s="168">
        <v>0</v>
      </c>
      <c r="W439" s="48" t="str">
        <f t="shared" si="41"/>
        <v>BILLING</v>
      </c>
      <c r="X439" s="13" t="str">
        <f t="shared" si="42"/>
        <v>联通总部</v>
      </c>
      <c r="Y439" s="37" t="str">
        <f t="shared" si="43"/>
        <v>0</v>
      </c>
      <c r="Z439" s="167"/>
      <c r="AM439" s="116"/>
      <c r="AN439"/>
    </row>
    <row r="440" spans="1:40" ht="15" customHeight="1">
      <c r="A440" s="89" t="s">
        <v>101</v>
      </c>
      <c r="B440" s="89" t="s">
        <v>102</v>
      </c>
      <c r="C440" s="89" t="s">
        <v>934</v>
      </c>
      <c r="D440" s="89" t="s">
        <v>935</v>
      </c>
      <c r="E440" s="89" t="s">
        <v>873</v>
      </c>
      <c r="F440" s="89" t="s">
        <v>874</v>
      </c>
      <c r="G440" s="89" t="s">
        <v>1</v>
      </c>
      <c r="H440" s="89" t="s">
        <v>875</v>
      </c>
      <c r="I440" s="89" t="s">
        <v>48</v>
      </c>
      <c r="J440" s="90"/>
      <c r="K440" s="90"/>
      <c r="L440" s="90"/>
      <c r="M440" s="90"/>
      <c r="N440" s="90"/>
      <c r="O440" s="90"/>
      <c r="P440" s="90"/>
      <c r="Q440" s="90"/>
      <c r="R440" s="104" t="s">
        <v>1313</v>
      </c>
      <c r="S440" s="146" t="s">
        <v>1000</v>
      </c>
      <c r="T440" s="168">
        <v>0</v>
      </c>
      <c r="U440" s="168">
        <v>0</v>
      </c>
      <c r="V440" s="168">
        <v>0</v>
      </c>
      <c r="W440" s="48" t="str">
        <f t="shared" si="41"/>
        <v>BILLING</v>
      </c>
      <c r="X440" s="13" t="str">
        <f t="shared" si="42"/>
        <v>联通总部</v>
      </c>
      <c r="Y440" s="37" t="str">
        <f t="shared" si="43"/>
        <v>0</v>
      </c>
      <c r="Z440" s="167"/>
      <c r="AM440" s="116"/>
      <c r="AN440"/>
    </row>
    <row r="441" spans="1:40" ht="15" customHeight="1">
      <c r="A441" s="89" t="s">
        <v>101</v>
      </c>
      <c r="B441" s="89" t="s">
        <v>102</v>
      </c>
      <c r="C441" s="89" t="s">
        <v>934</v>
      </c>
      <c r="D441" s="89" t="s">
        <v>935</v>
      </c>
      <c r="E441" s="89" t="s">
        <v>964</v>
      </c>
      <c r="F441" s="89" t="s">
        <v>872</v>
      </c>
      <c r="G441" s="89" t="s">
        <v>1</v>
      </c>
      <c r="H441" s="89" t="s">
        <v>961</v>
      </c>
      <c r="I441" s="89" t="s">
        <v>48</v>
      </c>
      <c r="J441" s="90"/>
      <c r="K441" s="90"/>
      <c r="L441" s="90"/>
      <c r="M441" s="90"/>
      <c r="N441" s="90"/>
      <c r="O441" s="90"/>
      <c r="P441" s="90"/>
      <c r="Q441" s="90"/>
      <c r="R441" s="104" t="s">
        <v>1313</v>
      </c>
      <c r="S441" s="146" t="s">
        <v>1000</v>
      </c>
      <c r="T441" s="168">
        <v>0</v>
      </c>
      <c r="U441" s="168">
        <v>0</v>
      </c>
      <c r="V441" s="168">
        <v>0</v>
      </c>
      <c r="W441" s="48" t="str">
        <f t="shared" si="41"/>
        <v>BILLING</v>
      </c>
      <c r="X441" s="13" t="str">
        <f t="shared" si="42"/>
        <v>联通总部</v>
      </c>
      <c r="Y441" s="37" t="str">
        <f t="shared" si="43"/>
        <v>0</v>
      </c>
      <c r="Z441" s="167"/>
      <c r="AM441" s="116"/>
      <c r="AN441"/>
    </row>
    <row r="442" spans="1:40" ht="15" customHeight="1">
      <c r="A442" s="89" t="s">
        <v>101</v>
      </c>
      <c r="B442" s="89" t="s">
        <v>102</v>
      </c>
      <c r="C442" s="89" t="s">
        <v>934</v>
      </c>
      <c r="D442" s="89" t="s">
        <v>935</v>
      </c>
      <c r="E442" s="89" t="s">
        <v>876</v>
      </c>
      <c r="F442" s="89" t="s">
        <v>877</v>
      </c>
      <c r="G442" s="89" t="s">
        <v>1</v>
      </c>
      <c r="H442" s="89" t="s">
        <v>722</v>
      </c>
      <c r="I442" s="89" t="s">
        <v>48</v>
      </c>
      <c r="J442" s="90"/>
      <c r="K442" s="90"/>
      <c r="L442" s="90"/>
      <c r="M442" s="90"/>
      <c r="N442" s="90"/>
      <c r="O442" s="90"/>
      <c r="P442" s="90"/>
      <c r="Q442" s="90"/>
      <c r="R442" s="104" t="s">
        <v>1313</v>
      </c>
      <c r="S442" s="146" t="s">
        <v>1000</v>
      </c>
      <c r="T442" s="168">
        <v>0</v>
      </c>
      <c r="U442" s="168">
        <v>0</v>
      </c>
      <c r="V442" s="168">
        <v>0</v>
      </c>
      <c r="W442" s="48" t="str">
        <f t="shared" si="41"/>
        <v>BILLING</v>
      </c>
      <c r="X442" s="13" t="str">
        <f t="shared" si="42"/>
        <v>联通总部</v>
      </c>
      <c r="Y442" s="37" t="str">
        <f t="shared" si="43"/>
        <v>0</v>
      </c>
      <c r="Z442" s="167"/>
      <c r="AM442" s="116"/>
      <c r="AN442"/>
    </row>
    <row r="443" spans="1:40" ht="15" customHeight="1">
      <c r="A443" s="89" t="s">
        <v>101</v>
      </c>
      <c r="B443" s="89" t="s">
        <v>102</v>
      </c>
      <c r="C443" s="89" t="s">
        <v>934</v>
      </c>
      <c r="D443" s="89" t="s">
        <v>935</v>
      </c>
      <c r="E443" s="89" t="s">
        <v>882</v>
      </c>
      <c r="F443" s="89" t="s">
        <v>883</v>
      </c>
      <c r="G443" s="89" t="s">
        <v>1</v>
      </c>
      <c r="H443" s="89" t="s">
        <v>98</v>
      </c>
      <c r="I443" s="89" t="s">
        <v>48</v>
      </c>
      <c r="J443" s="90"/>
      <c r="K443" s="90"/>
      <c r="L443" s="90"/>
      <c r="M443" s="90"/>
      <c r="N443" s="90"/>
      <c r="O443" s="90"/>
      <c r="P443" s="90"/>
      <c r="Q443" s="90"/>
      <c r="R443" s="104" t="s">
        <v>1313</v>
      </c>
      <c r="S443" s="146" t="s">
        <v>1000</v>
      </c>
      <c r="T443" s="168">
        <v>0</v>
      </c>
      <c r="U443" s="168">
        <v>0</v>
      </c>
      <c r="V443" s="168">
        <v>0</v>
      </c>
      <c r="W443" s="48" t="str">
        <f t="shared" si="41"/>
        <v>BILLING</v>
      </c>
      <c r="X443" s="13" t="str">
        <f t="shared" si="42"/>
        <v>联通总部</v>
      </c>
      <c r="Y443" s="37" t="str">
        <f t="shared" si="43"/>
        <v>0</v>
      </c>
      <c r="Z443" s="167"/>
      <c r="AM443" s="116"/>
      <c r="AN443"/>
    </row>
    <row r="444" spans="1:40" ht="15" customHeight="1">
      <c r="A444" s="89" t="s">
        <v>101</v>
      </c>
      <c r="B444" s="89" t="s">
        <v>102</v>
      </c>
      <c r="C444" s="89" t="s">
        <v>934</v>
      </c>
      <c r="D444" s="89" t="s">
        <v>935</v>
      </c>
      <c r="E444" s="89" t="s">
        <v>965</v>
      </c>
      <c r="F444" s="89" t="s">
        <v>889</v>
      </c>
      <c r="G444" s="89" t="s">
        <v>1</v>
      </c>
      <c r="H444" s="89" t="s">
        <v>961</v>
      </c>
      <c r="I444" s="89"/>
      <c r="J444" s="90"/>
      <c r="K444" s="90"/>
      <c r="L444" s="90"/>
      <c r="M444" s="90"/>
      <c r="N444" s="90"/>
      <c r="O444" s="90"/>
      <c r="P444" s="90"/>
      <c r="Q444" s="90"/>
      <c r="R444" s="104" t="s">
        <v>1313</v>
      </c>
      <c r="S444" s="146" t="s">
        <v>1000</v>
      </c>
      <c r="T444" s="168">
        <v>0</v>
      </c>
      <c r="U444" s="168">
        <v>0</v>
      </c>
      <c r="V444" s="168">
        <v>0</v>
      </c>
      <c r="W444" s="48" t="str">
        <f t="shared" si="41"/>
        <v>BILLING</v>
      </c>
      <c r="X444" s="13" t="str">
        <f t="shared" si="42"/>
        <v>联通总部</v>
      </c>
      <c r="Y444" s="37" t="str">
        <f t="shared" si="43"/>
        <v>0</v>
      </c>
      <c r="Z444" s="167"/>
      <c r="AM444" s="116"/>
      <c r="AN444"/>
    </row>
    <row r="445" spans="1:40" ht="15" customHeight="1">
      <c r="A445" s="89" t="s">
        <v>101</v>
      </c>
      <c r="B445" s="89" t="s">
        <v>102</v>
      </c>
      <c r="C445" s="89" t="s">
        <v>934</v>
      </c>
      <c r="D445" s="89" t="s">
        <v>935</v>
      </c>
      <c r="E445" s="89" t="s">
        <v>946</v>
      </c>
      <c r="F445" s="89" t="s">
        <v>889</v>
      </c>
      <c r="G445" s="89" t="s">
        <v>1</v>
      </c>
      <c r="H445" s="89" t="s">
        <v>937</v>
      </c>
      <c r="I445" s="89"/>
      <c r="J445" s="90"/>
      <c r="K445" s="90"/>
      <c r="L445" s="90"/>
      <c r="M445" s="90"/>
      <c r="N445" s="90"/>
      <c r="O445" s="90"/>
      <c r="P445" s="90"/>
      <c r="Q445" s="90"/>
      <c r="R445" s="104" t="s">
        <v>1313</v>
      </c>
      <c r="S445" s="146" t="s">
        <v>1000</v>
      </c>
      <c r="T445" s="168">
        <v>0</v>
      </c>
      <c r="U445" s="168">
        <v>0</v>
      </c>
      <c r="V445" s="168">
        <v>0</v>
      </c>
      <c r="W445" s="48" t="str">
        <f t="shared" si="41"/>
        <v>BILLING</v>
      </c>
      <c r="X445" s="13" t="str">
        <f t="shared" si="42"/>
        <v>联通总部</v>
      </c>
      <c r="Y445" s="37" t="str">
        <f t="shared" si="43"/>
        <v>0</v>
      </c>
      <c r="Z445" s="167"/>
      <c r="AM445" s="116"/>
      <c r="AN445"/>
    </row>
    <row r="446" spans="1:40" ht="15" customHeight="1">
      <c r="A446" s="89" t="s">
        <v>101</v>
      </c>
      <c r="B446" s="89" t="s">
        <v>102</v>
      </c>
      <c r="C446" s="89" t="s">
        <v>857</v>
      </c>
      <c r="D446" s="89" t="s">
        <v>858</v>
      </c>
      <c r="E446" s="89" t="s">
        <v>859</v>
      </c>
      <c r="F446" s="89" t="s">
        <v>860</v>
      </c>
      <c r="G446" s="89" t="s">
        <v>1</v>
      </c>
      <c r="H446" s="89" t="s">
        <v>861</v>
      </c>
      <c r="I446" s="89" t="s">
        <v>48</v>
      </c>
      <c r="J446" s="90"/>
      <c r="K446" s="90"/>
      <c r="L446" s="90"/>
      <c r="M446" s="90"/>
      <c r="N446" s="90"/>
      <c r="O446" s="90"/>
      <c r="P446" s="90"/>
      <c r="Q446" s="90"/>
      <c r="R446" s="104" t="s">
        <v>1313</v>
      </c>
      <c r="S446" s="146" t="s">
        <v>1000</v>
      </c>
      <c r="T446" s="168">
        <v>0</v>
      </c>
      <c r="U446" s="168">
        <v>0</v>
      </c>
      <c r="V446" s="168">
        <v>0</v>
      </c>
      <c r="W446" s="48" t="str">
        <f t="shared" si="41"/>
        <v>BILLING</v>
      </c>
      <c r="X446" s="13" t="str">
        <f t="shared" si="42"/>
        <v>联通总部</v>
      </c>
      <c r="Y446" s="37" t="str">
        <f t="shared" si="43"/>
        <v>0</v>
      </c>
      <c r="Z446" s="167"/>
      <c r="AM446" s="116"/>
      <c r="AN446"/>
    </row>
    <row r="447" spans="1:40" ht="15" customHeight="1">
      <c r="A447" s="89" t="s">
        <v>101</v>
      </c>
      <c r="B447" s="89" t="s">
        <v>102</v>
      </c>
      <c r="C447" s="89" t="s">
        <v>864</v>
      </c>
      <c r="D447" s="89" t="s">
        <v>1</v>
      </c>
      <c r="E447" s="89" t="s">
        <v>859</v>
      </c>
      <c r="F447" s="89" t="s">
        <v>860</v>
      </c>
      <c r="G447" s="89" t="s">
        <v>1</v>
      </c>
      <c r="H447" s="89" t="s">
        <v>861</v>
      </c>
      <c r="I447" s="89" t="s">
        <v>48</v>
      </c>
      <c r="J447" s="90"/>
      <c r="K447" s="90"/>
      <c r="L447" s="90"/>
      <c r="M447" s="90"/>
      <c r="N447" s="90"/>
      <c r="O447" s="90"/>
      <c r="P447" s="90"/>
      <c r="Q447" s="90"/>
      <c r="R447" s="104" t="s">
        <v>1313</v>
      </c>
      <c r="S447" s="146" t="s">
        <v>1000</v>
      </c>
      <c r="T447" s="168">
        <v>0</v>
      </c>
      <c r="U447" s="168">
        <v>0</v>
      </c>
      <c r="V447" s="168">
        <v>0</v>
      </c>
      <c r="W447" s="48" t="str">
        <f t="shared" si="41"/>
        <v>BILLING</v>
      </c>
      <c r="X447" s="13" t="str">
        <f t="shared" si="42"/>
        <v>联通总部</v>
      </c>
      <c r="Y447" s="37" t="str">
        <f t="shared" si="43"/>
        <v>0</v>
      </c>
      <c r="Z447" s="167"/>
      <c r="AM447" s="116"/>
      <c r="AN447"/>
    </row>
    <row r="448" spans="1:40" ht="15" customHeight="1">
      <c r="A448" s="89" t="s">
        <v>101</v>
      </c>
      <c r="B448" s="89" t="s">
        <v>102</v>
      </c>
      <c r="C448" s="89" t="s">
        <v>864</v>
      </c>
      <c r="D448" s="89" t="s">
        <v>1</v>
      </c>
      <c r="E448" s="89" t="s">
        <v>865</v>
      </c>
      <c r="F448" s="89" t="s">
        <v>866</v>
      </c>
      <c r="G448" s="89" t="s">
        <v>1</v>
      </c>
      <c r="H448" s="89" t="s">
        <v>867</v>
      </c>
      <c r="I448" s="89" t="s">
        <v>48</v>
      </c>
      <c r="J448" s="90"/>
      <c r="K448" s="90"/>
      <c r="L448" s="90"/>
      <c r="M448" s="90"/>
      <c r="N448" s="90"/>
      <c r="O448" s="90"/>
      <c r="P448" s="90"/>
      <c r="Q448" s="90"/>
      <c r="R448" s="104" t="s">
        <v>1313</v>
      </c>
      <c r="S448" s="146" t="s">
        <v>1000</v>
      </c>
      <c r="T448" s="168">
        <v>0</v>
      </c>
      <c r="U448" s="168">
        <v>0</v>
      </c>
      <c r="V448" s="168">
        <v>0</v>
      </c>
      <c r="W448" s="48" t="str">
        <f t="shared" si="41"/>
        <v>BILLING</v>
      </c>
      <c r="X448" s="13" t="str">
        <f t="shared" si="42"/>
        <v>联通总部</v>
      </c>
      <c r="Y448" s="37" t="str">
        <f t="shared" si="43"/>
        <v>0</v>
      </c>
      <c r="Z448" s="167"/>
      <c r="AM448" s="116"/>
      <c r="AN448"/>
    </row>
    <row r="449" spans="1:40" ht="15" customHeight="1">
      <c r="A449" s="89" t="s">
        <v>101</v>
      </c>
      <c r="B449" s="89" t="s">
        <v>102</v>
      </c>
      <c r="C449" s="89" t="s">
        <v>864</v>
      </c>
      <c r="D449" s="89" t="s">
        <v>1</v>
      </c>
      <c r="E449" s="89" t="s">
        <v>882</v>
      </c>
      <c r="F449" s="89" t="s">
        <v>883</v>
      </c>
      <c r="G449" s="89" t="s">
        <v>1</v>
      </c>
      <c r="H449" s="89" t="s">
        <v>98</v>
      </c>
      <c r="I449" s="89" t="s">
        <v>48</v>
      </c>
      <c r="J449" s="90"/>
      <c r="K449" s="90"/>
      <c r="L449" s="90"/>
      <c r="M449" s="90"/>
      <c r="N449" s="90"/>
      <c r="O449" s="90"/>
      <c r="P449" s="90"/>
      <c r="Q449" s="90"/>
      <c r="R449" s="104" t="s">
        <v>1313</v>
      </c>
      <c r="S449" s="146" t="s">
        <v>1000</v>
      </c>
      <c r="T449" s="168">
        <v>0</v>
      </c>
      <c r="U449" s="168">
        <v>0</v>
      </c>
      <c r="V449" s="168">
        <v>0</v>
      </c>
      <c r="W449" s="48" t="str">
        <f t="shared" si="41"/>
        <v>BILLING</v>
      </c>
      <c r="X449" s="13" t="str">
        <f t="shared" si="42"/>
        <v>联通总部</v>
      </c>
      <c r="Y449" s="37" t="str">
        <f t="shared" si="43"/>
        <v>0</v>
      </c>
      <c r="Z449" s="167"/>
      <c r="AM449" s="116"/>
      <c r="AN449"/>
    </row>
    <row r="450" spans="1:40" ht="15" customHeight="1">
      <c r="A450" s="89" t="s">
        <v>101</v>
      </c>
      <c r="B450" s="89" t="s">
        <v>102</v>
      </c>
      <c r="C450" s="89" t="s">
        <v>864</v>
      </c>
      <c r="D450" s="89" t="s">
        <v>1</v>
      </c>
      <c r="E450" s="89" t="s">
        <v>880</v>
      </c>
      <c r="F450" s="89" t="s">
        <v>881</v>
      </c>
      <c r="G450" s="89" t="s">
        <v>1</v>
      </c>
      <c r="H450" s="89" t="s">
        <v>867</v>
      </c>
      <c r="I450" s="89" t="s">
        <v>48</v>
      </c>
      <c r="J450" s="90"/>
      <c r="K450" s="90"/>
      <c r="L450" s="90"/>
      <c r="M450" s="90"/>
      <c r="N450" s="90"/>
      <c r="O450" s="90"/>
      <c r="P450" s="90"/>
      <c r="Q450" s="90"/>
      <c r="R450" s="104" t="s">
        <v>1313</v>
      </c>
      <c r="S450" s="146" t="s">
        <v>1000</v>
      </c>
      <c r="T450" s="168">
        <v>0</v>
      </c>
      <c r="U450" s="168">
        <v>0</v>
      </c>
      <c r="V450" s="168">
        <v>0</v>
      </c>
      <c r="W450" s="48" t="str">
        <f t="shared" si="41"/>
        <v>BILLING</v>
      </c>
      <c r="X450" s="13" t="str">
        <f t="shared" si="42"/>
        <v>联通总部</v>
      </c>
      <c r="Y450" s="37" t="str">
        <f t="shared" si="43"/>
        <v>0</v>
      </c>
      <c r="Z450" s="167"/>
      <c r="AM450" s="116"/>
      <c r="AN450"/>
    </row>
    <row r="451" spans="1:40" ht="15" customHeight="1">
      <c r="A451" s="89" t="s">
        <v>101</v>
      </c>
      <c r="B451" s="89" t="s">
        <v>102</v>
      </c>
      <c r="C451" s="89" t="s">
        <v>864</v>
      </c>
      <c r="D451" s="89" t="s">
        <v>1</v>
      </c>
      <c r="E451" s="89" t="s">
        <v>878</v>
      </c>
      <c r="F451" s="89" t="s">
        <v>879</v>
      </c>
      <c r="G451" s="89" t="s">
        <v>1</v>
      </c>
      <c r="H451" s="89" t="s">
        <v>867</v>
      </c>
      <c r="I451" s="89" t="s">
        <v>48</v>
      </c>
      <c r="J451" s="90"/>
      <c r="K451" s="90"/>
      <c r="L451" s="90"/>
      <c r="M451" s="90"/>
      <c r="N451" s="90"/>
      <c r="O451" s="90"/>
      <c r="P451" s="90"/>
      <c r="Q451" s="90"/>
      <c r="R451" s="104" t="s">
        <v>1313</v>
      </c>
      <c r="S451" s="146" t="s">
        <v>1000</v>
      </c>
      <c r="T451" s="168">
        <v>0</v>
      </c>
      <c r="U451" s="168">
        <v>0</v>
      </c>
      <c r="V451" s="168">
        <v>0</v>
      </c>
      <c r="W451" s="48" t="str">
        <f t="shared" ref="W451:W514" si="44">IFERROR(IF(G451="CRM_CUI",G451,(IF(G451="CRM_CMI",G451,IF(G451="CEOMO_ITD",G451,MID(G451,1,FIND("_",G451)-1))))),G451)</f>
        <v>BILLING</v>
      </c>
      <c r="X451" s="13" t="str">
        <f t="shared" si="42"/>
        <v>联通总部</v>
      </c>
      <c r="Y451" s="37" t="str">
        <f t="shared" si="43"/>
        <v>0</v>
      </c>
      <c r="Z451" s="167"/>
      <c r="AM451" s="116"/>
      <c r="AN451"/>
    </row>
    <row r="452" spans="1:40" ht="15" customHeight="1">
      <c r="A452" s="89" t="s">
        <v>101</v>
      </c>
      <c r="B452" s="89" t="s">
        <v>102</v>
      </c>
      <c r="C452" s="89" t="s">
        <v>864</v>
      </c>
      <c r="D452" s="89" t="s">
        <v>1</v>
      </c>
      <c r="E452" s="89" t="s">
        <v>876</v>
      </c>
      <c r="F452" s="89" t="s">
        <v>877</v>
      </c>
      <c r="G452" s="89" t="s">
        <v>1</v>
      </c>
      <c r="H452" s="89" t="s">
        <v>722</v>
      </c>
      <c r="I452" s="89" t="s">
        <v>48</v>
      </c>
      <c r="J452" s="90"/>
      <c r="K452" s="90"/>
      <c r="L452" s="90"/>
      <c r="M452" s="90"/>
      <c r="N452" s="90"/>
      <c r="O452" s="90"/>
      <c r="P452" s="90"/>
      <c r="Q452" s="90"/>
      <c r="R452" s="104" t="s">
        <v>1313</v>
      </c>
      <c r="S452" s="146" t="s">
        <v>1000</v>
      </c>
      <c r="T452" s="168">
        <v>0</v>
      </c>
      <c r="U452" s="168">
        <v>0</v>
      </c>
      <c r="V452" s="168">
        <v>0</v>
      </c>
      <c r="W452" s="48" t="str">
        <f t="shared" si="44"/>
        <v>BILLING</v>
      </c>
      <c r="X452" s="13" t="str">
        <f t="shared" si="42"/>
        <v>联通总部</v>
      </c>
      <c r="Y452" s="37" t="str">
        <f t="shared" si="43"/>
        <v>0</v>
      </c>
      <c r="Z452" s="167"/>
      <c r="AM452" s="116"/>
      <c r="AN452"/>
    </row>
    <row r="453" spans="1:40" ht="15" customHeight="1">
      <c r="A453" s="89" t="s">
        <v>101</v>
      </c>
      <c r="B453" s="89" t="s">
        <v>102</v>
      </c>
      <c r="C453" s="89" t="s">
        <v>864</v>
      </c>
      <c r="D453" s="89" t="s">
        <v>1</v>
      </c>
      <c r="E453" s="89" t="s">
        <v>873</v>
      </c>
      <c r="F453" s="89" t="s">
        <v>874</v>
      </c>
      <c r="G453" s="89" t="s">
        <v>1</v>
      </c>
      <c r="H453" s="89" t="s">
        <v>875</v>
      </c>
      <c r="I453" s="89" t="s">
        <v>48</v>
      </c>
      <c r="J453" s="90"/>
      <c r="K453" s="90"/>
      <c r="L453" s="90"/>
      <c r="M453" s="90"/>
      <c r="N453" s="90"/>
      <c r="O453" s="90"/>
      <c r="P453" s="90"/>
      <c r="Q453" s="90"/>
      <c r="R453" s="104" t="s">
        <v>1313</v>
      </c>
      <c r="S453" s="146" t="s">
        <v>1000</v>
      </c>
      <c r="T453" s="168">
        <v>0</v>
      </c>
      <c r="U453" s="168">
        <v>0</v>
      </c>
      <c r="V453" s="168">
        <v>0</v>
      </c>
      <c r="W453" s="48" t="str">
        <f t="shared" si="44"/>
        <v>BILLING</v>
      </c>
      <c r="X453" s="13" t="str">
        <f t="shared" si="42"/>
        <v>联通总部</v>
      </c>
      <c r="Y453" s="37" t="str">
        <f t="shared" si="43"/>
        <v>0</v>
      </c>
      <c r="Z453" s="167"/>
      <c r="AM453" s="116"/>
      <c r="AN453"/>
    </row>
    <row r="454" spans="1:40" ht="15" customHeight="1">
      <c r="A454" s="89" t="s">
        <v>101</v>
      </c>
      <c r="B454" s="89" t="s">
        <v>102</v>
      </c>
      <c r="C454" s="89" t="s">
        <v>864</v>
      </c>
      <c r="D454" s="89" t="s">
        <v>1</v>
      </c>
      <c r="E454" s="89" t="s">
        <v>871</v>
      </c>
      <c r="F454" s="89" t="s">
        <v>872</v>
      </c>
      <c r="G454" s="89" t="s">
        <v>1</v>
      </c>
      <c r="H454" s="89" t="s">
        <v>867</v>
      </c>
      <c r="I454" s="89" t="s">
        <v>48</v>
      </c>
      <c r="J454" s="90"/>
      <c r="K454" s="90"/>
      <c r="L454" s="90"/>
      <c r="M454" s="90"/>
      <c r="N454" s="90"/>
      <c r="O454" s="90"/>
      <c r="P454" s="90"/>
      <c r="Q454" s="90"/>
      <c r="R454" s="104" t="s">
        <v>1313</v>
      </c>
      <c r="S454" s="146" t="s">
        <v>1000</v>
      </c>
      <c r="T454" s="168">
        <v>0</v>
      </c>
      <c r="U454" s="168">
        <v>0</v>
      </c>
      <c r="V454" s="168">
        <v>0</v>
      </c>
      <c r="W454" s="48" t="str">
        <f t="shared" si="44"/>
        <v>BILLING</v>
      </c>
      <c r="X454" s="13" t="str">
        <f t="shared" si="42"/>
        <v>联通总部</v>
      </c>
      <c r="Y454" s="37" t="str">
        <f t="shared" si="43"/>
        <v>0</v>
      </c>
      <c r="Z454" s="167"/>
      <c r="AM454" s="116"/>
      <c r="AN454"/>
    </row>
    <row r="455" spans="1:40" ht="15" customHeight="1">
      <c r="A455" s="89" t="s">
        <v>101</v>
      </c>
      <c r="B455" s="89" t="s">
        <v>102</v>
      </c>
      <c r="C455" s="89" t="s">
        <v>864</v>
      </c>
      <c r="D455" s="89" t="s">
        <v>1</v>
      </c>
      <c r="E455" s="89" t="s">
        <v>868</v>
      </c>
      <c r="F455" s="89" t="s">
        <v>869</v>
      </c>
      <c r="G455" s="89" t="s">
        <v>1</v>
      </c>
      <c r="H455" s="89" t="s">
        <v>41</v>
      </c>
      <c r="I455" s="89" t="s">
        <v>48</v>
      </c>
      <c r="J455" s="90"/>
      <c r="K455" s="90"/>
      <c r="L455" s="90"/>
      <c r="M455" s="90"/>
      <c r="N455" s="90"/>
      <c r="O455" s="90"/>
      <c r="P455" s="90"/>
      <c r="Q455" s="90"/>
      <c r="R455" s="104" t="s">
        <v>1313</v>
      </c>
      <c r="S455" s="146" t="s">
        <v>1000</v>
      </c>
      <c r="T455" s="168">
        <v>0</v>
      </c>
      <c r="U455" s="168">
        <v>0</v>
      </c>
      <c r="V455" s="168">
        <v>0</v>
      </c>
      <c r="W455" s="48" t="str">
        <f t="shared" si="44"/>
        <v>BILLING</v>
      </c>
      <c r="X455" s="13" t="str">
        <f t="shared" si="42"/>
        <v>联通总部</v>
      </c>
      <c r="Y455" s="37" t="str">
        <f t="shared" si="43"/>
        <v>0</v>
      </c>
      <c r="Z455" s="167"/>
      <c r="AM455" s="116"/>
      <c r="AN455"/>
    </row>
    <row r="456" spans="1:40" ht="15" customHeight="1">
      <c r="A456" s="89" t="s">
        <v>101</v>
      </c>
      <c r="B456" s="89" t="s">
        <v>102</v>
      </c>
      <c r="C456" s="89" t="s">
        <v>864</v>
      </c>
      <c r="D456" s="89" t="s">
        <v>1</v>
      </c>
      <c r="E456" s="89" t="s">
        <v>886</v>
      </c>
      <c r="F456" s="89" t="s">
        <v>887</v>
      </c>
      <c r="G456" s="89" t="s">
        <v>1</v>
      </c>
      <c r="H456" s="89" t="s">
        <v>867</v>
      </c>
      <c r="I456" s="89" t="s">
        <v>48</v>
      </c>
      <c r="J456" s="90"/>
      <c r="K456" s="90"/>
      <c r="L456" s="90"/>
      <c r="M456" s="90"/>
      <c r="N456" s="90"/>
      <c r="O456" s="90"/>
      <c r="P456" s="90"/>
      <c r="Q456" s="90"/>
      <c r="R456" s="104" t="s">
        <v>1313</v>
      </c>
      <c r="S456" s="146" t="s">
        <v>1000</v>
      </c>
      <c r="T456" s="168">
        <v>0</v>
      </c>
      <c r="U456" s="168">
        <v>0</v>
      </c>
      <c r="V456" s="168">
        <v>0</v>
      </c>
      <c r="W456" s="48" t="str">
        <f t="shared" si="44"/>
        <v>BILLING</v>
      </c>
      <c r="X456" s="13" t="str">
        <f t="shared" si="42"/>
        <v>联通总部</v>
      </c>
      <c r="Y456" s="37" t="str">
        <f t="shared" si="43"/>
        <v>0</v>
      </c>
      <c r="Z456" s="167"/>
      <c r="AM456" s="116"/>
      <c r="AN456"/>
    </row>
    <row r="457" spans="1:40" ht="15" customHeight="1">
      <c r="A457" s="89" t="s">
        <v>101</v>
      </c>
      <c r="B457" s="89" t="s">
        <v>102</v>
      </c>
      <c r="C457" s="89" t="s">
        <v>864</v>
      </c>
      <c r="D457" s="89" t="s">
        <v>1</v>
      </c>
      <c r="E457" s="89" t="s">
        <v>884</v>
      </c>
      <c r="F457" s="89" t="s">
        <v>885</v>
      </c>
      <c r="G457" s="89" t="s">
        <v>1</v>
      </c>
      <c r="H457" s="89" t="s">
        <v>867</v>
      </c>
      <c r="I457" s="89" t="s">
        <v>48</v>
      </c>
      <c r="J457" s="90"/>
      <c r="K457" s="90"/>
      <c r="L457" s="90"/>
      <c r="M457" s="90"/>
      <c r="N457" s="90"/>
      <c r="O457" s="90"/>
      <c r="P457" s="90"/>
      <c r="Q457" s="90"/>
      <c r="R457" s="104" t="s">
        <v>1313</v>
      </c>
      <c r="S457" s="146" t="s">
        <v>1000</v>
      </c>
      <c r="T457" s="168">
        <v>0</v>
      </c>
      <c r="U457" s="168">
        <v>0</v>
      </c>
      <c r="V457" s="168">
        <v>0</v>
      </c>
      <c r="W457" s="48" t="str">
        <f t="shared" si="44"/>
        <v>BILLING</v>
      </c>
      <c r="X457" s="13" t="str">
        <f t="shared" si="42"/>
        <v>联通总部</v>
      </c>
      <c r="Y457" s="37" t="str">
        <f t="shared" si="43"/>
        <v>0</v>
      </c>
      <c r="Z457" s="167"/>
      <c r="AM457" s="116"/>
      <c r="AN457"/>
    </row>
    <row r="458" spans="1:40" ht="15" customHeight="1">
      <c r="A458" s="89" t="s">
        <v>101</v>
      </c>
      <c r="B458" s="89" t="s">
        <v>102</v>
      </c>
      <c r="C458" s="89" t="s">
        <v>864</v>
      </c>
      <c r="D458" s="89" t="s">
        <v>1</v>
      </c>
      <c r="E458" s="89" t="s">
        <v>888</v>
      </c>
      <c r="F458" s="89" t="s">
        <v>889</v>
      </c>
      <c r="G458" s="89" t="s">
        <v>1</v>
      </c>
      <c r="H458" s="89" t="s">
        <v>867</v>
      </c>
      <c r="I458" s="89"/>
      <c r="J458" s="90"/>
      <c r="K458" s="90"/>
      <c r="L458" s="90"/>
      <c r="M458" s="90"/>
      <c r="N458" s="90"/>
      <c r="O458" s="90"/>
      <c r="P458" s="90"/>
      <c r="Q458" s="90"/>
      <c r="R458" s="104" t="s">
        <v>1313</v>
      </c>
      <c r="S458" s="146" t="s">
        <v>1000</v>
      </c>
      <c r="T458" s="168">
        <v>0</v>
      </c>
      <c r="U458" s="168">
        <v>0</v>
      </c>
      <c r="V458" s="168">
        <v>0</v>
      </c>
      <c r="W458" s="48" t="str">
        <f t="shared" si="44"/>
        <v>BILLING</v>
      </c>
      <c r="X458" s="13" t="str">
        <f t="shared" si="42"/>
        <v>联通总部</v>
      </c>
      <c r="Y458" s="37" t="str">
        <f t="shared" si="43"/>
        <v>0</v>
      </c>
      <c r="Z458" s="167"/>
      <c r="AM458" s="116"/>
      <c r="AN458"/>
    </row>
    <row r="459" spans="1:40" ht="15" customHeight="1">
      <c r="A459" s="89" t="s">
        <v>642</v>
      </c>
      <c r="B459" s="89" t="s">
        <v>643</v>
      </c>
      <c r="C459" s="89" t="s">
        <v>934</v>
      </c>
      <c r="D459" s="89" t="s">
        <v>935</v>
      </c>
      <c r="E459" s="89" t="s">
        <v>940</v>
      </c>
      <c r="F459" s="89" t="s">
        <v>941</v>
      </c>
      <c r="G459" s="89" t="s">
        <v>1</v>
      </c>
      <c r="H459" s="89" t="s">
        <v>98</v>
      </c>
      <c r="I459" s="89" t="s">
        <v>48</v>
      </c>
      <c r="J459" s="99" t="s">
        <v>1528</v>
      </c>
      <c r="K459" s="90"/>
      <c r="L459" s="90"/>
      <c r="M459" s="90"/>
      <c r="N459" s="102" t="s">
        <v>1293</v>
      </c>
      <c r="O459" s="102" t="s">
        <v>1294</v>
      </c>
      <c r="P459" s="102" t="s">
        <v>1295</v>
      </c>
      <c r="Q459" s="90" t="s">
        <v>48</v>
      </c>
      <c r="R459" s="89"/>
      <c r="S459" s="13" t="s">
        <v>1000</v>
      </c>
      <c r="T459" s="168">
        <v>5</v>
      </c>
      <c r="U459" s="168">
        <v>52</v>
      </c>
      <c r="V459" s="168">
        <v>0</v>
      </c>
      <c r="W459" s="48" t="str">
        <f t="shared" si="44"/>
        <v>BILLING</v>
      </c>
      <c r="X459" s="13" t="str">
        <f t="shared" si="42"/>
        <v>辽宁联通</v>
      </c>
      <c r="Y459" s="37" t="str">
        <f t="shared" si="43"/>
        <v>0</v>
      </c>
      <c r="Z459" s="167"/>
      <c r="AM459" s="116"/>
      <c r="AN459"/>
    </row>
    <row r="460" spans="1:40" ht="15" customHeight="1">
      <c r="A460" s="89" t="s">
        <v>642</v>
      </c>
      <c r="B460" s="89" t="s">
        <v>643</v>
      </c>
      <c r="C460" s="89" t="s">
        <v>934</v>
      </c>
      <c r="D460" s="89" t="s">
        <v>935</v>
      </c>
      <c r="E460" s="89" t="s">
        <v>859</v>
      </c>
      <c r="F460" s="89" t="s">
        <v>860</v>
      </c>
      <c r="G460" s="89" t="s">
        <v>1</v>
      </c>
      <c r="H460" s="89" t="s">
        <v>861</v>
      </c>
      <c r="I460" s="89" t="s">
        <v>48</v>
      </c>
      <c r="J460" s="99" t="s">
        <v>1528</v>
      </c>
      <c r="K460" s="90"/>
      <c r="L460" s="90"/>
      <c r="M460" s="90"/>
      <c r="N460" s="102" t="s">
        <v>1293</v>
      </c>
      <c r="O460" s="102" t="s">
        <v>1294</v>
      </c>
      <c r="P460" s="102" t="s">
        <v>1295</v>
      </c>
      <c r="Q460" s="90" t="s">
        <v>48</v>
      </c>
      <c r="R460" s="89"/>
      <c r="S460" s="13" t="s">
        <v>1000</v>
      </c>
      <c r="T460" s="168">
        <v>5</v>
      </c>
      <c r="U460" s="168">
        <v>52</v>
      </c>
      <c r="V460" s="168">
        <v>0</v>
      </c>
      <c r="W460" s="48" t="str">
        <f t="shared" si="44"/>
        <v>BILLING</v>
      </c>
      <c r="X460" s="13" t="str">
        <f t="shared" si="42"/>
        <v>辽宁联通</v>
      </c>
      <c r="Y460" s="37" t="str">
        <f t="shared" si="43"/>
        <v>0</v>
      </c>
      <c r="Z460" s="167"/>
      <c r="AM460" s="116"/>
      <c r="AN460"/>
    </row>
    <row r="461" spans="1:40" ht="15" customHeight="1">
      <c r="A461" s="89" t="s">
        <v>642</v>
      </c>
      <c r="B461" s="89" t="s">
        <v>643</v>
      </c>
      <c r="C461" s="89" t="s">
        <v>934</v>
      </c>
      <c r="D461" s="89" t="s">
        <v>935</v>
      </c>
      <c r="E461" s="89" t="s">
        <v>945</v>
      </c>
      <c r="F461" s="89" t="s">
        <v>881</v>
      </c>
      <c r="G461" s="89" t="s">
        <v>1</v>
      </c>
      <c r="H461" s="89" t="s">
        <v>937</v>
      </c>
      <c r="I461" s="89" t="s">
        <v>48</v>
      </c>
      <c r="J461" s="99" t="s">
        <v>1528</v>
      </c>
      <c r="K461" s="90"/>
      <c r="L461" s="90"/>
      <c r="M461" s="90"/>
      <c r="N461" s="102" t="s">
        <v>1293</v>
      </c>
      <c r="O461" s="102" t="s">
        <v>1294</v>
      </c>
      <c r="P461" s="102" t="s">
        <v>1295</v>
      </c>
      <c r="Q461" s="90" t="s">
        <v>48</v>
      </c>
      <c r="R461" s="89"/>
      <c r="S461" s="13" t="s">
        <v>1000</v>
      </c>
      <c r="T461" s="168">
        <v>5</v>
      </c>
      <c r="U461" s="168">
        <v>52</v>
      </c>
      <c r="V461" s="168">
        <v>0</v>
      </c>
      <c r="W461" s="48" t="str">
        <f t="shared" si="44"/>
        <v>BILLING</v>
      </c>
      <c r="X461" s="13" t="str">
        <f t="shared" si="42"/>
        <v>辽宁联通</v>
      </c>
      <c r="Y461" s="37" t="str">
        <f t="shared" si="43"/>
        <v>0</v>
      </c>
      <c r="Z461" s="167"/>
      <c r="AM461" s="116"/>
      <c r="AN461"/>
    </row>
    <row r="462" spans="1:40" ht="15" customHeight="1">
      <c r="A462" s="89" t="s">
        <v>642</v>
      </c>
      <c r="B462" s="89" t="s">
        <v>643</v>
      </c>
      <c r="C462" s="89" t="s">
        <v>934</v>
      </c>
      <c r="D462" s="89" t="s">
        <v>935</v>
      </c>
      <c r="E462" s="89" t="s">
        <v>936</v>
      </c>
      <c r="F462" s="89" t="s">
        <v>879</v>
      </c>
      <c r="G462" s="89" t="s">
        <v>1</v>
      </c>
      <c r="H462" s="89" t="s">
        <v>937</v>
      </c>
      <c r="I462" s="89" t="s">
        <v>48</v>
      </c>
      <c r="J462" s="99" t="s">
        <v>1528</v>
      </c>
      <c r="K462" s="90"/>
      <c r="L462" s="90"/>
      <c r="M462" s="90"/>
      <c r="N462" s="102" t="s">
        <v>1293</v>
      </c>
      <c r="O462" s="102" t="s">
        <v>1294</v>
      </c>
      <c r="P462" s="102" t="s">
        <v>1295</v>
      </c>
      <c r="Q462" s="90" t="s">
        <v>48</v>
      </c>
      <c r="R462" s="89"/>
      <c r="S462" s="13" t="s">
        <v>1000</v>
      </c>
      <c r="T462" s="168">
        <v>5</v>
      </c>
      <c r="U462" s="168">
        <v>52</v>
      </c>
      <c r="V462" s="168">
        <v>0</v>
      </c>
      <c r="W462" s="48" t="str">
        <f t="shared" si="44"/>
        <v>BILLING</v>
      </c>
      <c r="X462" s="13" t="str">
        <f t="shared" si="42"/>
        <v>辽宁联通</v>
      </c>
      <c r="Y462" s="37" t="str">
        <f t="shared" si="43"/>
        <v>0</v>
      </c>
      <c r="Z462" s="167"/>
      <c r="AM462" s="116"/>
      <c r="AN462"/>
    </row>
    <row r="463" spans="1:40" ht="15" customHeight="1">
      <c r="A463" s="89" t="s">
        <v>642</v>
      </c>
      <c r="B463" s="89" t="s">
        <v>643</v>
      </c>
      <c r="C463" s="89" t="s">
        <v>934</v>
      </c>
      <c r="D463" s="89" t="s">
        <v>935</v>
      </c>
      <c r="E463" s="89" t="s">
        <v>939</v>
      </c>
      <c r="F463" s="89" t="s">
        <v>885</v>
      </c>
      <c r="G463" s="89" t="s">
        <v>1</v>
      </c>
      <c r="H463" s="89" t="s">
        <v>937</v>
      </c>
      <c r="I463" s="89" t="s">
        <v>48</v>
      </c>
      <c r="J463" s="99" t="s">
        <v>1528</v>
      </c>
      <c r="K463" s="90"/>
      <c r="L463" s="90"/>
      <c r="M463" s="90"/>
      <c r="N463" s="102" t="s">
        <v>1293</v>
      </c>
      <c r="O463" s="102" t="s">
        <v>1294</v>
      </c>
      <c r="P463" s="102" t="s">
        <v>1295</v>
      </c>
      <c r="Q463" s="90" t="s">
        <v>48</v>
      </c>
      <c r="R463" s="89"/>
      <c r="S463" s="13" t="s">
        <v>1000</v>
      </c>
      <c r="T463" s="168">
        <v>5</v>
      </c>
      <c r="U463" s="168">
        <v>52</v>
      </c>
      <c r="V463" s="168">
        <v>0</v>
      </c>
      <c r="W463" s="48" t="str">
        <f t="shared" si="44"/>
        <v>BILLING</v>
      </c>
      <c r="X463" s="13" t="str">
        <f t="shared" si="42"/>
        <v>辽宁联通</v>
      </c>
      <c r="Y463" s="37" t="str">
        <f t="shared" si="43"/>
        <v>0</v>
      </c>
      <c r="Z463" s="167"/>
      <c r="AM463" s="116"/>
      <c r="AN463"/>
    </row>
    <row r="464" spans="1:40" ht="15" customHeight="1">
      <c r="A464" s="89" t="s">
        <v>642</v>
      </c>
      <c r="B464" s="89" t="s">
        <v>643</v>
      </c>
      <c r="C464" s="89" t="s">
        <v>934</v>
      </c>
      <c r="D464" s="89" t="s">
        <v>935</v>
      </c>
      <c r="E464" s="89" t="s">
        <v>938</v>
      </c>
      <c r="F464" s="89" t="s">
        <v>872</v>
      </c>
      <c r="G464" s="89" t="s">
        <v>1</v>
      </c>
      <c r="H464" s="89" t="s">
        <v>937</v>
      </c>
      <c r="I464" s="89" t="s">
        <v>48</v>
      </c>
      <c r="J464" s="99" t="s">
        <v>1528</v>
      </c>
      <c r="K464" s="90"/>
      <c r="L464" s="90"/>
      <c r="M464" s="90"/>
      <c r="N464" s="102" t="s">
        <v>1293</v>
      </c>
      <c r="O464" s="102" t="s">
        <v>1294</v>
      </c>
      <c r="P464" s="102" t="s">
        <v>1295</v>
      </c>
      <c r="Q464" s="90" t="s">
        <v>48</v>
      </c>
      <c r="R464" s="89"/>
      <c r="S464" s="13" t="s">
        <v>1000</v>
      </c>
      <c r="T464" s="168">
        <v>5</v>
      </c>
      <c r="U464" s="168">
        <v>52</v>
      </c>
      <c r="V464" s="168">
        <v>0</v>
      </c>
      <c r="W464" s="48" t="str">
        <f t="shared" si="44"/>
        <v>BILLING</v>
      </c>
      <c r="X464" s="13" t="str">
        <f t="shared" si="42"/>
        <v>辽宁联通</v>
      </c>
      <c r="Y464" s="37" t="str">
        <f t="shared" si="43"/>
        <v>0</v>
      </c>
      <c r="Z464" s="167"/>
      <c r="AM464" s="116"/>
      <c r="AN464"/>
    </row>
    <row r="465" spans="1:40" ht="15" customHeight="1">
      <c r="A465" s="89" t="s">
        <v>642</v>
      </c>
      <c r="B465" s="89" t="s">
        <v>643</v>
      </c>
      <c r="C465" s="89" t="s">
        <v>934</v>
      </c>
      <c r="D465" s="89" t="s">
        <v>935</v>
      </c>
      <c r="E465" s="89" t="s">
        <v>868</v>
      </c>
      <c r="F465" s="89" t="s">
        <v>869</v>
      </c>
      <c r="G465" s="89" t="s">
        <v>1</v>
      </c>
      <c r="H465" s="89" t="s">
        <v>41</v>
      </c>
      <c r="I465" s="89" t="s">
        <v>48</v>
      </c>
      <c r="J465" s="99" t="s">
        <v>1528</v>
      </c>
      <c r="K465" s="90"/>
      <c r="L465" s="90"/>
      <c r="M465" s="90"/>
      <c r="N465" s="102" t="s">
        <v>1293</v>
      </c>
      <c r="O465" s="102" t="s">
        <v>1294</v>
      </c>
      <c r="P465" s="102" t="s">
        <v>1295</v>
      </c>
      <c r="Q465" s="90" t="s">
        <v>48</v>
      </c>
      <c r="R465" s="89"/>
      <c r="S465" s="13" t="s">
        <v>1000</v>
      </c>
      <c r="T465" s="168">
        <v>5</v>
      </c>
      <c r="U465" s="168">
        <v>52</v>
      </c>
      <c r="V465" s="168">
        <v>0</v>
      </c>
      <c r="W465" s="48" t="str">
        <f t="shared" si="44"/>
        <v>BILLING</v>
      </c>
      <c r="X465" s="13" t="str">
        <f t="shared" si="42"/>
        <v>辽宁联通</v>
      </c>
      <c r="Y465" s="37" t="str">
        <f t="shared" si="43"/>
        <v>0</v>
      </c>
      <c r="Z465" s="167"/>
      <c r="AM465" s="116"/>
      <c r="AN465"/>
    </row>
    <row r="466" spans="1:40" ht="15" customHeight="1">
      <c r="A466" s="89" t="s">
        <v>642</v>
      </c>
      <c r="B466" s="89" t="s">
        <v>643</v>
      </c>
      <c r="C466" s="89" t="s">
        <v>934</v>
      </c>
      <c r="D466" s="89" t="s">
        <v>935</v>
      </c>
      <c r="E466" s="89" t="s">
        <v>943</v>
      </c>
      <c r="F466" s="89" t="s">
        <v>944</v>
      </c>
      <c r="G466" s="89" t="s">
        <v>1</v>
      </c>
      <c r="H466" s="89" t="s">
        <v>98</v>
      </c>
      <c r="I466" s="89" t="s">
        <v>48</v>
      </c>
      <c r="J466" s="99" t="s">
        <v>1528</v>
      </c>
      <c r="K466" s="90"/>
      <c r="L466" s="90"/>
      <c r="M466" s="90"/>
      <c r="N466" s="102" t="s">
        <v>1293</v>
      </c>
      <c r="O466" s="102" t="s">
        <v>1294</v>
      </c>
      <c r="P466" s="102" t="s">
        <v>1295</v>
      </c>
      <c r="Q466" s="90" t="s">
        <v>48</v>
      </c>
      <c r="R466" s="89"/>
      <c r="S466" s="13" t="s">
        <v>1000</v>
      </c>
      <c r="T466" s="168">
        <v>5</v>
      </c>
      <c r="U466" s="168">
        <v>52</v>
      </c>
      <c r="V466" s="168">
        <v>0</v>
      </c>
      <c r="W466" s="48" t="str">
        <f t="shared" si="44"/>
        <v>BILLING</v>
      </c>
      <c r="X466" s="13" t="str">
        <f t="shared" si="42"/>
        <v>辽宁联通</v>
      </c>
      <c r="Y466" s="37" t="str">
        <f t="shared" si="43"/>
        <v>0</v>
      </c>
      <c r="Z466" s="167"/>
      <c r="AM466" s="116"/>
      <c r="AN466"/>
    </row>
    <row r="467" spans="1:40" ht="15" customHeight="1">
      <c r="A467" s="89" t="s">
        <v>642</v>
      </c>
      <c r="B467" s="89" t="s">
        <v>643</v>
      </c>
      <c r="C467" s="89" t="s">
        <v>934</v>
      </c>
      <c r="D467" s="89" t="s">
        <v>935</v>
      </c>
      <c r="E467" s="89" t="s">
        <v>882</v>
      </c>
      <c r="F467" s="89" t="s">
        <v>883</v>
      </c>
      <c r="G467" s="89" t="s">
        <v>1</v>
      </c>
      <c r="H467" s="89" t="s">
        <v>98</v>
      </c>
      <c r="I467" s="89" t="s">
        <v>48</v>
      </c>
      <c r="J467" s="99" t="s">
        <v>1528</v>
      </c>
      <c r="K467" s="90"/>
      <c r="L467" s="90"/>
      <c r="M467" s="90"/>
      <c r="N467" s="102" t="s">
        <v>1293</v>
      </c>
      <c r="O467" s="102" t="s">
        <v>1294</v>
      </c>
      <c r="P467" s="102" t="s">
        <v>1295</v>
      </c>
      <c r="Q467" s="90" t="s">
        <v>48</v>
      </c>
      <c r="R467" s="89"/>
      <c r="S467" s="13" t="s">
        <v>1000</v>
      </c>
      <c r="T467" s="168">
        <v>5</v>
      </c>
      <c r="U467" s="168">
        <v>52</v>
      </c>
      <c r="V467" s="168">
        <v>0</v>
      </c>
      <c r="W467" s="48" t="str">
        <f t="shared" si="44"/>
        <v>BILLING</v>
      </c>
      <c r="X467" s="13" t="str">
        <f t="shared" si="42"/>
        <v>辽宁联通</v>
      </c>
      <c r="Y467" s="37" t="str">
        <f t="shared" si="43"/>
        <v>0</v>
      </c>
      <c r="Z467" s="167"/>
      <c r="AM467" s="116"/>
      <c r="AN467"/>
    </row>
    <row r="468" spans="1:40" ht="15" customHeight="1">
      <c r="A468" s="89" t="s">
        <v>642</v>
      </c>
      <c r="B468" s="89" t="s">
        <v>643</v>
      </c>
      <c r="C468" s="89" t="s">
        <v>934</v>
      </c>
      <c r="D468" s="89" t="s">
        <v>935</v>
      </c>
      <c r="E468" s="89" t="s">
        <v>905</v>
      </c>
      <c r="F468" s="89" t="s">
        <v>860</v>
      </c>
      <c r="G468" s="89" t="s">
        <v>1</v>
      </c>
      <c r="H468" s="89" t="s">
        <v>906</v>
      </c>
      <c r="I468" s="89" t="s">
        <v>48</v>
      </c>
      <c r="J468" s="99" t="s">
        <v>1528</v>
      </c>
      <c r="K468" s="90"/>
      <c r="L468" s="90"/>
      <c r="M468" s="90"/>
      <c r="N468" s="102" t="s">
        <v>1293</v>
      </c>
      <c r="O468" s="102" t="s">
        <v>1294</v>
      </c>
      <c r="P468" s="102" t="s">
        <v>1295</v>
      </c>
      <c r="Q468" s="90" t="s">
        <v>48</v>
      </c>
      <c r="R468" s="89"/>
      <c r="S468" s="13" t="s">
        <v>1000</v>
      </c>
      <c r="T468" s="168">
        <v>5</v>
      </c>
      <c r="U468" s="168">
        <v>52</v>
      </c>
      <c r="V468" s="168">
        <v>0</v>
      </c>
      <c r="W468" s="48" t="str">
        <f t="shared" si="44"/>
        <v>BILLING</v>
      </c>
      <c r="X468" s="13" t="str">
        <f t="shared" si="42"/>
        <v>辽宁联通</v>
      </c>
      <c r="Y468" s="37" t="str">
        <f t="shared" si="43"/>
        <v>0</v>
      </c>
      <c r="Z468" s="167"/>
      <c r="AM468" s="116"/>
      <c r="AN468"/>
    </row>
    <row r="469" spans="1:40" ht="15" customHeight="1">
      <c r="A469" s="89" t="s">
        <v>642</v>
      </c>
      <c r="B469" s="89" t="s">
        <v>643</v>
      </c>
      <c r="C469" s="89" t="s">
        <v>934</v>
      </c>
      <c r="D469" s="89" t="s">
        <v>935</v>
      </c>
      <c r="E469" s="89" t="s">
        <v>886</v>
      </c>
      <c r="F469" s="89" t="s">
        <v>887</v>
      </c>
      <c r="G469" s="89" t="s">
        <v>1</v>
      </c>
      <c r="H469" s="89" t="s">
        <v>867</v>
      </c>
      <c r="I469" s="89" t="s">
        <v>48</v>
      </c>
      <c r="J469" s="99" t="s">
        <v>1528</v>
      </c>
      <c r="K469" s="90"/>
      <c r="L469" s="90"/>
      <c r="M469" s="90"/>
      <c r="N469" s="102" t="s">
        <v>1293</v>
      </c>
      <c r="O469" s="102" t="s">
        <v>1294</v>
      </c>
      <c r="P469" s="102" t="s">
        <v>1295</v>
      </c>
      <c r="Q469" s="90" t="s">
        <v>48</v>
      </c>
      <c r="R469" s="89"/>
      <c r="S469" s="13" t="s">
        <v>1000</v>
      </c>
      <c r="T469" s="168">
        <v>5</v>
      </c>
      <c r="U469" s="168">
        <v>52</v>
      </c>
      <c r="V469" s="168">
        <v>0</v>
      </c>
      <c r="W469" s="48" t="str">
        <f t="shared" si="44"/>
        <v>BILLING</v>
      </c>
      <c r="X469" s="13" t="str">
        <f t="shared" si="42"/>
        <v>辽宁联通</v>
      </c>
      <c r="Y469" s="37" t="str">
        <f t="shared" si="43"/>
        <v>0</v>
      </c>
      <c r="Z469" s="167"/>
      <c r="AM469" s="116"/>
      <c r="AN469"/>
    </row>
    <row r="470" spans="1:40" ht="15" customHeight="1">
      <c r="A470" s="89" t="s">
        <v>642</v>
      </c>
      <c r="B470" s="89" t="s">
        <v>643</v>
      </c>
      <c r="C470" s="89" t="s">
        <v>934</v>
      </c>
      <c r="D470" s="89" t="s">
        <v>935</v>
      </c>
      <c r="E470" s="89" t="s">
        <v>873</v>
      </c>
      <c r="F470" s="89" t="s">
        <v>874</v>
      </c>
      <c r="G470" s="89" t="s">
        <v>1</v>
      </c>
      <c r="H470" s="89" t="s">
        <v>875</v>
      </c>
      <c r="I470" s="89" t="s">
        <v>48</v>
      </c>
      <c r="J470" s="99" t="s">
        <v>1528</v>
      </c>
      <c r="K470" s="90"/>
      <c r="L470" s="90"/>
      <c r="M470" s="90"/>
      <c r="N470" s="102" t="s">
        <v>1293</v>
      </c>
      <c r="O470" s="102" t="s">
        <v>1294</v>
      </c>
      <c r="P470" s="102" t="s">
        <v>1295</v>
      </c>
      <c r="Q470" s="90" t="s">
        <v>48</v>
      </c>
      <c r="R470" s="89"/>
      <c r="S470" s="13" t="s">
        <v>1000</v>
      </c>
      <c r="T470" s="168">
        <v>5</v>
      </c>
      <c r="U470" s="168">
        <v>52</v>
      </c>
      <c r="V470" s="168">
        <v>0</v>
      </c>
      <c r="W470" s="48" t="str">
        <f t="shared" si="44"/>
        <v>BILLING</v>
      </c>
      <c r="X470" s="13" t="str">
        <f t="shared" si="42"/>
        <v>辽宁联通</v>
      </c>
      <c r="Y470" s="37" t="str">
        <f t="shared" si="43"/>
        <v>0</v>
      </c>
      <c r="Z470" s="167"/>
      <c r="AM470" s="116"/>
      <c r="AN470"/>
    </row>
    <row r="471" spans="1:40" ht="15" customHeight="1">
      <c r="A471" s="89" t="s">
        <v>642</v>
      </c>
      <c r="B471" s="89" t="s">
        <v>643</v>
      </c>
      <c r="C471" s="89" t="s">
        <v>934</v>
      </c>
      <c r="D471" s="89" t="s">
        <v>935</v>
      </c>
      <c r="E471" s="89" t="s">
        <v>946</v>
      </c>
      <c r="F471" s="89" t="s">
        <v>889</v>
      </c>
      <c r="G471" s="89" t="s">
        <v>1</v>
      </c>
      <c r="H471" s="89" t="s">
        <v>937</v>
      </c>
      <c r="I471" s="89" t="s">
        <v>48</v>
      </c>
      <c r="J471" s="99" t="s">
        <v>1528</v>
      </c>
      <c r="K471" s="90"/>
      <c r="L471" s="90"/>
      <c r="M471" s="90"/>
      <c r="N471" s="102" t="s">
        <v>1293</v>
      </c>
      <c r="O471" s="102" t="s">
        <v>1294</v>
      </c>
      <c r="P471" s="102" t="s">
        <v>1295</v>
      </c>
      <c r="Q471" s="90" t="s">
        <v>48</v>
      </c>
      <c r="R471" s="89"/>
      <c r="S471" s="13" t="s">
        <v>1000</v>
      </c>
      <c r="T471" s="168">
        <v>5</v>
      </c>
      <c r="U471" s="168">
        <v>52</v>
      </c>
      <c r="V471" s="168">
        <v>0</v>
      </c>
      <c r="W471" s="48" t="str">
        <f t="shared" si="44"/>
        <v>BILLING</v>
      </c>
      <c r="X471" s="13" t="str">
        <f t="shared" si="42"/>
        <v>辽宁联通</v>
      </c>
      <c r="Y471" s="37" t="str">
        <f t="shared" si="43"/>
        <v>0</v>
      </c>
      <c r="Z471" s="167"/>
      <c r="AM471" s="116"/>
      <c r="AN471"/>
    </row>
    <row r="472" spans="1:40" ht="15" customHeight="1">
      <c r="A472" s="89" t="s">
        <v>114</v>
      </c>
      <c r="B472" s="89" t="s">
        <v>115</v>
      </c>
      <c r="C472" s="89" t="s">
        <v>864</v>
      </c>
      <c r="D472" s="89" t="s">
        <v>1</v>
      </c>
      <c r="E472" s="89" t="s">
        <v>910</v>
      </c>
      <c r="F472" s="89" t="s">
        <v>911</v>
      </c>
      <c r="G472" s="89" t="s">
        <v>1</v>
      </c>
      <c r="H472" s="89" t="s">
        <v>72</v>
      </c>
      <c r="I472" s="89" t="s">
        <v>86</v>
      </c>
      <c r="J472" s="104" t="s">
        <v>1530</v>
      </c>
      <c r="K472" s="89" t="s">
        <v>50</v>
      </c>
      <c r="L472" s="89" t="s">
        <v>1315</v>
      </c>
      <c r="M472" s="104" t="s">
        <v>1316</v>
      </c>
      <c r="N472" s="102" t="s">
        <v>1317</v>
      </c>
      <c r="O472" s="104" t="s">
        <v>1318</v>
      </c>
      <c r="P472" s="104" t="s">
        <v>1318</v>
      </c>
      <c r="Q472" s="104" t="s">
        <v>86</v>
      </c>
      <c r="R472" s="89"/>
      <c r="S472" s="13" t="s">
        <v>1000</v>
      </c>
      <c r="T472" s="168">
        <v>0</v>
      </c>
      <c r="U472" s="168">
        <v>0</v>
      </c>
      <c r="V472" s="168">
        <v>0</v>
      </c>
      <c r="W472" s="48" t="str">
        <f t="shared" si="44"/>
        <v>BILLING</v>
      </c>
      <c r="X472" s="13" t="str">
        <f t="shared" si="42"/>
        <v>山东联通</v>
      </c>
      <c r="Y472" s="37" t="str">
        <f t="shared" si="43"/>
        <v>1</v>
      </c>
      <c r="Z472" s="167"/>
      <c r="AM472" s="116"/>
      <c r="AN472"/>
    </row>
    <row r="473" spans="1:40" ht="15" customHeight="1">
      <c r="A473" s="89" t="s">
        <v>234</v>
      </c>
      <c r="B473" s="89" t="s">
        <v>235</v>
      </c>
      <c r="C473" s="89" t="s">
        <v>915</v>
      </c>
      <c r="D473" s="89" t="s">
        <v>916</v>
      </c>
      <c r="E473" s="89" t="s">
        <v>922</v>
      </c>
      <c r="F473" s="89" t="s">
        <v>885</v>
      </c>
      <c r="G473" s="89" t="s">
        <v>1</v>
      </c>
      <c r="H473" s="89" t="s">
        <v>923</v>
      </c>
      <c r="I473" s="89" t="s">
        <v>48</v>
      </c>
      <c r="J473" s="99" t="s">
        <v>1528</v>
      </c>
      <c r="K473" s="90"/>
      <c r="L473" s="90"/>
      <c r="M473" s="90"/>
      <c r="N473" s="101" t="s">
        <v>1319</v>
      </c>
      <c r="O473" s="90" t="s">
        <v>966</v>
      </c>
      <c r="P473" s="101" t="s">
        <v>967</v>
      </c>
      <c r="Q473" s="90" t="s">
        <v>48</v>
      </c>
      <c r="R473" s="89"/>
      <c r="S473" s="13" t="s">
        <v>1000</v>
      </c>
      <c r="T473" s="168">
        <v>13</v>
      </c>
      <c r="U473" s="168">
        <v>0</v>
      </c>
      <c r="V473" s="168">
        <v>0</v>
      </c>
      <c r="W473" s="48" t="str">
        <f t="shared" si="44"/>
        <v>BILLING</v>
      </c>
      <c r="X473" s="13" t="str">
        <f t="shared" si="42"/>
        <v>山西电信</v>
      </c>
      <c r="Y473" s="37" t="str">
        <f t="shared" si="43"/>
        <v>0</v>
      </c>
      <c r="Z473" s="167"/>
      <c r="AM473" s="116"/>
      <c r="AN473"/>
    </row>
    <row r="474" spans="1:40" ht="15" customHeight="1">
      <c r="A474" s="89" t="s">
        <v>234</v>
      </c>
      <c r="B474" s="89" t="s">
        <v>235</v>
      </c>
      <c r="C474" s="89" t="s">
        <v>915</v>
      </c>
      <c r="D474" s="89" t="s">
        <v>916</v>
      </c>
      <c r="E474" s="89" t="s">
        <v>882</v>
      </c>
      <c r="F474" s="89" t="s">
        <v>883</v>
      </c>
      <c r="G474" s="89" t="s">
        <v>1</v>
      </c>
      <c r="H474" s="89" t="s">
        <v>98</v>
      </c>
      <c r="I474" s="89" t="s">
        <v>48</v>
      </c>
      <c r="J474" s="99" t="s">
        <v>1528</v>
      </c>
      <c r="K474" s="90"/>
      <c r="L474" s="90"/>
      <c r="M474" s="90"/>
      <c r="N474" s="101" t="s">
        <v>1319</v>
      </c>
      <c r="O474" s="90" t="s">
        <v>966</v>
      </c>
      <c r="P474" s="101" t="s">
        <v>967</v>
      </c>
      <c r="Q474" s="90" t="s">
        <v>48</v>
      </c>
      <c r="R474" s="89"/>
      <c r="S474" s="13" t="s">
        <v>1000</v>
      </c>
      <c r="T474" s="168">
        <v>13</v>
      </c>
      <c r="U474" s="168">
        <v>0</v>
      </c>
      <c r="V474" s="168">
        <v>0</v>
      </c>
      <c r="W474" s="48" t="str">
        <f t="shared" si="44"/>
        <v>BILLING</v>
      </c>
      <c r="X474" s="13" t="str">
        <f t="shared" si="42"/>
        <v>山西电信</v>
      </c>
      <c r="Y474" s="37" t="str">
        <f t="shared" si="43"/>
        <v>0</v>
      </c>
      <c r="Z474" s="167"/>
      <c r="AM474" s="116"/>
      <c r="AN474"/>
    </row>
    <row r="475" spans="1:40" ht="15" customHeight="1">
      <c r="A475" s="89" t="s">
        <v>234</v>
      </c>
      <c r="B475" s="89" t="s">
        <v>235</v>
      </c>
      <c r="C475" s="89" t="s">
        <v>915</v>
      </c>
      <c r="D475" s="89" t="s">
        <v>916</v>
      </c>
      <c r="E475" s="89" t="s">
        <v>927</v>
      </c>
      <c r="F475" s="89" t="s">
        <v>872</v>
      </c>
      <c r="G475" s="89" t="s">
        <v>1</v>
      </c>
      <c r="H475" s="89" t="s">
        <v>923</v>
      </c>
      <c r="I475" s="89" t="s">
        <v>48</v>
      </c>
      <c r="J475" s="99" t="s">
        <v>1528</v>
      </c>
      <c r="K475" s="90"/>
      <c r="L475" s="90"/>
      <c r="M475" s="90"/>
      <c r="N475" s="101" t="s">
        <v>1319</v>
      </c>
      <c r="O475" s="90" t="s">
        <v>966</v>
      </c>
      <c r="P475" s="101" t="s">
        <v>967</v>
      </c>
      <c r="Q475" s="90" t="s">
        <v>48</v>
      </c>
      <c r="R475" s="89"/>
      <c r="S475" s="13" t="s">
        <v>1000</v>
      </c>
      <c r="T475" s="168">
        <v>13</v>
      </c>
      <c r="U475" s="168">
        <v>0</v>
      </c>
      <c r="V475" s="168">
        <v>0</v>
      </c>
      <c r="W475" s="48" t="str">
        <f t="shared" si="44"/>
        <v>BILLING</v>
      </c>
      <c r="X475" s="13" t="str">
        <f t="shared" si="42"/>
        <v>山西电信</v>
      </c>
      <c r="Y475" s="37" t="str">
        <f t="shared" si="43"/>
        <v>0</v>
      </c>
      <c r="Z475" s="167"/>
      <c r="AM475" s="116"/>
      <c r="AN475"/>
    </row>
    <row r="476" spans="1:40" ht="15" customHeight="1">
      <c r="A476" s="89" t="s">
        <v>234</v>
      </c>
      <c r="B476" s="89" t="s">
        <v>235</v>
      </c>
      <c r="C476" s="89" t="s">
        <v>915</v>
      </c>
      <c r="D476" s="89" t="s">
        <v>916</v>
      </c>
      <c r="E476" s="89" t="s">
        <v>905</v>
      </c>
      <c r="F476" s="89" t="s">
        <v>860</v>
      </c>
      <c r="G476" s="89" t="s">
        <v>1</v>
      </c>
      <c r="H476" s="89" t="s">
        <v>906</v>
      </c>
      <c r="I476" s="89" t="s">
        <v>48</v>
      </c>
      <c r="J476" s="99" t="s">
        <v>1528</v>
      </c>
      <c r="K476" s="90"/>
      <c r="L476" s="90"/>
      <c r="M476" s="90"/>
      <c r="N476" s="101" t="s">
        <v>1319</v>
      </c>
      <c r="O476" s="90" t="s">
        <v>966</v>
      </c>
      <c r="P476" s="101" t="s">
        <v>967</v>
      </c>
      <c r="Q476" s="90" t="s">
        <v>48</v>
      </c>
      <c r="R476" s="89"/>
      <c r="S476" s="13" t="s">
        <v>1000</v>
      </c>
      <c r="T476" s="168">
        <v>13</v>
      </c>
      <c r="U476" s="168">
        <v>0</v>
      </c>
      <c r="V476" s="168">
        <v>0</v>
      </c>
      <c r="W476" s="48" t="str">
        <f t="shared" si="44"/>
        <v>BILLING</v>
      </c>
      <c r="X476" s="13" t="str">
        <f t="shared" si="42"/>
        <v>山西电信</v>
      </c>
      <c r="Y476" s="37" t="str">
        <f t="shared" si="43"/>
        <v>0</v>
      </c>
      <c r="Z476" s="167"/>
      <c r="AM476" s="116"/>
      <c r="AN476"/>
    </row>
    <row r="477" spans="1:40" ht="15" customHeight="1">
      <c r="A477" s="89" t="s">
        <v>234</v>
      </c>
      <c r="B477" s="89" t="s">
        <v>235</v>
      </c>
      <c r="C477" s="89" t="s">
        <v>915</v>
      </c>
      <c r="D477" s="89" t="s">
        <v>916</v>
      </c>
      <c r="E477" s="89" t="s">
        <v>926</v>
      </c>
      <c r="F477" s="89" t="s">
        <v>881</v>
      </c>
      <c r="G477" s="89" t="s">
        <v>1</v>
      </c>
      <c r="H477" s="89" t="s">
        <v>923</v>
      </c>
      <c r="I477" s="89" t="s">
        <v>48</v>
      </c>
      <c r="J477" s="99" t="s">
        <v>1528</v>
      </c>
      <c r="K477" s="90"/>
      <c r="L477" s="90"/>
      <c r="M477" s="90"/>
      <c r="N477" s="101" t="s">
        <v>1319</v>
      </c>
      <c r="O477" s="90" t="s">
        <v>966</v>
      </c>
      <c r="P477" s="101" t="s">
        <v>967</v>
      </c>
      <c r="Q477" s="90" t="s">
        <v>48</v>
      </c>
      <c r="R477" s="89"/>
      <c r="S477" s="13" t="s">
        <v>1000</v>
      </c>
      <c r="T477" s="168">
        <v>13</v>
      </c>
      <c r="U477" s="168">
        <v>0</v>
      </c>
      <c r="V477" s="168">
        <v>0</v>
      </c>
      <c r="W477" s="48" t="str">
        <f t="shared" si="44"/>
        <v>BILLING</v>
      </c>
      <c r="X477" s="13" t="str">
        <f t="shared" si="42"/>
        <v>山西电信</v>
      </c>
      <c r="Y477" s="37" t="str">
        <f t="shared" si="43"/>
        <v>0</v>
      </c>
      <c r="Z477" s="167"/>
      <c r="AM477" s="116"/>
      <c r="AN477"/>
    </row>
    <row r="478" spans="1:40" ht="15" customHeight="1">
      <c r="A478" s="89" t="s">
        <v>234</v>
      </c>
      <c r="B478" s="89" t="s">
        <v>235</v>
      </c>
      <c r="C478" s="89" t="s">
        <v>915</v>
      </c>
      <c r="D478" s="89" t="s">
        <v>916</v>
      </c>
      <c r="E478" s="89" t="s">
        <v>1299</v>
      </c>
      <c r="F478" s="89" t="s">
        <v>866</v>
      </c>
      <c r="G478" s="89" t="s">
        <v>1</v>
      </c>
      <c r="H478" s="89" t="s">
        <v>925</v>
      </c>
      <c r="I478" s="89" t="s">
        <v>48</v>
      </c>
      <c r="J478" s="99" t="s">
        <v>1528</v>
      </c>
      <c r="K478" s="90"/>
      <c r="L478" s="90"/>
      <c r="M478" s="90"/>
      <c r="N478" s="101" t="s">
        <v>1319</v>
      </c>
      <c r="O478" s="90" t="s">
        <v>966</v>
      </c>
      <c r="P478" s="101" t="s">
        <v>967</v>
      </c>
      <c r="Q478" s="90" t="s">
        <v>48</v>
      </c>
      <c r="R478" s="89"/>
      <c r="S478" s="13" t="s">
        <v>1000</v>
      </c>
      <c r="T478" s="168">
        <v>13</v>
      </c>
      <c r="U478" s="168">
        <v>0</v>
      </c>
      <c r="V478" s="168">
        <v>0</v>
      </c>
      <c r="W478" s="48" t="str">
        <f t="shared" si="44"/>
        <v>BILLING</v>
      </c>
      <c r="X478" s="13" t="str">
        <f t="shared" si="42"/>
        <v>山西电信</v>
      </c>
      <c r="Y478" s="37" t="str">
        <f t="shared" si="43"/>
        <v>0</v>
      </c>
      <c r="Z478" s="167"/>
      <c r="AM478" s="116"/>
      <c r="AN478"/>
    </row>
    <row r="479" spans="1:40" ht="15" customHeight="1">
      <c r="A479" s="89" t="s">
        <v>234</v>
      </c>
      <c r="B479" s="89" t="s">
        <v>235</v>
      </c>
      <c r="C479" s="89" t="s">
        <v>915</v>
      </c>
      <c r="D479" s="89" t="s">
        <v>916</v>
      </c>
      <c r="E479" s="89" t="s">
        <v>924</v>
      </c>
      <c r="F479" s="89" t="s">
        <v>879</v>
      </c>
      <c r="G479" s="89" t="s">
        <v>1</v>
      </c>
      <c r="H479" s="89" t="s">
        <v>925</v>
      </c>
      <c r="I479" s="89" t="s">
        <v>48</v>
      </c>
      <c r="J479" s="99" t="s">
        <v>1528</v>
      </c>
      <c r="K479" s="90"/>
      <c r="L479" s="90"/>
      <c r="M479" s="90"/>
      <c r="N479" s="101" t="s">
        <v>1319</v>
      </c>
      <c r="O479" s="90" t="s">
        <v>966</v>
      </c>
      <c r="P479" s="101" t="s">
        <v>967</v>
      </c>
      <c r="Q479" s="90" t="s">
        <v>48</v>
      </c>
      <c r="R479" s="89"/>
      <c r="S479" s="13" t="s">
        <v>1000</v>
      </c>
      <c r="T479" s="168">
        <v>13</v>
      </c>
      <c r="U479" s="168">
        <v>0</v>
      </c>
      <c r="V479" s="168">
        <v>0</v>
      </c>
      <c r="W479" s="48" t="str">
        <f t="shared" si="44"/>
        <v>BILLING</v>
      </c>
      <c r="X479" s="13" t="str">
        <f t="shared" si="42"/>
        <v>山西电信</v>
      </c>
      <c r="Y479" s="37" t="str">
        <f t="shared" si="43"/>
        <v>0</v>
      </c>
      <c r="Z479" s="167"/>
      <c r="AM479" s="116"/>
      <c r="AN479"/>
    </row>
    <row r="480" spans="1:40" ht="15" customHeight="1">
      <c r="A480" s="89" t="s">
        <v>234</v>
      </c>
      <c r="B480" s="89" t="s">
        <v>235</v>
      </c>
      <c r="C480" s="89" t="s">
        <v>915</v>
      </c>
      <c r="D480" s="89" t="s">
        <v>916</v>
      </c>
      <c r="E480" s="89" t="s">
        <v>942</v>
      </c>
      <c r="F480" s="89" t="s">
        <v>869</v>
      </c>
      <c r="G480" s="89" t="s">
        <v>1</v>
      </c>
      <c r="H480" s="89" t="s">
        <v>722</v>
      </c>
      <c r="I480" s="89" t="s">
        <v>48</v>
      </c>
      <c r="J480" s="99" t="s">
        <v>1528</v>
      </c>
      <c r="K480" s="90"/>
      <c r="L480" s="90"/>
      <c r="M480" s="90"/>
      <c r="N480" s="101" t="s">
        <v>1319</v>
      </c>
      <c r="O480" s="90" t="s">
        <v>966</v>
      </c>
      <c r="P480" s="101" t="s">
        <v>967</v>
      </c>
      <c r="Q480" s="90" t="s">
        <v>48</v>
      </c>
      <c r="R480" s="89"/>
      <c r="S480" s="13" t="s">
        <v>1000</v>
      </c>
      <c r="T480" s="168">
        <v>13</v>
      </c>
      <c r="U480" s="168">
        <v>0</v>
      </c>
      <c r="V480" s="168">
        <v>0</v>
      </c>
      <c r="W480" s="48" t="str">
        <f t="shared" si="44"/>
        <v>BILLING</v>
      </c>
      <c r="X480" s="13" t="str">
        <f t="shared" si="42"/>
        <v>山西电信</v>
      </c>
      <c r="Y480" s="37" t="str">
        <f t="shared" si="43"/>
        <v>0</v>
      </c>
      <c r="Z480" s="167"/>
      <c r="AM480" s="116"/>
      <c r="AN480"/>
    </row>
    <row r="481" spans="1:40" ht="15" customHeight="1">
      <c r="A481" s="89" t="s">
        <v>234</v>
      </c>
      <c r="B481" s="89" t="s">
        <v>235</v>
      </c>
      <c r="C481" s="89" t="s">
        <v>915</v>
      </c>
      <c r="D481" s="89" t="s">
        <v>916</v>
      </c>
      <c r="E481" s="89" t="s">
        <v>886</v>
      </c>
      <c r="F481" s="89" t="s">
        <v>887</v>
      </c>
      <c r="G481" s="89" t="s">
        <v>1</v>
      </c>
      <c r="H481" s="89" t="s">
        <v>867</v>
      </c>
      <c r="I481" s="89" t="s">
        <v>48</v>
      </c>
      <c r="J481" s="99" t="s">
        <v>1528</v>
      </c>
      <c r="K481" s="90"/>
      <c r="L481" s="90"/>
      <c r="M481" s="90"/>
      <c r="N481" s="101" t="s">
        <v>1319</v>
      </c>
      <c r="O481" s="90" t="s">
        <v>966</v>
      </c>
      <c r="P481" s="101" t="s">
        <v>967</v>
      </c>
      <c r="Q481" s="90" t="s">
        <v>48</v>
      </c>
      <c r="R481" s="89"/>
      <c r="S481" s="13" t="s">
        <v>1000</v>
      </c>
      <c r="T481" s="168">
        <v>13</v>
      </c>
      <c r="U481" s="168">
        <v>0</v>
      </c>
      <c r="V481" s="168">
        <v>0</v>
      </c>
      <c r="W481" s="48" t="str">
        <f t="shared" si="44"/>
        <v>BILLING</v>
      </c>
      <c r="X481" s="13" t="str">
        <f t="shared" si="42"/>
        <v>山西电信</v>
      </c>
      <c r="Y481" s="37" t="str">
        <f t="shared" si="43"/>
        <v>0</v>
      </c>
      <c r="Z481" s="167"/>
      <c r="AM481" s="116"/>
      <c r="AN481"/>
    </row>
    <row r="482" spans="1:40" ht="15" customHeight="1">
      <c r="A482" s="89" t="s">
        <v>234</v>
      </c>
      <c r="B482" s="89" t="s">
        <v>235</v>
      </c>
      <c r="C482" s="89" t="s">
        <v>915</v>
      </c>
      <c r="D482" s="89" t="s">
        <v>916</v>
      </c>
      <c r="E482" s="89" t="s">
        <v>940</v>
      </c>
      <c r="F482" s="89" t="s">
        <v>941</v>
      </c>
      <c r="G482" s="89" t="s">
        <v>1</v>
      </c>
      <c r="H482" s="89" t="s">
        <v>98</v>
      </c>
      <c r="I482" s="89" t="s">
        <v>48</v>
      </c>
      <c r="J482" s="99" t="s">
        <v>1528</v>
      </c>
      <c r="K482" s="90"/>
      <c r="L482" s="90"/>
      <c r="M482" s="90"/>
      <c r="N482" s="101" t="s">
        <v>1319</v>
      </c>
      <c r="O482" s="90" t="s">
        <v>966</v>
      </c>
      <c r="P482" s="101" t="s">
        <v>967</v>
      </c>
      <c r="Q482" s="90" t="s">
        <v>48</v>
      </c>
      <c r="R482" s="89"/>
      <c r="S482" s="13" t="s">
        <v>1000</v>
      </c>
      <c r="T482" s="168">
        <v>13</v>
      </c>
      <c r="U482" s="168">
        <v>0</v>
      </c>
      <c r="V482" s="168">
        <v>0</v>
      </c>
      <c r="W482" s="48" t="str">
        <f t="shared" si="44"/>
        <v>BILLING</v>
      </c>
      <c r="X482" s="13" t="str">
        <f t="shared" si="42"/>
        <v>山西电信</v>
      </c>
      <c r="Y482" s="37" t="str">
        <f t="shared" si="43"/>
        <v>0</v>
      </c>
      <c r="Z482" s="167"/>
      <c r="AM482" s="116"/>
      <c r="AN482"/>
    </row>
    <row r="483" spans="1:40" ht="15" customHeight="1">
      <c r="A483" s="89" t="s">
        <v>234</v>
      </c>
      <c r="B483" s="89" t="s">
        <v>235</v>
      </c>
      <c r="C483" s="89" t="s">
        <v>915</v>
      </c>
      <c r="D483" s="89" t="s">
        <v>916</v>
      </c>
      <c r="E483" s="89" t="s">
        <v>876</v>
      </c>
      <c r="F483" s="89" t="s">
        <v>877</v>
      </c>
      <c r="G483" s="89" t="s">
        <v>1</v>
      </c>
      <c r="H483" s="89" t="s">
        <v>722</v>
      </c>
      <c r="I483" s="89" t="s">
        <v>48</v>
      </c>
      <c r="J483" s="99" t="s">
        <v>1528</v>
      </c>
      <c r="K483" s="90"/>
      <c r="L483" s="90"/>
      <c r="M483" s="90"/>
      <c r="N483" s="101" t="s">
        <v>1319</v>
      </c>
      <c r="O483" s="90" t="s">
        <v>966</v>
      </c>
      <c r="P483" s="101" t="s">
        <v>967</v>
      </c>
      <c r="Q483" s="90" t="s">
        <v>48</v>
      </c>
      <c r="R483" s="89"/>
      <c r="S483" s="13" t="s">
        <v>1000</v>
      </c>
      <c r="T483" s="168">
        <v>13</v>
      </c>
      <c r="U483" s="168">
        <v>0</v>
      </c>
      <c r="V483" s="168">
        <v>0</v>
      </c>
      <c r="W483" s="48" t="str">
        <f t="shared" si="44"/>
        <v>BILLING</v>
      </c>
      <c r="X483" s="13" t="str">
        <f t="shared" si="42"/>
        <v>山西电信</v>
      </c>
      <c r="Y483" s="37" t="str">
        <f t="shared" si="43"/>
        <v>0</v>
      </c>
      <c r="Z483" s="167"/>
      <c r="AM483" s="116"/>
      <c r="AN483"/>
    </row>
    <row r="484" spans="1:40" ht="15" customHeight="1">
      <c r="A484" s="89" t="s">
        <v>234</v>
      </c>
      <c r="B484" s="89" t="s">
        <v>235</v>
      </c>
      <c r="C484" s="89" t="s">
        <v>915</v>
      </c>
      <c r="D484" s="89" t="s">
        <v>916</v>
      </c>
      <c r="E484" s="89" t="s">
        <v>859</v>
      </c>
      <c r="F484" s="89" t="s">
        <v>860</v>
      </c>
      <c r="G484" s="89" t="s">
        <v>1</v>
      </c>
      <c r="H484" s="89" t="s">
        <v>861</v>
      </c>
      <c r="I484" s="89" t="s">
        <v>48</v>
      </c>
      <c r="J484" s="99" t="s">
        <v>1528</v>
      </c>
      <c r="K484" s="90"/>
      <c r="L484" s="90"/>
      <c r="M484" s="90"/>
      <c r="N484" s="101" t="s">
        <v>1319</v>
      </c>
      <c r="O484" s="90" t="s">
        <v>966</v>
      </c>
      <c r="P484" s="101" t="s">
        <v>967</v>
      </c>
      <c r="Q484" s="90" t="s">
        <v>48</v>
      </c>
      <c r="R484" s="89"/>
      <c r="S484" s="13" t="s">
        <v>1000</v>
      </c>
      <c r="T484" s="168">
        <v>13</v>
      </c>
      <c r="U484" s="168">
        <v>0</v>
      </c>
      <c r="V484" s="168">
        <v>0</v>
      </c>
      <c r="W484" s="48" t="str">
        <f t="shared" si="44"/>
        <v>BILLING</v>
      </c>
      <c r="X484" s="13" t="str">
        <f t="shared" si="42"/>
        <v>山西电信</v>
      </c>
      <c r="Y484" s="37" t="str">
        <f t="shared" si="43"/>
        <v>0</v>
      </c>
      <c r="Z484" s="167"/>
      <c r="AM484" s="116"/>
      <c r="AN484"/>
    </row>
    <row r="485" spans="1:40" ht="15" customHeight="1">
      <c r="A485" s="89" t="s">
        <v>234</v>
      </c>
      <c r="B485" s="89" t="s">
        <v>235</v>
      </c>
      <c r="C485" s="89" t="s">
        <v>915</v>
      </c>
      <c r="D485" s="89" t="s">
        <v>916</v>
      </c>
      <c r="E485" s="89" t="s">
        <v>917</v>
      </c>
      <c r="F485" s="89" t="s">
        <v>874</v>
      </c>
      <c r="G485" s="89" t="s">
        <v>1</v>
      </c>
      <c r="H485" s="89" t="s">
        <v>918</v>
      </c>
      <c r="I485" s="89" t="s">
        <v>48</v>
      </c>
      <c r="J485" s="99" t="s">
        <v>1528</v>
      </c>
      <c r="K485" s="90"/>
      <c r="L485" s="90"/>
      <c r="M485" s="90"/>
      <c r="N485" s="101" t="s">
        <v>1319</v>
      </c>
      <c r="O485" s="90" t="s">
        <v>966</v>
      </c>
      <c r="P485" s="101" t="s">
        <v>967</v>
      </c>
      <c r="Q485" s="90" t="s">
        <v>48</v>
      </c>
      <c r="R485" s="89"/>
      <c r="S485" s="13" t="s">
        <v>1000</v>
      </c>
      <c r="T485" s="168">
        <v>13</v>
      </c>
      <c r="U485" s="168">
        <v>0</v>
      </c>
      <c r="V485" s="168">
        <v>0</v>
      </c>
      <c r="W485" s="48" t="str">
        <f t="shared" si="44"/>
        <v>BILLING</v>
      </c>
      <c r="X485" s="13" t="str">
        <f t="shared" si="42"/>
        <v>山西电信</v>
      </c>
      <c r="Y485" s="37" t="str">
        <f t="shared" si="43"/>
        <v>0</v>
      </c>
      <c r="Z485" s="167"/>
      <c r="AM485" s="116"/>
      <c r="AN485"/>
    </row>
    <row r="486" spans="1:40" ht="15" customHeight="1">
      <c r="A486" s="89" t="s">
        <v>234</v>
      </c>
      <c r="B486" s="89" t="s">
        <v>235</v>
      </c>
      <c r="C486" s="89" t="s">
        <v>915</v>
      </c>
      <c r="D486" s="89" t="s">
        <v>916</v>
      </c>
      <c r="E486" s="89" t="s">
        <v>928</v>
      </c>
      <c r="F486" s="89" t="s">
        <v>889</v>
      </c>
      <c r="G486" s="89" t="s">
        <v>1</v>
      </c>
      <c r="H486" s="89" t="s">
        <v>923</v>
      </c>
      <c r="I486" s="89" t="s">
        <v>48</v>
      </c>
      <c r="J486" s="99" t="s">
        <v>1528</v>
      </c>
      <c r="K486" s="90"/>
      <c r="L486" s="90"/>
      <c r="M486" s="90"/>
      <c r="N486" s="101" t="s">
        <v>1319</v>
      </c>
      <c r="O486" s="90" t="s">
        <v>966</v>
      </c>
      <c r="P486" s="101" t="s">
        <v>967</v>
      </c>
      <c r="Q486" s="90" t="s">
        <v>48</v>
      </c>
      <c r="R486" s="89"/>
      <c r="S486" s="13" t="s">
        <v>1000</v>
      </c>
      <c r="T486" s="168">
        <v>13</v>
      </c>
      <c r="U486" s="168">
        <v>0</v>
      </c>
      <c r="V486" s="168">
        <v>0</v>
      </c>
      <c r="W486" s="48" t="str">
        <f t="shared" si="44"/>
        <v>BILLING</v>
      </c>
      <c r="X486" s="13" t="str">
        <f t="shared" si="42"/>
        <v>山西电信</v>
      </c>
      <c r="Y486" s="37" t="str">
        <f t="shared" si="43"/>
        <v>0</v>
      </c>
      <c r="Z486" s="167"/>
      <c r="AM486" s="116"/>
      <c r="AN486"/>
    </row>
    <row r="487" spans="1:40" ht="15" customHeight="1">
      <c r="A487" s="89" t="s">
        <v>234</v>
      </c>
      <c r="B487" s="89" t="s">
        <v>235</v>
      </c>
      <c r="C487" s="89" t="s">
        <v>857</v>
      </c>
      <c r="D487" s="89" t="s">
        <v>933</v>
      </c>
      <c r="E487" s="89" t="s">
        <v>859</v>
      </c>
      <c r="F487" s="89" t="s">
        <v>860</v>
      </c>
      <c r="G487" s="89" t="s">
        <v>1</v>
      </c>
      <c r="H487" s="89" t="s">
        <v>861</v>
      </c>
      <c r="I487" s="89" t="s">
        <v>48</v>
      </c>
      <c r="J487" s="99" t="s">
        <v>1528</v>
      </c>
      <c r="K487" s="90"/>
      <c r="L487" s="90"/>
      <c r="M487" s="90"/>
      <c r="N487" s="101" t="s">
        <v>1319</v>
      </c>
      <c r="O487" s="90" t="s">
        <v>966</v>
      </c>
      <c r="P487" s="101" t="s">
        <v>967</v>
      </c>
      <c r="Q487" s="90" t="s">
        <v>48</v>
      </c>
      <c r="R487" s="89"/>
      <c r="S487" s="13" t="s">
        <v>1000</v>
      </c>
      <c r="T487" s="168">
        <v>13</v>
      </c>
      <c r="U487" s="168">
        <v>0</v>
      </c>
      <c r="V487" s="168">
        <v>0</v>
      </c>
      <c r="W487" s="48" t="str">
        <f t="shared" si="44"/>
        <v>BILLING</v>
      </c>
      <c r="X487" s="13" t="str">
        <f t="shared" si="42"/>
        <v>山西电信</v>
      </c>
      <c r="Y487" s="37" t="str">
        <f t="shared" si="43"/>
        <v>0</v>
      </c>
      <c r="Z487" s="167"/>
      <c r="AM487" s="116"/>
      <c r="AN487"/>
    </row>
    <row r="488" spans="1:40" ht="15" customHeight="1">
      <c r="A488" s="89" t="s">
        <v>236</v>
      </c>
      <c r="B488" s="89" t="s">
        <v>14</v>
      </c>
      <c r="C488" s="89" t="s">
        <v>165</v>
      </c>
      <c r="D488" s="89" t="s">
        <v>166</v>
      </c>
      <c r="E488" s="89" t="s">
        <v>873</v>
      </c>
      <c r="F488" s="89" t="s">
        <v>874</v>
      </c>
      <c r="G488" s="89" t="s">
        <v>1</v>
      </c>
      <c r="H488" s="89" t="s">
        <v>875</v>
      </c>
      <c r="I488" s="89" t="s">
        <v>48</v>
      </c>
      <c r="J488" s="99" t="s">
        <v>1531</v>
      </c>
      <c r="K488" s="90" t="s">
        <v>120</v>
      </c>
      <c r="L488" s="90"/>
      <c r="M488" s="90" t="s">
        <v>56</v>
      </c>
      <c r="N488" s="100" t="s">
        <v>1321</v>
      </c>
      <c r="O488" s="100" t="s">
        <v>1322</v>
      </c>
      <c r="P488" s="89" t="s">
        <v>1323</v>
      </c>
      <c r="Q488" s="90" t="s">
        <v>48</v>
      </c>
      <c r="R488" s="89"/>
      <c r="S488" s="13" t="s">
        <v>1000</v>
      </c>
      <c r="T488" s="168">
        <v>0</v>
      </c>
      <c r="U488" s="168">
        <v>0</v>
      </c>
      <c r="V488" s="168">
        <v>0</v>
      </c>
      <c r="W488" s="48" t="str">
        <f t="shared" si="44"/>
        <v>BILLING</v>
      </c>
      <c r="X488" s="13" t="str">
        <f t="shared" si="42"/>
        <v>山西移动</v>
      </c>
      <c r="Y488" s="37" t="str">
        <f t="shared" si="43"/>
        <v>0</v>
      </c>
      <c r="Z488" s="167"/>
      <c r="AM488" s="116"/>
      <c r="AN488"/>
    </row>
    <row r="489" spans="1:40" ht="15" customHeight="1">
      <c r="A489" s="89" t="s">
        <v>236</v>
      </c>
      <c r="B489" s="89" t="s">
        <v>14</v>
      </c>
      <c r="C489" s="89" t="s">
        <v>165</v>
      </c>
      <c r="D489" s="89" t="s">
        <v>166</v>
      </c>
      <c r="E489" s="89" t="s">
        <v>1324</v>
      </c>
      <c r="F489" s="89" t="s">
        <v>885</v>
      </c>
      <c r="G489" s="89" t="s">
        <v>1</v>
      </c>
      <c r="H489" s="89" t="s">
        <v>899</v>
      </c>
      <c r="I489" s="89" t="s">
        <v>48</v>
      </c>
      <c r="J489" s="99" t="s">
        <v>1531</v>
      </c>
      <c r="K489" s="90" t="s">
        <v>120</v>
      </c>
      <c r="L489" s="90"/>
      <c r="M489" s="90" t="s">
        <v>56</v>
      </c>
      <c r="N489" s="100" t="s">
        <v>1321</v>
      </c>
      <c r="O489" s="100" t="s">
        <v>1325</v>
      </c>
      <c r="P489" s="89" t="s">
        <v>1323</v>
      </c>
      <c r="Q489" s="90" t="s">
        <v>48</v>
      </c>
      <c r="R489" s="89"/>
      <c r="S489" s="13" t="s">
        <v>1000</v>
      </c>
      <c r="T489" s="168">
        <v>0</v>
      </c>
      <c r="U489" s="168">
        <v>0</v>
      </c>
      <c r="V489" s="168">
        <v>0</v>
      </c>
      <c r="W489" s="48" t="str">
        <f t="shared" si="44"/>
        <v>BILLING</v>
      </c>
      <c r="X489" s="13" t="str">
        <f t="shared" si="42"/>
        <v>山西移动</v>
      </c>
      <c r="Y489" s="37" t="str">
        <f t="shared" si="43"/>
        <v>0</v>
      </c>
      <c r="Z489" s="167"/>
      <c r="AM489" s="116"/>
      <c r="AN489"/>
    </row>
    <row r="490" spans="1:40" ht="15" customHeight="1">
      <c r="A490" s="89" t="s">
        <v>236</v>
      </c>
      <c r="B490" s="89" t="s">
        <v>14</v>
      </c>
      <c r="C490" s="89" t="s">
        <v>165</v>
      </c>
      <c r="D490" s="89" t="s">
        <v>166</v>
      </c>
      <c r="E490" s="89" t="s">
        <v>876</v>
      </c>
      <c r="F490" s="89" t="s">
        <v>877</v>
      </c>
      <c r="G490" s="89" t="s">
        <v>1</v>
      </c>
      <c r="H490" s="89" t="s">
        <v>722</v>
      </c>
      <c r="I490" s="89" t="s">
        <v>48</v>
      </c>
      <c r="J490" s="99" t="s">
        <v>1531</v>
      </c>
      <c r="K490" s="90" t="s">
        <v>120</v>
      </c>
      <c r="L490" s="90"/>
      <c r="M490" s="90" t="s">
        <v>56</v>
      </c>
      <c r="N490" s="100" t="s">
        <v>1321</v>
      </c>
      <c r="O490" s="100" t="s">
        <v>1322</v>
      </c>
      <c r="P490" s="89" t="s">
        <v>1323</v>
      </c>
      <c r="Q490" s="90" t="s">
        <v>48</v>
      </c>
      <c r="R490" s="89"/>
      <c r="S490" s="13" t="s">
        <v>1000</v>
      </c>
      <c r="T490" s="168">
        <v>0</v>
      </c>
      <c r="U490" s="168">
        <v>0</v>
      </c>
      <c r="V490" s="168">
        <v>0</v>
      </c>
      <c r="W490" s="48" t="str">
        <f t="shared" si="44"/>
        <v>BILLING</v>
      </c>
      <c r="X490" s="13" t="str">
        <f t="shared" ref="X490:X553" si="45">MID(A490,5,LEN(A490)-4)</f>
        <v>山西移动</v>
      </c>
      <c r="Y490" s="37" t="str">
        <f t="shared" ref="Y490:Y553" si="46">IF(N490=O490,IF(N490="","0","1"),IF(N490=P490,IF(N490="","0","1"),IF(O490=P490,IF(O490="","0","1"),IF(N490="","0","0"))))</f>
        <v>0</v>
      </c>
      <c r="Z490" s="167"/>
      <c r="AM490" s="116"/>
      <c r="AN490"/>
    </row>
    <row r="491" spans="1:40" ht="15" customHeight="1">
      <c r="A491" s="89" t="s">
        <v>236</v>
      </c>
      <c r="B491" s="89" t="s">
        <v>14</v>
      </c>
      <c r="C491" s="89" t="s">
        <v>165</v>
      </c>
      <c r="D491" s="89" t="s">
        <v>166</v>
      </c>
      <c r="E491" s="89" t="s">
        <v>878</v>
      </c>
      <c r="F491" s="89" t="s">
        <v>879</v>
      </c>
      <c r="G491" s="89" t="s">
        <v>1</v>
      </c>
      <c r="H491" s="89" t="s">
        <v>867</v>
      </c>
      <c r="I491" s="89" t="s">
        <v>48</v>
      </c>
      <c r="J491" s="99" t="s">
        <v>1531</v>
      </c>
      <c r="K491" s="90" t="s">
        <v>120</v>
      </c>
      <c r="L491" s="90"/>
      <c r="M491" s="90" t="s">
        <v>56</v>
      </c>
      <c r="N491" s="100" t="s">
        <v>1321</v>
      </c>
      <c r="O491" s="100" t="s">
        <v>1326</v>
      </c>
      <c r="P491" s="89" t="s">
        <v>1323</v>
      </c>
      <c r="Q491" s="90" t="s">
        <v>48</v>
      </c>
      <c r="R491" s="89"/>
      <c r="S491" s="13" t="s">
        <v>1000</v>
      </c>
      <c r="T491" s="168">
        <v>0</v>
      </c>
      <c r="U491" s="168">
        <v>0</v>
      </c>
      <c r="V491" s="168">
        <v>0</v>
      </c>
      <c r="W491" s="48" t="str">
        <f t="shared" si="44"/>
        <v>BILLING</v>
      </c>
      <c r="X491" s="13" t="str">
        <f t="shared" si="45"/>
        <v>山西移动</v>
      </c>
      <c r="Y491" s="37" t="str">
        <f t="shared" si="46"/>
        <v>0</v>
      </c>
      <c r="Z491" s="167"/>
      <c r="AM491" s="116"/>
      <c r="AN491"/>
    </row>
    <row r="492" spans="1:40" ht="15" customHeight="1">
      <c r="A492" s="89" t="s">
        <v>236</v>
      </c>
      <c r="B492" s="89" t="s">
        <v>14</v>
      </c>
      <c r="C492" s="89" t="s">
        <v>165</v>
      </c>
      <c r="D492" s="89" t="s">
        <v>166</v>
      </c>
      <c r="E492" s="89" t="s">
        <v>882</v>
      </c>
      <c r="F492" s="89" t="s">
        <v>883</v>
      </c>
      <c r="G492" s="89" t="s">
        <v>1</v>
      </c>
      <c r="H492" s="89" t="s">
        <v>98</v>
      </c>
      <c r="I492" s="89" t="s">
        <v>48</v>
      </c>
      <c r="J492" s="99" t="s">
        <v>1531</v>
      </c>
      <c r="K492" s="90" t="s">
        <v>120</v>
      </c>
      <c r="L492" s="90"/>
      <c r="M492" s="90" t="s">
        <v>56</v>
      </c>
      <c r="N492" s="100" t="s">
        <v>1321</v>
      </c>
      <c r="O492" s="100" t="s">
        <v>1326</v>
      </c>
      <c r="P492" s="89" t="s">
        <v>1323</v>
      </c>
      <c r="Q492" s="90" t="s">
        <v>48</v>
      </c>
      <c r="R492" s="89"/>
      <c r="S492" s="146" t="s">
        <v>472</v>
      </c>
      <c r="T492" s="168">
        <v>0</v>
      </c>
      <c r="U492" s="168">
        <v>0</v>
      </c>
      <c r="V492" s="168">
        <v>0</v>
      </c>
      <c r="W492" s="48" t="str">
        <f t="shared" si="44"/>
        <v>BILLING</v>
      </c>
      <c r="X492" s="13" t="str">
        <f t="shared" si="45"/>
        <v>山西移动</v>
      </c>
      <c r="Y492" s="37" t="str">
        <f t="shared" si="46"/>
        <v>0</v>
      </c>
      <c r="Z492" s="167"/>
      <c r="AM492" s="116"/>
      <c r="AN492"/>
    </row>
    <row r="493" spans="1:40" ht="15" customHeight="1">
      <c r="A493" s="89" t="s">
        <v>236</v>
      </c>
      <c r="B493" s="89" t="s">
        <v>14</v>
      </c>
      <c r="C493" s="89" t="s">
        <v>165</v>
      </c>
      <c r="D493" s="89" t="s">
        <v>166</v>
      </c>
      <c r="E493" s="89" t="s">
        <v>1327</v>
      </c>
      <c r="F493" s="89" t="s">
        <v>872</v>
      </c>
      <c r="G493" s="89" t="s">
        <v>1</v>
      </c>
      <c r="H493" s="89" t="s">
        <v>899</v>
      </c>
      <c r="I493" s="89" t="s">
        <v>48</v>
      </c>
      <c r="J493" s="99" t="s">
        <v>1531</v>
      </c>
      <c r="K493" s="90" t="s">
        <v>120</v>
      </c>
      <c r="L493" s="90"/>
      <c r="M493" s="90" t="s">
        <v>56</v>
      </c>
      <c r="N493" s="100" t="s">
        <v>1321</v>
      </c>
      <c r="O493" s="100" t="s">
        <v>1325</v>
      </c>
      <c r="P493" s="89" t="s">
        <v>1323</v>
      </c>
      <c r="Q493" s="90" t="s">
        <v>48</v>
      </c>
      <c r="R493" s="89"/>
      <c r="S493" s="146" t="s">
        <v>472</v>
      </c>
      <c r="T493" s="168">
        <v>0</v>
      </c>
      <c r="U493" s="168">
        <v>0</v>
      </c>
      <c r="V493" s="168">
        <v>0</v>
      </c>
      <c r="W493" s="48" t="str">
        <f t="shared" si="44"/>
        <v>BILLING</v>
      </c>
      <c r="X493" s="13" t="str">
        <f t="shared" si="45"/>
        <v>山西移动</v>
      </c>
      <c r="Y493" s="37" t="str">
        <f t="shared" si="46"/>
        <v>0</v>
      </c>
      <c r="Z493" s="167"/>
      <c r="AM493" s="116"/>
      <c r="AN493"/>
    </row>
    <row r="494" spans="1:40" ht="15" customHeight="1">
      <c r="A494" s="89" t="s">
        <v>236</v>
      </c>
      <c r="B494" s="89" t="s">
        <v>14</v>
      </c>
      <c r="C494" s="89" t="s">
        <v>165</v>
      </c>
      <c r="D494" s="89" t="s">
        <v>166</v>
      </c>
      <c r="E494" s="89" t="s">
        <v>859</v>
      </c>
      <c r="F494" s="89" t="s">
        <v>860</v>
      </c>
      <c r="G494" s="89" t="s">
        <v>1</v>
      </c>
      <c r="H494" s="89" t="s">
        <v>861</v>
      </c>
      <c r="I494" s="89" t="s">
        <v>48</v>
      </c>
      <c r="J494" s="99" t="s">
        <v>1531</v>
      </c>
      <c r="K494" s="90" t="s">
        <v>120</v>
      </c>
      <c r="L494" s="90"/>
      <c r="M494" s="90" t="s">
        <v>56</v>
      </c>
      <c r="N494" s="100" t="s">
        <v>1321</v>
      </c>
      <c r="O494" s="100" t="s">
        <v>1322</v>
      </c>
      <c r="P494" s="89" t="s">
        <v>1323</v>
      </c>
      <c r="Q494" s="90" t="s">
        <v>48</v>
      </c>
      <c r="R494" s="89"/>
      <c r="S494" s="146" t="s">
        <v>472</v>
      </c>
      <c r="T494" s="168">
        <v>0</v>
      </c>
      <c r="U494" s="168">
        <v>0</v>
      </c>
      <c r="V494" s="168">
        <v>0</v>
      </c>
      <c r="W494" s="48" t="str">
        <f t="shared" si="44"/>
        <v>BILLING</v>
      </c>
      <c r="X494" s="13" t="str">
        <f t="shared" si="45"/>
        <v>山西移动</v>
      </c>
      <c r="Y494" s="37" t="str">
        <f t="shared" si="46"/>
        <v>0</v>
      </c>
      <c r="Z494" s="167"/>
      <c r="AM494" s="116"/>
      <c r="AN494"/>
    </row>
    <row r="495" spans="1:40" ht="15" customHeight="1">
      <c r="A495" s="89" t="s">
        <v>236</v>
      </c>
      <c r="B495" s="89" t="s">
        <v>14</v>
      </c>
      <c r="C495" s="89" t="s">
        <v>165</v>
      </c>
      <c r="D495" s="89" t="s">
        <v>166</v>
      </c>
      <c r="E495" s="89" t="s">
        <v>1328</v>
      </c>
      <c r="F495" s="89" t="s">
        <v>881</v>
      </c>
      <c r="G495" s="89" t="s">
        <v>1</v>
      </c>
      <c r="H495" s="89" t="s">
        <v>899</v>
      </c>
      <c r="I495" s="89" t="s">
        <v>48</v>
      </c>
      <c r="J495" s="99" t="s">
        <v>1531</v>
      </c>
      <c r="K495" s="90" t="s">
        <v>120</v>
      </c>
      <c r="L495" s="90"/>
      <c r="M495" s="90" t="s">
        <v>56</v>
      </c>
      <c r="N495" s="100" t="s">
        <v>1321</v>
      </c>
      <c r="O495" s="100" t="s">
        <v>1325</v>
      </c>
      <c r="P495" s="89" t="s">
        <v>1323</v>
      </c>
      <c r="Q495" s="90" t="s">
        <v>48</v>
      </c>
      <c r="R495" s="89"/>
      <c r="S495" s="146" t="s">
        <v>472</v>
      </c>
      <c r="T495" s="168">
        <v>0</v>
      </c>
      <c r="U495" s="168">
        <v>0</v>
      </c>
      <c r="V495" s="168">
        <v>0</v>
      </c>
      <c r="W495" s="48" t="str">
        <f t="shared" si="44"/>
        <v>BILLING</v>
      </c>
      <c r="X495" s="13" t="str">
        <f t="shared" si="45"/>
        <v>山西移动</v>
      </c>
      <c r="Y495" s="37" t="str">
        <f t="shared" si="46"/>
        <v>0</v>
      </c>
      <c r="Z495" s="167"/>
      <c r="AM495" s="116"/>
      <c r="AN495"/>
    </row>
    <row r="496" spans="1:40" ht="15" customHeight="1">
      <c r="A496" s="89" t="s">
        <v>236</v>
      </c>
      <c r="B496" s="89" t="s">
        <v>14</v>
      </c>
      <c r="C496" s="89" t="s">
        <v>165</v>
      </c>
      <c r="D496" s="89" t="s">
        <v>166</v>
      </c>
      <c r="E496" s="89" t="s">
        <v>886</v>
      </c>
      <c r="F496" s="89" t="s">
        <v>887</v>
      </c>
      <c r="G496" s="89" t="s">
        <v>1</v>
      </c>
      <c r="H496" s="89" t="s">
        <v>867</v>
      </c>
      <c r="I496" s="89" t="s">
        <v>48</v>
      </c>
      <c r="J496" s="99" t="s">
        <v>1531</v>
      </c>
      <c r="K496" s="90" t="s">
        <v>120</v>
      </c>
      <c r="L496" s="90"/>
      <c r="M496" s="90" t="s">
        <v>56</v>
      </c>
      <c r="N496" s="100" t="s">
        <v>1321</v>
      </c>
      <c r="O496" s="100" t="s">
        <v>1322</v>
      </c>
      <c r="P496" s="89" t="s">
        <v>1323</v>
      </c>
      <c r="Q496" s="90" t="s">
        <v>48</v>
      </c>
      <c r="R496" s="89"/>
      <c r="S496" s="146" t="s">
        <v>472</v>
      </c>
      <c r="T496" s="168">
        <v>0</v>
      </c>
      <c r="U496" s="168">
        <v>0</v>
      </c>
      <c r="V496" s="168">
        <v>0</v>
      </c>
      <c r="W496" s="48" t="str">
        <f t="shared" si="44"/>
        <v>BILLING</v>
      </c>
      <c r="X496" s="13" t="str">
        <f t="shared" si="45"/>
        <v>山西移动</v>
      </c>
      <c r="Y496" s="37" t="str">
        <f t="shared" si="46"/>
        <v>0</v>
      </c>
      <c r="Z496" s="167"/>
      <c r="AM496" s="116"/>
      <c r="AN496"/>
    </row>
    <row r="497" spans="1:40" ht="15" customHeight="1">
      <c r="A497" s="89" t="s">
        <v>236</v>
      </c>
      <c r="B497" s="89" t="s">
        <v>14</v>
      </c>
      <c r="C497" s="89" t="s">
        <v>165</v>
      </c>
      <c r="D497" s="89" t="s">
        <v>166</v>
      </c>
      <c r="E497" s="89" t="s">
        <v>942</v>
      </c>
      <c r="F497" s="89" t="s">
        <v>869</v>
      </c>
      <c r="G497" s="89" t="s">
        <v>1</v>
      </c>
      <c r="H497" s="89" t="s">
        <v>722</v>
      </c>
      <c r="I497" s="89" t="s">
        <v>48</v>
      </c>
      <c r="J497" s="99" t="s">
        <v>1531</v>
      </c>
      <c r="K497" s="90" t="s">
        <v>120</v>
      </c>
      <c r="L497" s="90"/>
      <c r="M497" s="90" t="s">
        <v>56</v>
      </c>
      <c r="N497" s="100" t="s">
        <v>1321</v>
      </c>
      <c r="O497" s="100" t="s">
        <v>1322</v>
      </c>
      <c r="P497" s="89" t="s">
        <v>1323</v>
      </c>
      <c r="Q497" s="90" t="s">
        <v>48</v>
      </c>
      <c r="R497" s="89"/>
      <c r="S497" s="146" t="s">
        <v>472</v>
      </c>
      <c r="T497" s="168">
        <v>0</v>
      </c>
      <c r="U497" s="168">
        <v>0</v>
      </c>
      <c r="V497" s="168">
        <v>0</v>
      </c>
      <c r="W497" s="48" t="str">
        <f t="shared" si="44"/>
        <v>BILLING</v>
      </c>
      <c r="X497" s="13" t="str">
        <f t="shared" si="45"/>
        <v>山西移动</v>
      </c>
      <c r="Y497" s="37" t="str">
        <f t="shared" si="46"/>
        <v>0</v>
      </c>
      <c r="Z497" s="167"/>
      <c r="AM497" s="116"/>
      <c r="AN497"/>
    </row>
    <row r="498" spans="1:40" ht="15" customHeight="1">
      <c r="A498" s="89" t="s">
        <v>236</v>
      </c>
      <c r="B498" s="89" t="s">
        <v>14</v>
      </c>
      <c r="C498" s="89" t="s">
        <v>165</v>
      </c>
      <c r="D498" s="89" t="s">
        <v>166</v>
      </c>
      <c r="E498" s="89" t="s">
        <v>1329</v>
      </c>
      <c r="F498" s="89" t="s">
        <v>866</v>
      </c>
      <c r="G498" s="89" t="s">
        <v>1</v>
      </c>
      <c r="H498" s="89" t="s">
        <v>899</v>
      </c>
      <c r="I498" s="89" t="s">
        <v>48</v>
      </c>
      <c r="J498" s="99" t="s">
        <v>1531</v>
      </c>
      <c r="K498" s="90" t="s">
        <v>120</v>
      </c>
      <c r="L498" s="90"/>
      <c r="M498" s="90" t="s">
        <v>56</v>
      </c>
      <c r="N498" s="100" t="s">
        <v>1321</v>
      </c>
      <c r="O498" s="100" t="s">
        <v>1325</v>
      </c>
      <c r="P498" s="89" t="s">
        <v>1323</v>
      </c>
      <c r="Q498" s="90" t="s">
        <v>48</v>
      </c>
      <c r="R498" s="89"/>
      <c r="S498" s="146" t="s">
        <v>472</v>
      </c>
      <c r="T498" s="168">
        <v>0</v>
      </c>
      <c r="U498" s="168">
        <v>0</v>
      </c>
      <c r="V498" s="168">
        <v>0</v>
      </c>
      <c r="W498" s="48" t="str">
        <f t="shared" si="44"/>
        <v>BILLING</v>
      </c>
      <c r="X498" s="13" t="str">
        <f t="shared" si="45"/>
        <v>山西移动</v>
      </c>
      <c r="Y498" s="37" t="str">
        <f t="shared" si="46"/>
        <v>0</v>
      </c>
      <c r="Z498" s="167"/>
      <c r="AM498" s="116"/>
      <c r="AN498"/>
    </row>
    <row r="499" spans="1:40" ht="15" customHeight="1">
      <c r="A499" s="89" t="s">
        <v>236</v>
      </c>
      <c r="B499" s="89" t="s">
        <v>14</v>
      </c>
      <c r="C499" s="89" t="s">
        <v>165</v>
      </c>
      <c r="D499" s="89" t="s">
        <v>166</v>
      </c>
      <c r="E499" s="89" t="s">
        <v>940</v>
      </c>
      <c r="F499" s="89" t="s">
        <v>941</v>
      </c>
      <c r="G499" s="89" t="s">
        <v>1</v>
      </c>
      <c r="H499" s="89" t="s">
        <v>98</v>
      </c>
      <c r="I499" s="89" t="s">
        <v>48</v>
      </c>
      <c r="J499" s="99" t="s">
        <v>1531</v>
      </c>
      <c r="K499" s="90" t="s">
        <v>120</v>
      </c>
      <c r="L499" s="90"/>
      <c r="M499" s="90" t="s">
        <v>56</v>
      </c>
      <c r="N499" s="100" t="s">
        <v>1321</v>
      </c>
      <c r="O499" s="100" t="s">
        <v>1322</v>
      </c>
      <c r="P499" s="89" t="s">
        <v>1323</v>
      </c>
      <c r="Q499" s="90" t="s">
        <v>48</v>
      </c>
      <c r="R499" s="89"/>
      <c r="S499" s="146" t="s">
        <v>472</v>
      </c>
      <c r="T499" s="168">
        <v>0</v>
      </c>
      <c r="U499" s="168">
        <v>0</v>
      </c>
      <c r="V499" s="168">
        <v>0</v>
      </c>
      <c r="W499" s="48" t="str">
        <f t="shared" si="44"/>
        <v>BILLING</v>
      </c>
      <c r="X499" s="13" t="str">
        <f t="shared" si="45"/>
        <v>山西移动</v>
      </c>
      <c r="Y499" s="37" t="str">
        <f t="shared" si="46"/>
        <v>0</v>
      </c>
      <c r="Z499" s="167"/>
      <c r="AM499" s="116"/>
      <c r="AN499"/>
    </row>
    <row r="500" spans="1:40" ht="15" customHeight="1">
      <c r="A500" s="89" t="s">
        <v>236</v>
      </c>
      <c r="B500" s="89" t="s">
        <v>14</v>
      </c>
      <c r="C500" s="89" t="s">
        <v>165</v>
      </c>
      <c r="D500" s="89" t="s">
        <v>166</v>
      </c>
      <c r="E500" s="89" t="s">
        <v>897</v>
      </c>
      <c r="F500" s="89" t="s">
        <v>898</v>
      </c>
      <c r="G500" s="89" t="s">
        <v>1</v>
      </c>
      <c r="H500" s="89" t="s">
        <v>98</v>
      </c>
      <c r="I500" s="89" t="s">
        <v>48</v>
      </c>
      <c r="J500" s="99" t="s">
        <v>1531</v>
      </c>
      <c r="K500" s="90" t="s">
        <v>120</v>
      </c>
      <c r="L500" s="90"/>
      <c r="M500" s="90" t="s">
        <v>56</v>
      </c>
      <c r="N500" s="100" t="s">
        <v>1321</v>
      </c>
      <c r="O500" s="100" t="s">
        <v>1322</v>
      </c>
      <c r="P500" s="89" t="s">
        <v>1323</v>
      </c>
      <c r="Q500" s="90" t="s">
        <v>48</v>
      </c>
      <c r="R500" s="89"/>
      <c r="S500" s="146" t="s">
        <v>472</v>
      </c>
      <c r="T500" s="168">
        <v>0</v>
      </c>
      <c r="U500" s="168">
        <v>0</v>
      </c>
      <c r="V500" s="168">
        <v>0</v>
      </c>
      <c r="W500" s="48" t="str">
        <f t="shared" si="44"/>
        <v>BILLING</v>
      </c>
      <c r="X500" s="13" t="str">
        <f t="shared" si="45"/>
        <v>山西移动</v>
      </c>
      <c r="Y500" s="37" t="str">
        <f t="shared" si="46"/>
        <v>0</v>
      </c>
      <c r="Z500" s="167"/>
      <c r="AM500" s="116"/>
      <c r="AN500"/>
    </row>
    <row r="501" spans="1:40" ht="15" customHeight="1">
      <c r="A501" s="89" t="s">
        <v>236</v>
      </c>
      <c r="B501" s="89" t="s">
        <v>14</v>
      </c>
      <c r="C501" s="89" t="s">
        <v>165</v>
      </c>
      <c r="D501" s="89" t="s">
        <v>166</v>
      </c>
      <c r="E501" s="89" t="s">
        <v>968</v>
      </c>
      <c r="F501" s="89" t="s">
        <v>889</v>
      </c>
      <c r="G501" s="89" t="s">
        <v>1</v>
      </c>
      <c r="H501" s="89" t="s">
        <v>969</v>
      </c>
      <c r="I501" s="89" t="s">
        <v>48</v>
      </c>
      <c r="J501" s="99" t="s">
        <v>1531</v>
      </c>
      <c r="K501" s="90" t="s">
        <v>120</v>
      </c>
      <c r="L501" s="90"/>
      <c r="M501" s="90" t="s">
        <v>56</v>
      </c>
      <c r="N501" s="100" t="s">
        <v>1321</v>
      </c>
      <c r="O501" s="100" t="s">
        <v>1325</v>
      </c>
      <c r="P501" s="89" t="s">
        <v>1323</v>
      </c>
      <c r="Q501" s="90" t="s">
        <v>48</v>
      </c>
      <c r="R501" s="89"/>
      <c r="S501" s="146" t="s">
        <v>472</v>
      </c>
      <c r="T501" s="168">
        <v>0</v>
      </c>
      <c r="U501" s="168">
        <v>0</v>
      </c>
      <c r="V501" s="168">
        <v>0</v>
      </c>
      <c r="W501" s="48" t="str">
        <f t="shared" si="44"/>
        <v>BILLING</v>
      </c>
      <c r="X501" s="13" t="str">
        <f t="shared" si="45"/>
        <v>山西移动</v>
      </c>
      <c r="Y501" s="37" t="str">
        <f t="shared" si="46"/>
        <v>0</v>
      </c>
      <c r="Z501" s="167"/>
      <c r="AM501" s="116"/>
      <c r="AN501"/>
    </row>
    <row r="502" spans="1:40" ht="15" customHeight="1">
      <c r="A502" s="89" t="s">
        <v>118</v>
      </c>
      <c r="B502" s="89" t="s">
        <v>119</v>
      </c>
      <c r="C502" s="89" t="s">
        <v>934</v>
      </c>
      <c r="D502" s="89" t="s">
        <v>935</v>
      </c>
      <c r="E502" s="89" t="s">
        <v>940</v>
      </c>
      <c r="F502" s="89" t="s">
        <v>941</v>
      </c>
      <c r="G502" s="89" t="s">
        <v>1</v>
      </c>
      <c r="H502" s="89" t="s">
        <v>98</v>
      </c>
      <c r="I502" s="104" t="s">
        <v>48</v>
      </c>
      <c r="J502" s="99"/>
      <c r="K502" s="90"/>
      <c r="L502" s="90"/>
      <c r="M502" s="90"/>
      <c r="N502" s="102"/>
      <c r="O502" s="102"/>
      <c r="P502" s="102"/>
      <c r="Q502" s="90"/>
      <c r="R502" s="89"/>
      <c r="S502" s="146" t="s">
        <v>472</v>
      </c>
      <c r="T502" s="168">
        <v>0</v>
      </c>
      <c r="U502" s="168">
        <v>0</v>
      </c>
      <c r="V502" s="168">
        <v>0</v>
      </c>
      <c r="W502" s="48" t="str">
        <f t="shared" si="44"/>
        <v>BILLING</v>
      </c>
      <c r="X502" s="13" t="str">
        <f t="shared" si="45"/>
        <v>深港联通</v>
      </c>
      <c r="Y502" s="37" t="str">
        <f t="shared" si="46"/>
        <v>0</v>
      </c>
      <c r="Z502" s="167"/>
      <c r="AM502" s="116"/>
      <c r="AN502"/>
    </row>
    <row r="503" spans="1:40" ht="15" customHeight="1">
      <c r="A503" s="89" t="s">
        <v>118</v>
      </c>
      <c r="B503" s="89" t="s">
        <v>119</v>
      </c>
      <c r="C503" s="89" t="s">
        <v>934</v>
      </c>
      <c r="D503" s="89" t="s">
        <v>935</v>
      </c>
      <c r="E503" s="89" t="s">
        <v>945</v>
      </c>
      <c r="F503" s="89" t="s">
        <v>881</v>
      </c>
      <c r="G503" s="89" t="s">
        <v>1</v>
      </c>
      <c r="H503" s="89" t="s">
        <v>937</v>
      </c>
      <c r="I503" s="104" t="s">
        <v>48</v>
      </c>
      <c r="J503" s="99" t="s">
        <v>86</v>
      </c>
      <c r="K503" s="90"/>
      <c r="L503" s="99"/>
      <c r="M503" s="90"/>
      <c r="N503" s="102" t="s">
        <v>970</v>
      </c>
      <c r="O503" s="102" t="s">
        <v>971</v>
      </c>
      <c r="P503" s="102" t="s">
        <v>972</v>
      </c>
      <c r="Q503" s="99" t="s">
        <v>48</v>
      </c>
      <c r="R503" s="89"/>
      <c r="S503" s="146" t="s">
        <v>472</v>
      </c>
      <c r="T503" s="168">
        <v>41</v>
      </c>
      <c r="U503" s="168">
        <v>0</v>
      </c>
      <c r="V503" s="168">
        <v>0</v>
      </c>
      <c r="W503" s="48" t="str">
        <f t="shared" si="44"/>
        <v>BILLING</v>
      </c>
      <c r="X503" s="13" t="str">
        <f t="shared" si="45"/>
        <v>深港联通</v>
      </c>
      <c r="Y503" s="37" t="str">
        <f t="shared" si="46"/>
        <v>0</v>
      </c>
      <c r="Z503" s="167"/>
      <c r="AM503" s="116"/>
      <c r="AN503"/>
    </row>
    <row r="504" spans="1:40" ht="15" customHeight="1">
      <c r="A504" s="89" t="s">
        <v>118</v>
      </c>
      <c r="B504" s="89" t="s">
        <v>119</v>
      </c>
      <c r="C504" s="89" t="s">
        <v>934</v>
      </c>
      <c r="D504" s="89" t="s">
        <v>935</v>
      </c>
      <c r="E504" s="89" t="s">
        <v>936</v>
      </c>
      <c r="F504" s="89" t="s">
        <v>879</v>
      </c>
      <c r="G504" s="89" t="s">
        <v>1</v>
      </c>
      <c r="H504" s="89" t="s">
        <v>937</v>
      </c>
      <c r="I504" s="104" t="s">
        <v>48</v>
      </c>
      <c r="J504" s="99" t="s">
        <v>86</v>
      </c>
      <c r="K504" s="90"/>
      <c r="L504" s="99"/>
      <c r="M504" s="90"/>
      <c r="N504" s="102" t="s">
        <v>970</v>
      </c>
      <c r="O504" s="102" t="s">
        <v>971</v>
      </c>
      <c r="P504" s="102" t="s">
        <v>972</v>
      </c>
      <c r="Q504" s="99" t="s">
        <v>48</v>
      </c>
      <c r="R504" s="89"/>
      <c r="S504" s="146" t="s">
        <v>472</v>
      </c>
      <c r="T504" s="168">
        <v>41</v>
      </c>
      <c r="U504" s="168">
        <v>0</v>
      </c>
      <c r="V504" s="168">
        <v>0</v>
      </c>
      <c r="W504" s="48" t="str">
        <f t="shared" si="44"/>
        <v>BILLING</v>
      </c>
      <c r="X504" s="13" t="str">
        <f t="shared" si="45"/>
        <v>深港联通</v>
      </c>
      <c r="Y504" s="37" t="str">
        <f t="shared" si="46"/>
        <v>0</v>
      </c>
      <c r="Z504" s="167"/>
      <c r="AM504" s="116"/>
      <c r="AN504"/>
    </row>
    <row r="505" spans="1:40" ht="15" customHeight="1">
      <c r="A505" s="89" t="s">
        <v>118</v>
      </c>
      <c r="B505" s="89" t="s">
        <v>119</v>
      </c>
      <c r="C505" s="89" t="s">
        <v>934</v>
      </c>
      <c r="D505" s="89" t="s">
        <v>935</v>
      </c>
      <c r="E505" s="89" t="s">
        <v>905</v>
      </c>
      <c r="F505" s="89" t="s">
        <v>860</v>
      </c>
      <c r="G505" s="89" t="s">
        <v>1</v>
      </c>
      <c r="H505" s="89" t="s">
        <v>906</v>
      </c>
      <c r="I505" s="104" t="s">
        <v>48</v>
      </c>
      <c r="J505" s="99" t="s">
        <v>86</v>
      </c>
      <c r="K505" s="90"/>
      <c r="L505" s="99"/>
      <c r="M505" s="90"/>
      <c r="N505" s="102" t="s">
        <v>970</v>
      </c>
      <c r="O505" s="102" t="s">
        <v>971</v>
      </c>
      <c r="P505" s="102" t="s">
        <v>972</v>
      </c>
      <c r="Q505" s="99" t="s">
        <v>48</v>
      </c>
      <c r="R505" s="89"/>
      <c r="S505" s="48" t="s">
        <v>1000</v>
      </c>
      <c r="T505" s="168">
        <v>41</v>
      </c>
      <c r="U505" s="168">
        <v>0</v>
      </c>
      <c r="V505" s="168">
        <v>0</v>
      </c>
      <c r="W505" s="48" t="str">
        <f t="shared" si="44"/>
        <v>BILLING</v>
      </c>
      <c r="X505" s="13" t="str">
        <f t="shared" si="45"/>
        <v>深港联通</v>
      </c>
      <c r="Y505" s="37" t="str">
        <f t="shared" si="46"/>
        <v>0</v>
      </c>
      <c r="Z505" s="167"/>
      <c r="AM505" s="116"/>
      <c r="AN505"/>
    </row>
    <row r="506" spans="1:40" ht="15" customHeight="1">
      <c r="A506" s="89" t="s">
        <v>118</v>
      </c>
      <c r="B506" s="89" t="s">
        <v>119</v>
      </c>
      <c r="C506" s="89" t="s">
        <v>934</v>
      </c>
      <c r="D506" s="89" t="s">
        <v>935</v>
      </c>
      <c r="E506" s="89" t="s">
        <v>859</v>
      </c>
      <c r="F506" s="89" t="s">
        <v>860</v>
      </c>
      <c r="G506" s="89" t="s">
        <v>1</v>
      </c>
      <c r="H506" s="89" t="s">
        <v>861</v>
      </c>
      <c r="I506" s="104" t="s">
        <v>48</v>
      </c>
      <c r="J506" s="99" t="s">
        <v>86</v>
      </c>
      <c r="K506" s="90"/>
      <c r="L506" s="99"/>
      <c r="M506" s="90"/>
      <c r="N506" s="102" t="s">
        <v>970</v>
      </c>
      <c r="O506" s="102" t="s">
        <v>971</v>
      </c>
      <c r="P506" s="102" t="s">
        <v>972</v>
      </c>
      <c r="Q506" s="99" t="s">
        <v>48</v>
      </c>
      <c r="R506" s="89"/>
      <c r="S506" s="146" t="s">
        <v>472</v>
      </c>
      <c r="T506" s="168">
        <v>41</v>
      </c>
      <c r="U506" s="168">
        <v>0</v>
      </c>
      <c r="V506" s="168">
        <v>0</v>
      </c>
      <c r="W506" s="48" t="str">
        <f t="shared" si="44"/>
        <v>BILLING</v>
      </c>
      <c r="X506" s="13" t="str">
        <f t="shared" si="45"/>
        <v>深港联通</v>
      </c>
      <c r="Y506" s="37" t="str">
        <f t="shared" si="46"/>
        <v>0</v>
      </c>
      <c r="Z506" s="167"/>
      <c r="AM506" s="116"/>
      <c r="AN506"/>
    </row>
    <row r="507" spans="1:40" ht="15" customHeight="1">
      <c r="A507" s="89" t="s">
        <v>118</v>
      </c>
      <c r="B507" s="89" t="s">
        <v>119</v>
      </c>
      <c r="C507" s="89" t="s">
        <v>934</v>
      </c>
      <c r="D507" s="89" t="s">
        <v>935</v>
      </c>
      <c r="E507" s="89" t="s">
        <v>882</v>
      </c>
      <c r="F507" s="89" t="s">
        <v>883</v>
      </c>
      <c r="G507" s="89" t="s">
        <v>1</v>
      </c>
      <c r="H507" s="89" t="s">
        <v>98</v>
      </c>
      <c r="I507" s="104" t="s">
        <v>48</v>
      </c>
      <c r="J507" s="99" t="s">
        <v>86</v>
      </c>
      <c r="K507" s="90"/>
      <c r="L507" s="99"/>
      <c r="M507" s="90"/>
      <c r="N507" s="102" t="s">
        <v>970</v>
      </c>
      <c r="O507" s="102" t="s">
        <v>971</v>
      </c>
      <c r="P507" s="102" t="s">
        <v>972</v>
      </c>
      <c r="Q507" s="99" t="s">
        <v>48</v>
      </c>
      <c r="R507" s="89"/>
      <c r="S507" s="146" t="s">
        <v>472</v>
      </c>
      <c r="T507" s="168">
        <v>41</v>
      </c>
      <c r="U507" s="168">
        <v>0</v>
      </c>
      <c r="V507" s="168">
        <v>0</v>
      </c>
      <c r="W507" s="48" t="str">
        <f t="shared" si="44"/>
        <v>BILLING</v>
      </c>
      <c r="X507" s="13" t="str">
        <f t="shared" si="45"/>
        <v>深港联通</v>
      </c>
      <c r="Y507" s="37" t="str">
        <f t="shared" si="46"/>
        <v>0</v>
      </c>
      <c r="Z507" s="167"/>
      <c r="AM507" s="116"/>
      <c r="AN507"/>
    </row>
    <row r="508" spans="1:40" ht="15" customHeight="1">
      <c r="A508" s="89" t="s">
        <v>118</v>
      </c>
      <c r="B508" s="89" t="s">
        <v>119</v>
      </c>
      <c r="C508" s="89" t="s">
        <v>934</v>
      </c>
      <c r="D508" s="89" t="s">
        <v>935</v>
      </c>
      <c r="E508" s="89" t="s">
        <v>873</v>
      </c>
      <c r="F508" s="89" t="s">
        <v>874</v>
      </c>
      <c r="G508" s="89" t="s">
        <v>1</v>
      </c>
      <c r="H508" s="89" t="s">
        <v>875</v>
      </c>
      <c r="I508" s="104" t="s">
        <v>48</v>
      </c>
      <c r="J508" s="99" t="s">
        <v>86</v>
      </c>
      <c r="K508" s="90"/>
      <c r="L508" s="99"/>
      <c r="M508" s="90"/>
      <c r="N508" s="102" t="s">
        <v>970</v>
      </c>
      <c r="O508" s="102" t="s">
        <v>971</v>
      </c>
      <c r="P508" s="102" t="s">
        <v>972</v>
      </c>
      <c r="Q508" s="99" t="s">
        <v>48</v>
      </c>
      <c r="R508" s="89"/>
      <c r="S508" s="146" t="s">
        <v>472</v>
      </c>
      <c r="T508" s="168">
        <v>41</v>
      </c>
      <c r="U508" s="168">
        <v>0</v>
      </c>
      <c r="V508" s="168">
        <v>0</v>
      </c>
      <c r="W508" s="48" t="str">
        <f t="shared" si="44"/>
        <v>BILLING</v>
      </c>
      <c r="X508" s="13" t="str">
        <f t="shared" si="45"/>
        <v>深港联通</v>
      </c>
      <c r="Y508" s="37" t="str">
        <f t="shared" si="46"/>
        <v>0</v>
      </c>
      <c r="Z508" s="167"/>
      <c r="AM508" s="116"/>
      <c r="AN508"/>
    </row>
    <row r="509" spans="1:40" ht="15" customHeight="1">
      <c r="A509" s="89" t="s">
        <v>118</v>
      </c>
      <c r="B509" s="89" t="s">
        <v>119</v>
      </c>
      <c r="C509" s="89" t="s">
        <v>934</v>
      </c>
      <c r="D509" s="89" t="s">
        <v>935</v>
      </c>
      <c r="E509" s="89" t="s">
        <v>938</v>
      </c>
      <c r="F509" s="89" t="s">
        <v>872</v>
      </c>
      <c r="G509" s="89" t="s">
        <v>1</v>
      </c>
      <c r="H509" s="89" t="s">
        <v>937</v>
      </c>
      <c r="I509" s="104" t="s">
        <v>48</v>
      </c>
      <c r="J509" s="99" t="s">
        <v>86</v>
      </c>
      <c r="K509" s="90"/>
      <c r="L509" s="99"/>
      <c r="M509" s="90"/>
      <c r="N509" s="102" t="s">
        <v>970</v>
      </c>
      <c r="O509" s="102" t="s">
        <v>971</v>
      </c>
      <c r="P509" s="102" t="s">
        <v>972</v>
      </c>
      <c r="Q509" s="99" t="s">
        <v>48</v>
      </c>
      <c r="R509" s="89"/>
      <c r="S509" s="146" t="s">
        <v>472</v>
      </c>
      <c r="T509" s="168">
        <v>41</v>
      </c>
      <c r="U509" s="168">
        <v>0</v>
      </c>
      <c r="V509" s="168">
        <v>0</v>
      </c>
      <c r="W509" s="48" t="str">
        <f t="shared" si="44"/>
        <v>BILLING</v>
      </c>
      <c r="X509" s="13" t="str">
        <f t="shared" si="45"/>
        <v>深港联通</v>
      </c>
      <c r="Y509" s="37" t="str">
        <f t="shared" si="46"/>
        <v>0</v>
      </c>
      <c r="Z509" s="167"/>
      <c r="AM509" s="116"/>
      <c r="AN509"/>
    </row>
    <row r="510" spans="1:40" ht="15" customHeight="1">
      <c r="A510" s="89" t="s">
        <v>118</v>
      </c>
      <c r="B510" s="89" t="s">
        <v>119</v>
      </c>
      <c r="C510" s="89" t="s">
        <v>934</v>
      </c>
      <c r="D510" s="89" t="s">
        <v>935</v>
      </c>
      <c r="E510" s="89" t="s">
        <v>939</v>
      </c>
      <c r="F510" s="89" t="s">
        <v>885</v>
      </c>
      <c r="G510" s="89" t="s">
        <v>1</v>
      </c>
      <c r="H510" s="89" t="s">
        <v>937</v>
      </c>
      <c r="I510" s="104" t="s">
        <v>48</v>
      </c>
      <c r="J510" s="99" t="s">
        <v>86</v>
      </c>
      <c r="K510" s="90"/>
      <c r="L510" s="99"/>
      <c r="M510" s="90"/>
      <c r="N510" s="102" t="s">
        <v>970</v>
      </c>
      <c r="O510" s="102" t="s">
        <v>971</v>
      </c>
      <c r="P510" s="102" t="s">
        <v>972</v>
      </c>
      <c r="Q510" s="99" t="s">
        <v>48</v>
      </c>
      <c r="R510" s="89"/>
      <c r="S510" s="146" t="s">
        <v>472</v>
      </c>
      <c r="T510" s="168">
        <v>41</v>
      </c>
      <c r="U510" s="168">
        <v>0</v>
      </c>
      <c r="V510" s="168">
        <v>0</v>
      </c>
      <c r="W510" s="48" t="str">
        <f t="shared" si="44"/>
        <v>BILLING</v>
      </c>
      <c r="X510" s="13" t="str">
        <f t="shared" si="45"/>
        <v>深港联通</v>
      </c>
      <c r="Y510" s="37" t="str">
        <f t="shared" si="46"/>
        <v>0</v>
      </c>
      <c r="Z510" s="167"/>
      <c r="AM510" s="116"/>
      <c r="AN510"/>
    </row>
    <row r="511" spans="1:40" ht="15" customHeight="1">
      <c r="A511" s="89" t="s">
        <v>118</v>
      </c>
      <c r="B511" s="89" t="s">
        <v>119</v>
      </c>
      <c r="C511" s="89" t="s">
        <v>934</v>
      </c>
      <c r="D511" s="89" t="s">
        <v>935</v>
      </c>
      <c r="E511" s="89" t="s">
        <v>942</v>
      </c>
      <c r="F511" s="89" t="s">
        <v>869</v>
      </c>
      <c r="G511" s="89" t="s">
        <v>1</v>
      </c>
      <c r="H511" s="89" t="s">
        <v>722</v>
      </c>
      <c r="I511" s="104" t="s">
        <v>48</v>
      </c>
      <c r="J511" s="99" t="s">
        <v>86</v>
      </c>
      <c r="K511" s="90"/>
      <c r="L511" s="99"/>
      <c r="M511" s="90"/>
      <c r="N511" s="102" t="s">
        <v>970</v>
      </c>
      <c r="O511" s="102" t="s">
        <v>971</v>
      </c>
      <c r="P511" s="102" t="s">
        <v>972</v>
      </c>
      <c r="Q511" s="99" t="s">
        <v>48</v>
      </c>
      <c r="R511" s="89"/>
      <c r="S511" s="146" t="s">
        <v>472</v>
      </c>
      <c r="T511" s="168">
        <v>41</v>
      </c>
      <c r="U511" s="168">
        <v>0</v>
      </c>
      <c r="V511" s="168">
        <v>0</v>
      </c>
      <c r="W511" s="48" t="str">
        <f t="shared" si="44"/>
        <v>BILLING</v>
      </c>
      <c r="X511" s="13" t="str">
        <f t="shared" si="45"/>
        <v>深港联通</v>
      </c>
      <c r="Y511" s="37" t="str">
        <f t="shared" si="46"/>
        <v>0</v>
      </c>
      <c r="Z511" s="167"/>
      <c r="AM511" s="116"/>
      <c r="AN511"/>
    </row>
    <row r="512" spans="1:40" ht="15" customHeight="1">
      <c r="A512" s="89" t="s">
        <v>118</v>
      </c>
      <c r="B512" s="89" t="s">
        <v>119</v>
      </c>
      <c r="C512" s="89" t="s">
        <v>934</v>
      </c>
      <c r="D512" s="89" t="s">
        <v>935</v>
      </c>
      <c r="E512" s="89" t="s">
        <v>886</v>
      </c>
      <c r="F512" s="89" t="s">
        <v>887</v>
      </c>
      <c r="G512" s="89" t="s">
        <v>1</v>
      </c>
      <c r="H512" s="89" t="s">
        <v>867</v>
      </c>
      <c r="I512" s="104" t="s">
        <v>48</v>
      </c>
      <c r="J512" s="99" t="s">
        <v>86</v>
      </c>
      <c r="K512" s="90"/>
      <c r="L512" s="99"/>
      <c r="M512" s="90"/>
      <c r="N512" s="102" t="s">
        <v>970</v>
      </c>
      <c r="O512" s="102" t="s">
        <v>971</v>
      </c>
      <c r="P512" s="102" t="s">
        <v>972</v>
      </c>
      <c r="Q512" s="99" t="s">
        <v>48</v>
      </c>
      <c r="R512" s="89"/>
      <c r="S512" s="146" t="s">
        <v>472</v>
      </c>
      <c r="T512" s="168">
        <v>41</v>
      </c>
      <c r="U512" s="168">
        <v>0</v>
      </c>
      <c r="V512" s="168">
        <v>0</v>
      </c>
      <c r="W512" s="48" t="str">
        <f t="shared" si="44"/>
        <v>BILLING</v>
      </c>
      <c r="X512" s="13" t="str">
        <f t="shared" si="45"/>
        <v>深港联通</v>
      </c>
      <c r="Y512" s="37" t="str">
        <f t="shared" si="46"/>
        <v>0</v>
      </c>
      <c r="Z512" s="167"/>
      <c r="AM512" s="116"/>
      <c r="AN512"/>
    </row>
    <row r="513" spans="1:40" ht="15" customHeight="1">
      <c r="A513" s="89" t="s">
        <v>118</v>
      </c>
      <c r="B513" s="89" t="s">
        <v>119</v>
      </c>
      <c r="C513" s="89" t="s">
        <v>934</v>
      </c>
      <c r="D513" s="89" t="s">
        <v>935</v>
      </c>
      <c r="E513" s="89" t="s">
        <v>946</v>
      </c>
      <c r="F513" s="89" t="s">
        <v>889</v>
      </c>
      <c r="G513" s="89" t="s">
        <v>1</v>
      </c>
      <c r="H513" s="89" t="s">
        <v>937</v>
      </c>
      <c r="I513" s="104" t="s">
        <v>48</v>
      </c>
      <c r="J513" s="99" t="s">
        <v>86</v>
      </c>
      <c r="K513" s="90"/>
      <c r="L513" s="99"/>
      <c r="M513" s="90"/>
      <c r="N513" s="102" t="s">
        <v>970</v>
      </c>
      <c r="O513" s="102" t="s">
        <v>971</v>
      </c>
      <c r="P513" s="102" t="s">
        <v>972</v>
      </c>
      <c r="Q513" s="99" t="s">
        <v>48</v>
      </c>
      <c r="R513" s="89"/>
      <c r="S513" s="146" t="s">
        <v>472</v>
      </c>
      <c r="T513" s="168">
        <v>41</v>
      </c>
      <c r="U513" s="168">
        <v>0</v>
      </c>
      <c r="V513" s="168">
        <v>0</v>
      </c>
      <c r="W513" s="48" t="str">
        <f t="shared" si="44"/>
        <v>BILLING</v>
      </c>
      <c r="X513" s="13" t="str">
        <f t="shared" si="45"/>
        <v>深港联通</v>
      </c>
      <c r="Y513" s="37" t="str">
        <f t="shared" si="46"/>
        <v>0</v>
      </c>
      <c r="Z513" s="167"/>
      <c r="AM513" s="116"/>
      <c r="AN513"/>
    </row>
    <row r="514" spans="1:40" ht="15" customHeight="1">
      <c r="A514" s="89" t="s">
        <v>118</v>
      </c>
      <c r="B514" s="89" t="s">
        <v>119</v>
      </c>
      <c r="C514" s="89" t="s">
        <v>857</v>
      </c>
      <c r="D514" s="89" t="s">
        <v>858</v>
      </c>
      <c r="E514" s="89" t="s">
        <v>859</v>
      </c>
      <c r="F514" s="89" t="s">
        <v>860</v>
      </c>
      <c r="G514" s="89" t="s">
        <v>1</v>
      </c>
      <c r="H514" s="89" t="s">
        <v>861</v>
      </c>
      <c r="I514" s="104" t="s">
        <v>48</v>
      </c>
      <c r="J514" s="99" t="s">
        <v>86</v>
      </c>
      <c r="K514" s="90"/>
      <c r="L514" s="99"/>
      <c r="M514" s="90"/>
      <c r="N514" s="102" t="s">
        <v>970</v>
      </c>
      <c r="O514" s="102" t="s">
        <v>971</v>
      </c>
      <c r="P514" s="102" t="s">
        <v>972</v>
      </c>
      <c r="Q514" s="99" t="s">
        <v>48</v>
      </c>
      <c r="R514" s="89"/>
      <c r="S514" s="146" t="s">
        <v>472</v>
      </c>
      <c r="T514" s="168">
        <v>41</v>
      </c>
      <c r="U514" s="168">
        <v>0</v>
      </c>
      <c r="V514" s="168">
        <v>0</v>
      </c>
      <c r="W514" s="48" t="str">
        <f t="shared" si="44"/>
        <v>BILLING</v>
      </c>
      <c r="X514" s="13" t="str">
        <f t="shared" si="45"/>
        <v>深港联通</v>
      </c>
      <c r="Y514" s="37" t="str">
        <f t="shared" si="46"/>
        <v>0</v>
      </c>
      <c r="Z514" s="167"/>
      <c r="AM514" s="116"/>
      <c r="AN514"/>
    </row>
    <row r="515" spans="1:40" ht="15" customHeight="1">
      <c r="A515" s="89" t="s">
        <v>118</v>
      </c>
      <c r="B515" s="89" t="s">
        <v>119</v>
      </c>
      <c r="C515" s="89" t="s">
        <v>864</v>
      </c>
      <c r="D515" s="89" t="s">
        <v>1</v>
      </c>
      <c r="E515" s="89" t="s">
        <v>871</v>
      </c>
      <c r="F515" s="89" t="s">
        <v>872</v>
      </c>
      <c r="G515" s="89" t="s">
        <v>1</v>
      </c>
      <c r="H515" s="89" t="s">
        <v>867</v>
      </c>
      <c r="I515" s="104" t="s">
        <v>48</v>
      </c>
      <c r="J515" s="99" t="s">
        <v>86</v>
      </c>
      <c r="K515" s="90"/>
      <c r="L515" s="99"/>
      <c r="M515" s="90"/>
      <c r="N515" s="102" t="s">
        <v>970</v>
      </c>
      <c r="O515" s="102" t="s">
        <v>971</v>
      </c>
      <c r="P515" s="102" t="s">
        <v>972</v>
      </c>
      <c r="Q515" s="99" t="s">
        <v>48</v>
      </c>
      <c r="R515" s="89"/>
      <c r="S515" s="146" t="s">
        <v>472</v>
      </c>
      <c r="T515" s="168">
        <v>41</v>
      </c>
      <c r="U515" s="168">
        <v>0</v>
      </c>
      <c r="V515" s="168">
        <v>0</v>
      </c>
      <c r="W515" s="48" t="str">
        <f t="shared" ref="W515:W578" si="47">IFERROR(IF(G515="CRM_CUI",G515,(IF(G515="CRM_CMI",G515,IF(G515="CEOMO_ITD",G515,MID(G515,1,FIND("_",G515)-1))))),G515)</f>
        <v>BILLING</v>
      </c>
      <c r="X515" s="13" t="str">
        <f t="shared" si="45"/>
        <v>深港联通</v>
      </c>
      <c r="Y515" s="37" t="str">
        <f t="shared" si="46"/>
        <v>0</v>
      </c>
      <c r="Z515" s="167"/>
      <c r="AM515" s="116"/>
      <c r="AN515"/>
    </row>
    <row r="516" spans="1:40" ht="15" customHeight="1">
      <c r="A516" s="89" t="s">
        <v>118</v>
      </c>
      <c r="B516" s="89" t="s">
        <v>119</v>
      </c>
      <c r="C516" s="89" t="s">
        <v>864</v>
      </c>
      <c r="D516" s="89" t="s">
        <v>1</v>
      </c>
      <c r="E516" s="89" t="s">
        <v>884</v>
      </c>
      <c r="F516" s="89" t="s">
        <v>885</v>
      </c>
      <c r="G516" s="89" t="s">
        <v>1</v>
      </c>
      <c r="H516" s="89" t="s">
        <v>867</v>
      </c>
      <c r="I516" s="104" t="s">
        <v>48</v>
      </c>
      <c r="J516" s="99" t="s">
        <v>86</v>
      </c>
      <c r="K516" s="90"/>
      <c r="L516" s="99"/>
      <c r="M516" s="90"/>
      <c r="N516" s="102" t="s">
        <v>970</v>
      </c>
      <c r="O516" s="102" t="s">
        <v>971</v>
      </c>
      <c r="P516" s="102" t="s">
        <v>972</v>
      </c>
      <c r="Q516" s="99" t="s">
        <v>48</v>
      </c>
      <c r="R516" s="89"/>
      <c r="S516" s="146" t="s">
        <v>472</v>
      </c>
      <c r="T516" s="168">
        <v>41</v>
      </c>
      <c r="U516" s="168">
        <v>0</v>
      </c>
      <c r="V516" s="168">
        <v>0</v>
      </c>
      <c r="W516" s="48" t="str">
        <f t="shared" si="47"/>
        <v>BILLING</v>
      </c>
      <c r="X516" s="13" t="str">
        <f t="shared" si="45"/>
        <v>深港联通</v>
      </c>
      <c r="Y516" s="37" t="str">
        <f t="shared" si="46"/>
        <v>0</v>
      </c>
      <c r="Z516" s="167"/>
      <c r="AM516" s="116"/>
      <c r="AN516"/>
    </row>
    <row r="517" spans="1:40" ht="15" customHeight="1">
      <c r="A517" s="89" t="s">
        <v>118</v>
      </c>
      <c r="B517" s="89" t="s">
        <v>119</v>
      </c>
      <c r="C517" s="89" t="s">
        <v>864</v>
      </c>
      <c r="D517" s="89" t="s">
        <v>1</v>
      </c>
      <c r="E517" s="89" t="s">
        <v>859</v>
      </c>
      <c r="F517" s="89" t="s">
        <v>860</v>
      </c>
      <c r="G517" s="89" t="s">
        <v>1</v>
      </c>
      <c r="H517" s="89" t="s">
        <v>861</v>
      </c>
      <c r="I517" s="104" t="s">
        <v>48</v>
      </c>
      <c r="J517" s="99" t="s">
        <v>86</v>
      </c>
      <c r="K517" s="90"/>
      <c r="L517" s="99"/>
      <c r="M517" s="90"/>
      <c r="N517" s="102" t="s">
        <v>970</v>
      </c>
      <c r="O517" s="102" t="s">
        <v>971</v>
      </c>
      <c r="P517" s="102" t="s">
        <v>972</v>
      </c>
      <c r="Q517" s="99" t="s">
        <v>48</v>
      </c>
      <c r="R517" s="89"/>
      <c r="S517" s="146" t="s">
        <v>472</v>
      </c>
      <c r="T517" s="168">
        <v>41</v>
      </c>
      <c r="U517" s="168">
        <v>0</v>
      </c>
      <c r="V517" s="168">
        <v>0</v>
      </c>
      <c r="W517" s="48" t="str">
        <f t="shared" si="47"/>
        <v>BILLING</v>
      </c>
      <c r="X517" s="13" t="str">
        <f t="shared" si="45"/>
        <v>深港联通</v>
      </c>
      <c r="Y517" s="37" t="str">
        <f t="shared" si="46"/>
        <v>0</v>
      </c>
      <c r="Z517" s="167"/>
      <c r="AM517" s="116"/>
      <c r="AN517"/>
    </row>
    <row r="518" spans="1:40" ht="15" customHeight="1">
      <c r="A518" s="89" t="s">
        <v>118</v>
      </c>
      <c r="B518" s="89" t="s">
        <v>119</v>
      </c>
      <c r="C518" s="89" t="s">
        <v>864</v>
      </c>
      <c r="D518" s="89" t="s">
        <v>1</v>
      </c>
      <c r="E518" s="89" t="s">
        <v>1330</v>
      </c>
      <c r="F518" s="89" t="s">
        <v>973</v>
      </c>
      <c r="G518" s="89" t="s">
        <v>1</v>
      </c>
      <c r="H518" s="89" t="s">
        <v>974</v>
      </c>
      <c r="I518" s="104" t="s">
        <v>48</v>
      </c>
      <c r="J518" s="99" t="s">
        <v>86</v>
      </c>
      <c r="K518" s="90"/>
      <c r="L518" s="99"/>
      <c r="M518" s="90"/>
      <c r="N518" s="102" t="s">
        <v>970</v>
      </c>
      <c r="O518" s="102" t="s">
        <v>971</v>
      </c>
      <c r="P518" s="102" t="s">
        <v>972</v>
      </c>
      <c r="Q518" s="99" t="s">
        <v>48</v>
      </c>
      <c r="R518" s="89"/>
      <c r="S518" s="146" t="s">
        <v>472</v>
      </c>
      <c r="T518" s="168">
        <v>41</v>
      </c>
      <c r="U518" s="168">
        <v>0</v>
      </c>
      <c r="V518" s="168">
        <v>0</v>
      </c>
      <c r="W518" s="48" t="str">
        <f t="shared" si="47"/>
        <v>BILLING</v>
      </c>
      <c r="X518" s="13" t="str">
        <f t="shared" si="45"/>
        <v>深港联通</v>
      </c>
      <c r="Y518" s="37" t="str">
        <f t="shared" si="46"/>
        <v>0</v>
      </c>
      <c r="Z518" s="167"/>
      <c r="AM518" s="116"/>
      <c r="AN518"/>
    </row>
    <row r="519" spans="1:40" ht="15" customHeight="1">
      <c r="A519" s="89" t="s">
        <v>118</v>
      </c>
      <c r="B519" s="89" t="s">
        <v>119</v>
      </c>
      <c r="C519" s="89" t="s">
        <v>864</v>
      </c>
      <c r="D519" s="89" t="s">
        <v>1</v>
      </c>
      <c r="E519" s="89" t="s">
        <v>886</v>
      </c>
      <c r="F519" s="89" t="s">
        <v>887</v>
      </c>
      <c r="G519" s="89" t="s">
        <v>1</v>
      </c>
      <c r="H519" s="89" t="s">
        <v>867</v>
      </c>
      <c r="I519" s="104" t="s">
        <v>48</v>
      </c>
      <c r="J519" s="99" t="s">
        <v>86</v>
      </c>
      <c r="K519" s="90"/>
      <c r="L519" s="99"/>
      <c r="M519" s="90"/>
      <c r="N519" s="102" t="s">
        <v>970</v>
      </c>
      <c r="O519" s="102" t="s">
        <v>971</v>
      </c>
      <c r="P519" s="102" t="s">
        <v>972</v>
      </c>
      <c r="Q519" s="99" t="s">
        <v>48</v>
      </c>
      <c r="R519" s="89"/>
      <c r="S519" s="146" t="s">
        <v>472</v>
      </c>
      <c r="T519" s="168">
        <v>41</v>
      </c>
      <c r="U519" s="168">
        <v>0</v>
      </c>
      <c r="V519" s="168">
        <v>0</v>
      </c>
      <c r="W519" s="48" t="str">
        <f t="shared" si="47"/>
        <v>BILLING</v>
      </c>
      <c r="X519" s="13" t="str">
        <f t="shared" si="45"/>
        <v>深港联通</v>
      </c>
      <c r="Y519" s="37" t="str">
        <f t="shared" si="46"/>
        <v>0</v>
      </c>
      <c r="Z519" s="167"/>
      <c r="AM519" s="116"/>
      <c r="AN519"/>
    </row>
    <row r="520" spans="1:40" ht="15" customHeight="1">
      <c r="A520" s="89" t="s">
        <v>118</v>
      </c>
      <c r="B520" s="89" t="s">
        <v>119</v>
      </c>
      <c r="C520" s="89" t="s">
        <v>864</v>
      </c>
      <c r="D520" s="89" t="s">
        <v>1</v>
      </c>
      <c r="E520" s="89" t="s">
        <v>880</v>
      </c>
      <c r="F520" s="89" t="s">
        <v>881</v>
      </c>
      <c r="G520" s="89" t="s">
        <v>1</v>
      </c>
      <c r="H520" s="89" t="s">
        <v>867</v>
      </c>
      <c r="I520" s="104" t="s">
        <v>48</v>
      </c>
      <c r="J520" s="99" t="s">
        <v>86</v>
      </c>
      <c r="K520" s="90"/>
      <c r="L520" s="99"/>
      <c r="M520" s="90"/>
      <c r="N520" s="102" t="s">
        <v>970</v>
      </c>
      <c r="O520" s="102" t="s">
        <v>971</v>
      </c>
      <c r="P520" s="102" t="s">
        <v>972</v>
      </c>
      <c r="Q520" s="99" t="s">
        <v>48</v>
      </c>
      <c r="R520" s="89"/>
      <c r="S520" s="146" t="s">
        <v>472</v>
      </c>
      <c r="T520" s="168">
        <v>41</v>
      </c>
      <c r="U520" s="168">
        <v>0</v>
      </c>
      <c r="V520" s="168">
        <v>0</v>
      </c>
      <c r="W520" s="48" t="str">
        <f t="shared" si="47"/>
        <v>BILLING</v>
      </c>
      <c r="X520" s="13" t="str">
        <f t="shared" si="45"/>
        <v>深港联通</v>
      </c>
      <c r="Y520" s="37" t="str">
        <f t="shared" si="46"/>
        <v>0</v>
      </c>
      <c r="Z520" s="167"/>
      <c r="AM520" s="116"/>
      <c r="AN520"/>
    </row>
    <row r="521" spans="1:40" ht="15" customHeight="1">
      <c r="A521" s="89" t="s">
        <v>118</v>
      </c>
      <c r="B521" s="89" t="s">
        <v>119</v>
      </c>
      <c r="C521" s="89" t="s">
        <v>864</v>
      </c>
      <c r="D521" s="89" t="s">
        <v>1</v>
      </c>
      <c r="E521" s="89" t="s">
        <v>878</v>
      </c>
      <c r="F521" s="89" t="s">
        <v>879</v>
      </c>
      <c r="G521" s="89" t="s">
        <v>1</v>
      </c>
      <c r="H521" s="89" t="s">
        <v>867</v>
      </c>
      <c r="I521" s="104" t="s">
        <v>48</v>
      </c>
      <c r="J521" s="99" t="s">
        <v>86</v>
      </c>
      <c r="K521" s="90"/>
      <c r="L521" s="99"/>
      <c r="M521" s="90"/>
      <c r="N521" s="102" t="s">
        <v>970</v>
      </c>
      <c r="O521" s="102" t="s">
        <v>971</v>
      </c>
      <c r="P521" s="102" t="s">
        <v>972</v>
      </c>
      <c r="Q521" s="99" t="s">
        <v>48</v>
      </c>
      <c r="R521" s="89"/>
      <c r="S521" s="146" t="s">
        <v>472</v>
      </c>
      <c r="T521" s="168">
        <v>41</v>
      </c>
      <c r="U521" s="168">
        <v>0</v>
      </c>
      <c r="V521" s="168">
        <v>0</v>
      </c>
      <c r="W521" s="48" t="str">
        <f t="shared" si="47"/>
        <v>BILLING</v>
      </c>
      <c r="X521" s="13" t="str">
        <f t="shared" si="45"/>
        <v>深港联通</v>
      </c>
      <c r="Y521" s="37" t="str">
        <f t="shared" si="46"/>
        <v>0</v>
      </c>
      <c r="Z521" s="167"/>
      <c r="AM521" s="116"/>
      <c r="AN521"/>
    </row>
    <row r="522" spans="1:40" ht="15" customHeight="1">
      <c r="A522" s="89" t="s">
        <v>118</v>
      </c>
      <c r="B522" s="89" t="s">
        <v>119</v>
      </c>
      <c r="C522" s="89" t="s">
        <v>864</v>
      </c>
      <c r="D522" s="89" t="s">
        <v>1</v>
      </c>
      <c r="E522" s="89" t="s">
        <v>865</v>
      </c>
      <c r="F522" s="89" t="s">
        <v>866</v>
      </c>
      <c r="G522" s="89" t="s">
        <v>1</v>
      </c>
      <c r="H522" s="89" t="s">
        <v>867</v>
      </c>
      <c r="I522" s="104" t="s">
        <v>48</v>
      </c>
      <c r="J522" s="99" t="s">
        <v>86</v>
      </c>
      <c r="K522" s="90"/>
      <c r="L522" s="99"/>
      <c r="M522" s="90"/>
      <c r="N522" s="102" t="s">
        <v>970</v>
      </c>
      <c r="O522" s="102" t="s">
        <v>971</v>
      </c>
      <c r="P522" s="102" t="s">
        <v>972</v>
      </c>
      <c r="Q522" s="99" t="s">
        <v>48</v>
      </c>
      <c r="R522" s="89"/>
      <c r="S522" s="146" t="s">
        <v>472</v>
      </c>
      <c r="T522" s="168">
        <v>41</v>
      </c>
      <c r="U522" s="168">
        <v>0</v>
      </c>
      <c r="V522" s="168">
        <v>0</v>
      </c>
      <c r="W522" s="48" t="str">
        <f t="shared" si="47"/>
        <v>BILLING</v>
      </c>
      <c r="X522" s="13" t="str">
        <f t="shared" si="45"/>
        <v>深港联通</v>
      </c>
      <c r="Y522" s="37" t="str">
        <f t="shared" si="46"/>
        <v>0</v>
      </c>
      <c r="Z522" s="167"/>
      <c r="AM522" s="116"/>
      <c r="AN522"/>
    </row>
    <row r="523" spans="1:40" ht="15" customHeight="1">
      <c r="A523" s="89" t="s">
        <v>118</v>
      </c>
      <c r="B523" s="89" t="s">
        <v>119</v>
      </c>
      <c r="C523" s="89" t="s">
        <v>864</v>
      </c>
      <c r="D523" s="89" t="s">
        <v>1</v>
      </c>
      <c r="E523" s="89" t="s">
        <v>882</v>
      </c>
      <c r="F523" s="89" t="s">
        <v>883</v>
      </c>
      <c r="G523" s="89" t="s">
        <v>1</v>
      </c>
      <c r="H523" s="89" t="s">
        <v>98</v>
      </c>
      <c r="I523" s="104" t="s">
        <v>48</v>
      </c>
      <c r="J523" s="99" t="s">
        <v>86</v>
      </c>
      <c r="K523" s="90"/>
      <c r="L523" s="99"/>
      <c r="M523" s="90"/>
      <c r="N523" s="90" t="s">
        <v>970</v>
      </c>
      <c r="O523" s="90" t="s">
        <v>971</v>
      </c>
      <c r="P523" s="90" t="s">
        <v>972</v>
      </c>
      <c r="Q523" s="99" t="s">
        <v>48</v>
      </c>
      <c r="R523" s="89"/>
      <c r="S523" s="146" t="s">
        <v>472</v>
      </c>
      <c r="T523" s="168">
        <v>41</v>
      </c>
      <c r="U523" s="168">
        <v>0</v>
      </c>
      <c r="V523" s="168">
        <v>0</v>
      </c>
      <c r="W523" s="48" t="str">
        <f t="shared" si="47"/>
        <v>BILLING</v>
      </c>
      <c r="X523" s="13" t="str">
        <f t="shared" si="45"/>
        <v>深港联通</v>
      </c>
      <c r="Y523" s="37" t="str">
        <f t="shared" si="46"/>
        <v>0</v>
      </c>
      <c r="Z523" s="167"/>
      <c r="AM523" s="116"/>
      <c r="AN523"/>
    </row>
    <row r="524" spans="1:40" ht="15" customHeight="1">
      <c r="A524" s="89" t="s">
        <v>118</v>
      </c>
      <c r="B524" s="89" t="s">
        <v>119</v>
      </c>
      <c r="C524" s="89" t="s">
        <v>864</v>
      </c>
      <c r="D524" s="89" t="s">
        <v>1</v>
      </c>
      <c r="E524" s="89" t="s">
        <v>873</v>
      </c>
      <c r="F524" s="89" t="s">
        <v>874</v>
      </c>
      <c r="G524" s="89" t="s">
        <v>1</v>
      </c>
      <c r="H524" s="89" t="s">
        <v>875</v>
      </c>
      <c r="I524" s="104" t="s">
        <v>48</v>
      </c>
      <c r="J524" s="99" t="s">
        <v>86</v>
      </c>
      <c r="K524" s="90"/>
      <c r="L524" s="99"/>
      <c r="M524" s="90"/>
      <c r="N524" s="90" t="s">
        <v>970</v>
      </c>
      <c r="O524" s="90" t="s">
        <v>971</v>
      </c>
      <c r="P524" s="90" t="s">
        <v>972</v>
      </c>
      <c r="Q524" s="99" t="s">
        <v>48</v>
      </c>
      <c r="R524" s="89"/>
      <c r="S524" s="146" t="s">
        <v>472</v>
      </c>
      <c r="T524" s="168">
        <v>41</v>
      </c>
      <c r="U524" s="168">
        <v>0</v>
      </c>
      <c r="V524" s="168">
        <v>0</v>
      </c>
      <c r="W524" s="48" t="str">
        <f t="shared" si="47"/>
        <v>BILLING</v>
      </c>
      <c r="X524" s="13" t="str">
        <f t="shared" si="45"/>
        <v>深港联通</v>
      </c>
      <c r="Y524" s="37" t="str">
        <f t="shared" si="46"/>
        <v>0</v>
      </c>
      <c r="Z524" s="167"/>
      <c r="AM524" s="116"/>
      <c r="AN524"/>
    </row>
    <row r="525" spans="1:40" ht="15" customHeight="1">
      <c r="A525" s="89" t="s">
        <v>118</v>
      </c>
      <c r="B525" s="89" t="s">
        <v>119</v>
      </c>
      <c r="C525" s="89" t="s">
        <v>864</v>
      </c>
      <c r="D525" s="89" t="s">
        <v>1</v>
      </c>
      <c r="E525" s="89" t="s">
        <v>888</v>
      </c>
      <c r="F525" s="89" t="s">
        <v>889</v>
      </c>
      <c r="G525" s="89" t="s">
        <v>1</v>
      </c>
      <c r="H525" s="89" t="s">
        <v>867</v>
      </c>
      <c r="I525" s="104" t="s">
        <v>48</v>
      </c>
      <c r="J525" s="99" t="s">
        <v>86</v>
      </c>
      <c r="K525" s="90"/>
      <c r="L525" s="99"/>
      <c r="M525" s="90"/>
      <c r="N525" s="102" t="s">
        <v>970</v>
      </c>
      <c r="O525" s="102" t="s">
        <v>971</v>
      </c>
      <c r="P525" s="102" t="s">
        <v>972</v>
      </c>
      <c r="Q525" s="99" t="s">
        <v>48</v>
      </c>
      <c r="R525" s="89"/>
      <c r="S525" s="146" t="s">
        <v>472</v>
      </c>
      <c r="T525" s="168">
        <v>41</v>
      </c>
      <c r="U525" s="168">
        <v>0</v>
      </c>
      <c r="V525" s="168">
        <v>0</v>
      </c>
      <c r="W525" s="48" t="str">
        <f t="shared" si="47"/>
        <v>BILLING</v>
      </c>
      <c r="X525" s="13" t="str">
        <f t="shared" si="45"/>
        <v>深港联通</v>
      </c>
      <c r="Y525" s="37" t="str">
        <f t="shared" si="46"/>
        <v>0</v>
      </c>
      <c r="Z525" s="167"/>
      <c r="AM525" s="116"/>
      <c r="AN525"/>
    </row>
    <row r="526" spans="1:40" ht="15" customHeight="1">
      <c r="A526" s="89" t="s">
        <v>239</v>
      </c>
      <c r="B526" s="89" t="s">
        <v>240</v>
      </c>
      <c r="C526" s="89" t="s">
        <v>165</v>
      </c>
      <c r="D526" s="89" t="s">
        <v>166</v>
      </c>
      <c r="E526" s="89" t="s">
        <v>1329</v>
      </c>
      <c r="F526" s="89" t="s">
        <v>866</v>
      </c>
      <c r="G526" s="89" t="s">
        <v>1</v>
      </c>
      <c r="H526" s="89" t="s">
        <v>899</v>
      </c>
      <c r="I526" s="89" t="s">
        <v>48</v>
      </c>
      <c r="J526" s="99" t="s">
        <v>1554</v>
      </c>
      <c r="K526" s="99" t="s">
        <v>120</v>
      </c>
      <c r="L526" s="99" t="s">
        <v>569</v>
      </c>
      <c r="M526" s="90" t="s">
        <v>17</v>
      </c>
      <c r="N526" s="102" t="s">
        <v>975</v>
      </c>
      <c r="O526" s="100" t="s">
        <v>976</v>
      </c>
      <c r="P526" s="90" t="s">
        <v>977</v>
      </c>
      <c r="Q526" s="90" t="s">
        <v>48</v>
      </c>
      <c r="R526" s="89"/>
      <c r="S526" s="146" t="s">
        <v>472</v>
      </c>
      <c r="T526" s="168">
        <v>236</v>
      </c>
      <c r="U526" s="168">
        <v>87</v>
      </c>
      <c r="V526" s="168">
        <v>0</v>
      </c>
      <c r="W526" s="48" t="str">
        <f t="shared" si="47"/>
        <v>BILLING</v>
      </c>
      <c r="X526" s="13" t="str">
        <f t="shared" si="45"/>
        <v>四川移动</v>
      </c>
      <c r="Y526" s="37" t="str">
        <f t="shared" si="46"/>
        <v>0</v>
      </c>
      <c r="Z526" s="167"/>
      <c r="AM526" s="116"/>
      <c r="AN526"/>
    </row>
    <row r="527" spans="1:40" ht="15" customHeight="1">
      <c r="A527" s="89" t="s">
        <v>239</v>
      </c>
      <c r="B527" s="89" t="s">
        <v>240</v>
      </c>
      <c r="C527" s="89" t="s">
        <v>165</v>
      </c>
      <c r="D527" s="89" t="s">
        <v>166</v>
      </c>
      <c r="E527" s="89" t="s">
        <v>886</v>
      </c>
      <c r="F527" s="89" t="s">
        <v>887</v>
      </c>
      <c r="G527" s="89" t="s">
        <v>1</v>
      </c>
      <c r="H527" s="89" t="s">
        <v>867</v>
      </c>
      <c r="I527" s="89" t="s">
        <v>48</v>
      </c>
      <c r="J527" s="99" t="s">
        <v>1554</v>
      </c>
      <c r="K527" s="99" t="s">
        <v>120</v>
      </c>
      <c r="L527" s="99" t="s">
        <v>569</v>
      </c>
      <c r="M527" s="90" t="s">
        <v>17</v>
      </c>
      <c r="N527" s="102" t="s">
        <v>975</v>
      </c>
      <c r="O527" s="100" t="s">
        <v>978</v>
      </c>
      <c r="P527" s="90" t="s">
        <v>979</v>
      </c>
      <c r="Q527" s="90" t="s">
        <v>48</v>
      </c>
      <c r="R527" s="89"/>
      <c r="S527" s="146" t="s">
        <v>472</v>
      </c>
      <c r="T527" s="168">
        <v>236</v>
      </c>
      <c r="U527" s="168">
        <v>0</v>
      </c>
      <c r="V527" s="168">
        <v>0</v>
      </c>
      <c r="W527" s="48" t="str">
        <f t="shared" si="47"/>
        <v>BILLING</v>
      </c>
      <c r="X527" s="13" t="str">
        <f t="shared" si="45"/>
        <v>四川移动</v>
      </c>
      <c r="Y527" s="37" t="str">
        <f t="shared" si="46"/>
        <v>0</v>
      </c>
      <c r="Z527" s="167"/>
      <c r="AM527" s="116"/>
      <c r="AN527"/>
    </row>
    <row r="528" spans="1:40" ht="15" customHeight="1">
      <c r="A528" s="89" t="s">
        <v>239</v>
      </c>
      <c r="B528" s="89" t="s">
        <v>240</v>
      </c>
      <c r="C528" s="89" t="s">
        <v>165</v>
      </c>
      <c r="D528" s="89" t="s">
        <v>166</v>
      </c>
      <c r="E528" s="89" t="s">
        <v>876</v>
      </c>
      <c r="F528" s="89" t="s">
        <v>877</v>
      </c>
      <c r="G528" s="89" t="s">
        <v>1</v>
      </c>
      <c r="H528" s="89" t="s">
        <v>722</v>
      </c>
      <c r="I528" s="89" t="s">
        <v>48</v>
      </c>
      <c r="J528" s="99" t="s">
        <v>1554</v>
      </c>
      <c r="K528" s="99" t="s">
        <v>120</v>
      </c>
      <c r="L528" s="99" t="s">
        <v>569</v>
      </c>
      <c r="M528" s="90" t="s">
        <v>17</v>
      </c>
      <c r="N528" s="102" t="s">
        <v>975</v>
      </c>
      <c r="O528" s="100" t="s">
        <v>978</v>
      </c>
      <c r="P528" s="90" t="s">
        <v>979</v>
      </c>
      <c r="Q528" s="90" t="s">
        <v>48</v>
      </c>
      <c r="R528" s="89"/>
      <c r="S528" s="146" t="s">
        <v>472</v>
      </c>
      <c r="T528" s="168">
        <v>236</v>
      </c>
      <c r="U528" s="168">
        <v>0</v>
      </c>
      <c r="V528" s="168">
        <v>0</v>
      </c>
      <c r="W528" s="48" t="str">
        <f t="shared" si="47"/>
        <v>BILLING</v>
      </c>
      <c r="X528" s="13" t="str">
        <f t="shared" si="45"/>
        <v>四川移动</v>
      </c>
      <c r="Y528" s="37" t="str">
        <f t="shared" si="46"/>
        <v>0</v>
      </c>
      <c r="Z528" s="167"/>
      <c r="AM528" s="116"/>
      <c r="AN528"/>
    </row>
    <row r="529" spans="1:40" ht="15" customHeight="1">
      <c r="A529" s="89" t="s">
        <v>239</v>
      </c>
      <c r="B529" s="89" t="s">
        <v>240</v>
      </c>
      <c r="C529" s="89" t="s">
        <v>165</v>
      </c>
      <c r="D529" s="89" t="s">
        <v>166</v>
      </c>
      <c r="E529" s="89" t="s">
        <v>1328</v>
      </c>
      <c r="F529" s="89" t="s">
        <v>881</v>
      </c>
      <c r="G529" s="89" t="s">
        <v>1</v>
      </c>
      <c r="H529" s="89" t="s">
        <v>899</v>
      </c>
      <c r="I529" s="89" t="s">
        <v>48</v>
      </c>
      <c r="J529" s="99" t="s">
        <v>1554</v>
      </c>
      <c r="K529" s="99" t="s">
        <v>120</v>
      </c>
      <c r="L529" s="99" t="s">
        <v>1555</v>
      </c>
      <c r="M529" s="90" t="s">
        <v>140</v>
      </c>
      <c r="N529" s="102" t="s">
        <v>975</v>
      </c>
      <c r="O529" s="100" t="s">
        <v>976</v>
      </c>
      <c r="P529" s="90" t="s">
        <v>977</v>
      </c>
      <c r="Q529" s="90" t="s">
        <v>48</v>
      </c>
      <c r="R529" s="89"/>
      <c r="S529" s="146" t="s">
        <v>472</v>
      </c>
      <c r="T529" s="168">
        <v>236</v>
      </c>
      <c r="U529" s="168">
        <v>87</v>
      </c>
      <c r="V529" s="168">
        <v>0</v>
      </c>
      <c r="W529" s="48" t="str">
        <f t="shared" si="47"/>
        <v>BILLING</v>
      </c>
      <c r="X529" s="13" t="str">
        <f t="shared" si="45"/>
        <v>四川移动</v>
      </c>
      <c r="Y529" s="37" t="str">
        <f t="shared" si="46"/>
        <v>0</v>
      </c>
      <c r="Z529" s="167"/>
      <c r="AM529" s="116"/>
      <c r="AN529"/>
    </row>
    <row r="530" spans="1:40" ht="15" customHeight="1">
      <c r="A530" s="89" t="s">
        <v>239</v>
      </c>
      <c r="B530" s="89" t="s">
        <v>240</v>
      </c>
      <c r="C530" s="89" t="s">
        <v>165</v>
      </c>
      <c r="D530" s="89" t="s">
        <v>166</v>
      </c>
      <c r="E530" s="89" t="s">
        <v>905</v>
      </c>
      <c r="F530" s="89" t="s">
        <v>860</v>
      </c>
      <c r="G530" s="89" t="s">
        <v>1</v>
      </c>
      <c r="H530" s="89" t="s">
        <v>906</v>
      </c>
      <c r="I530" s="89" t="s">
        <v>48</v>
      </c>
      <c r="J530" s="99" t="s">
        <v>1554</v>
      </c>
      <c r="K530" s="99" t="s">
        <v>120</v>
      </c>
      <c r="L530" s="99" t="s">
        <v>569</v>
      </c>
      <c r="M530" s="90" t="s">
        <v>17</v>
      </c>
      <c r="N530" s="102" t="s">
        <v>975</v>
      </c>
      <c r="O530" s="100" t="s">
        <v>978</v>
      </c>
      <c r="P530" s="90" t="s">
        <v>979</v>
      </c>
      <c r="Q530" s="90" t="s">
        <v>48</v>
      </c>
      <c r="R530" s="89"/>
      <c r="S530" s="146" t="s">
        <v>472</v>
      </c>
      <c r="T530" s="168">
        <v>236</v>
      </c>
      <c r="U530" s="168">
        <v>0</v>
      </c>
      <c r="V530" s="168">
        <v>0</v>
      </c>
      <c r="W530" s="48" t="str">
        <f t="shared" si="47"/>
        <v>BILLING</v>
      </c>
      <c r="X530" s="13" t="str">
        <f t="shared" si="45"/>
        <v>四川移动</v>
      </c>
      <c r="Y530" s="37" t="str">
        <f t="shared" si="46"/>
        <v>0</v>
      </c>
      <c r="Z530" s="167"/>
      <c r="AM530" s="116"/>
      <c r="AN530"/>
    </row>
    <row r="531" spans="1:40" ht="15" customHeight="1">
      <c r="A531" s="89" t="s">
        <v>239</v>
      </c>
      <c r="B531" s="89" t="s">
        <v>240</v>
      </c>
      <c r="C531" s="89" t="s">
        <v>165</v>
      </c>
      <c r="D531" s="89" t="s">
        <v>166</v>
      </c>
      <c r="E531" s="89" t="s">
        <v>859</v>
      </c>
      <c r="F531" s="89" t="s">
        <v>860</v>
      </c>
      <c r="G531" s="89" t="s">
        <v>1</v>
      </c>
      <c r="H531" s="89" t="s">
        <v>861</v>
      </c>
      <c r="I531" s="89" t="s">
        <v>48</v>
      </c>
      <c r="J531" s="99" t="s">
        <v>1554</v>
      </c>
      <c r="K531" s="99" t="s">
        <v>120</v>
      </c>
      <c r="L531" s="99" t="s">
        <v>1555</v>
      </c>
      <c r="M531" s="90" t="s">
        <v>140</v>
      </c>
      <c r="N531" s="102" t="s">
        <v>975</v>
      </c>
      <c r="O531" s="100" t="s">
        <v>978</v>
      </c>
      <c r="P531" s="90" t="s">
        <v>979</v>
      </c>
      <c r="Q531" s="90" t="s">
        <v>48</v>
      </c>
      <c r="R531" s="89"/>
      <c r="S531" s="146" t="s">
        <v>472</v>
      </c>
      <c r="T531" s="168">
        <v>236</v>
      </c>
      <c r="U531" s="168">
        <v>0</v>
      </c>
      <c r="V531" s="168">
        <v>0</v>
      </c>
      <c r="W531" s="48" t="str">
        <f t="shared" si="47"/>
        <v>BILLING</v>
      </c>
      <c r="X531" s="13" t="str">
        <f t="shared" si="45"/>
        <v>四川移动</v>
      </c>
      <c r="Y531" s="37" t="str">
        <f t="shared" si="46"/>
        <v>0</v>
      </c>
      <c r="Z531" s="167"/>
      <c r="AM531" s="116"/>
      <c r="AN531"/>
    </row>
    <row r="532" spans="1:40" ht="15" customHeight="1">
      <c r="A532" s="89" t="s">
        <v>239</v>
      </c>
      <c r="B532" s="89" t="s">
        <v>240</v>
      </c>
      <c r="C532" s="89" t="s">
        <v>165</v>
      </c>
      <c r="D532" s="89" t="s">
        <v>166</v>
      </c>
      <c r="E532" s="89" t="s">
        <v>1327</v>
      </c>
      <c r="F532" s="89" t="s">
        <v>872</v>
      </c>
      <c r="G532" s="89" t="s">
        <v>1</v>
      </c>
      <c r="H532" s="89" t="s">
        <v>899</v>
      </c>
      <c r="I532" s="89" t="s">
        <v>48</v>
      </c>
      <c r="J532" s="99" t="s">
        <v>1554</v>
      </c>
      <c r="K532" s="99" t="s">
        <v>120</v>
      </c>
      <c r="L532" s="99" t="s">
        <v>569</v>
      </c>
      <c r="M532" s="90" t="s">
        <v>17</v>
      </c>
      <c r="N532" s="102" t="s">
        <v>975</v>
      </c>
      <c r="O532" s="100" t="s">
        <v>976</v>
      </c>
      <c r="P532" s="90" t="s">
        <v>977</v>
      </c>
      <c r="Q532" s="90" t="s">
        <v>48</v>
      </c>
      <c r="R532" s="89"/>
      <c r="S532" s="146" t="s">
        <v>472</v>
      </c>
      <c r="T532" s="168">
        <v>236</v>
      </c>
      <c r="U532" s="168">
        <v>87</v>
      </c>
      <c r="V532" s="168">
        <v>0</v>
      </c>
      <c r="W532" s="48" t="str">
        <f t="shared" si="47"/>
        <v>BILLING</v>
      </c>
      <c r="X532" s="13" t="str">
        <f t="shared" si="45"/>
        <v>四川移动</v>
      </c>
      <c r="Y532" s="37" t="str">
        <f t="shared" si="46"/>
        <v>0</v>
      </c>
      <c r="Z532" s="167"/>
      <c r="AM532" s="116"/>
      <c r="AN532"/>
    </row>
    <row r="533" spans="1:40" ht="15" customHeight="1">
      <c r="A533" s="89" t="s">
        <v>239</v>
      </c>
      <c r="B533" s="89" t="s">
        <v>240</v>
      </c>
      <c r="C533" s="89" t="s">
        <v>165</v>
      </c>
      <c r="D533" s="89" t="s">
        <v>166</v>
      </c>
      <c r="E533" s="89" t="s">
        <v>1297</v>
      </c>
      <c r="F533" s="89" t="s">
        <v>874</v>
      </c>
      <c r="G533" s="89" t="s">
        <v>1</v>
      </c>
      <c r="H533" s="89" t="s">
        <v>904</v>
      </c>
      <c r="I533" s="89" t="s">
        <v>48</v>
      </c>
      <c r="J533" s="99" t="s">
        <v>1554</v>
      </c>
      <c r="K533" s="99" t="s">
        <v>120</v>
      </c>
      <c r="L533" s="99" t="s">
        <v>1556</v>
      </c>
      <c r="M533" s="90" t="s">
        <v>17</v>
      </c>
      <c r="N533" s="102" t="s">
        <v>975</v>
      </c>
      <c r="O533" s="100" t="s">
        <v>980</v>
      </c>
      <c r="P533" s="90" t="s">
        <v>981</v>
      </c>
      <c r="Q533" s="90" t="s">
        <v>48</v>
      </c>
      <c r="R533" s="89"/>
      <c r="S533" s="146" t="s">
        <v>472</v>
      </c>
      <c r="T533" s="168">
        <v>236</v>
      </c>
      <c r="U533" s="168">
        <v>0</v>
      </c>
      <c r="V533" s="168">
        <v>3</v>
      </c>
      <c r="W533" s="48" t="str">
        <f t="shared" si="47"/>
        <v>BILLING</v>
      </c>
      <c r="X533" s="13" t="str">
        <f t="shared" si="45"/>
        <v>四川移动</v>
      </c>
      <c r="Y533" s="37" t="str">
        <f t="shared" si="46"/>
        <v>0</v>
      </c>
      <c r="Z533" s="167"/>
      <c r="AM533" s="116"/>
      <c r="AN533"/>
    </row>
    <row r="534" spans="1:40" ht="15" customHeight="1">
      <c r="A534" s="89" t="s">
        <v>239</v>
      </c>
      <c r="B534" s="89" t="s">
        <v>240</v>
      </c>
      <c r="C534" s="89" t="s">
        <v>165</v>
      </c>
      <c r="D534" s="89" t="s">
        <v>166</v>
      </c>
      <c r="E534" s="89" t="s">
        <v>897</v>
      </c>
      <c r="F534" s="89" t="s">
        <v>898</v>
      </c>
      <c r="G534" s="89" t="s">
        <v>1</v>
      </c>
      <c r="H534" s="89" t="s">
        <v>98</v>
      </c>
      <c r="I534" s="89" t="s">
        <v>48</v>
      </c>
      <c r="J534" s="99" t="s">
        <v>1554</v>
      </c>
      <c r="K534" s="99" t="s">
        <v>120</v>
      </c>
      <c r="L534" s="99" t="s">
        <v>1555</v>
      </c>
      <c r="M534" s="90" t="s">
        <v>140</v>
      </c>
      <c r="N534" s="102" t="s">
        <v>975</v>
      </c>
      <c r="O534" s="100" t="s">
        <v>976</v>
      </c>
      <c r="P534" s="90" t="s">
        <v>977</v>
      </c>
      <c r="Q534" s="90" t="s">
        <v>48</v>
      </c>
      <c r="R534" s="89"/>
      <c r="S534" s="146" t="s">
        <v>472</v>
      </c>
      <c r="T534" s="168">
        <v>236</v>
      </c>
      <c r="U534" s="168">
        <v>87</v>
      </c>
      <c r="V534" s="168">
        <v>0</v>
      </c>
      <c r="W534" s="48" t="str">
        <f t="shared" si="47"/>
        <v>BILLING</v>
      </c>
      <c r="X534" s="13" t="str">
        <f t="shared" si="45"/>
        <v>四川移动</v>
      </c>
      <c r="Y534" s="37" t="str">
        <f t="shared" si="46"/>
        <v>0</v>
      </c>
      <c r="Z534" s="167"/>
      <c r="AM534" s="116"/>
      <c r="AN534"/>
    </row>
    <row r="535" spans="1:40" ht="15" customHeight="1">
      <c r="A535" s="89" t="s">
        <v>239</v>
      </c>
      <c r="B535" s="89" t="s">
        <v>240</v>
      </c>
      <c r="C535" s="89" t="s">
        <v>165</v>
      </c>
      <c r="D535" s="89" t="s">
        <v>166</v>
      </c>
      <c r="E535" s="89" t="s">
        <v>1331</v>
      </c>
      <c r="F535" s="89" t="s">
        <v>879</v>
      </c>
      <c r="G535" s="89" t="s">
        <v>1</v>
      </c>
      <c r="H535" s="89" t="s">
        <v>899</v>
      </c>
      <c r="I535" s="89" t="s">
        <v>48</v>
      </c>
      <c r="J535" s="99" t="s">
        <v>1554</v>
      </c>
      <c r="K535" s="99" t="s">
        <v>120</v>
      </c>
      <c r="L535" s="99" t="s">
        <v>1555</v>
      </c>
      <c r="M535" s="90" t="s">
        <v>140</v>
      </c>
      <c r="N535" s="102" t="s">
        <v>975</v>
      </c>
      <c r="O535" s="100" t="s">
        <v>982</v>
      </c>
      <c r="P535" s="90" t="s">
        <v>983</v>
      </c>
      <c r="Q535" s="90" t="s">
        <v>48</v>
      </c>
      <c r="R535" s="89"/>
      <c r="S535" s="146" t="s">
        <v>472</v>
      </c>
      <c r="T535" s="168">
        <v>236</v>
      </c>
      <c r="U535" s="168">
        <v>0</v>
      </c>
      <c r="V535" s="168">
        <v>0</v>
      </c>
      <c r="W535" s="48" t="str">
        <f t="shared" si="47"/>
        <v>BILLING</v>
      </c>
      <c r="X535" s="13" t="str">
        <f t="shared" si="45"/>
        <v>四川移动</v>
      </c>
      <c r="Y535" s="37" t="str">
        <f t="shared" si="46"/>
        <v>0</v>
      </c>
      <c r="Z535" s="167"/>
      <c r="AM535" s="116"/>
      <c r="AN535"/>
    </row>
    <row r="536" spans="1:40" ht="15" customHeight="1">
      <c r="A536" s="89" t="s">
        <v>239</v>
      </c>
      <c r="B536" s="89" t="s">
        <v>240</v>
      </c>
      <c r="C536" s="89" t="s">
        <v>165</v>
      </c>
      <c r="D536" s="89" t="s">
        <v>166</v>
      </c>
      <c r="E536" s="89" t="s">
        <v>1324</v>
      </c>
      <c r="F536" s="89" t="s">
        <v>885</v>
      </c>
      <c r="G536" s="89" t="s">
        <v>1</v>
      </c>
      <c r="H536" s="89" t="s">
        <v>899</v>
      </c>
      <c r="I536" s="89" t="s">
        <v>48</v>
      </c>
      <c r="J536" s="99" t="s">
        <v>1554</v>
      </c>
      <c r="K536" s="99" t="s">
        <v>120</v>
      </c>
      <c r="L536" s="99" t="s">
        <v>1555</v>
      </c>
      <c r="M536" s="90" t="s">
        <v>140</v>
      </c>
      <c r="N536" s="102" t="s">
        <v>975</v>
      </c>
      <c r="O536" s="100" t="s">
        <v>976</v>
      </c>
      <c r="P536" s="90" t="s">
        <v>977</v>
      </c>
      <c r="Q536" s="90" t="s">
        <v>48</v>
      </c>
      <c r="R536" s="89"/>
      <c r="S536" s="146" t="s">
        <v>472</v>
      </c>
      <c r="T536" s="168">
        <v>236</v>
      </c>
      <c r="U536" s="168">
        <v>87</v>
      </c>
      <c r="V536" s="168">
        <v>0</v>
      </c>
      <c r="W536" s="48" t="str">
        <f t="shared" si="47"/>
        <v>BILLING</v>
      </c>
      <c r="X536" s="13" t="str">
        <f t="shared" si="45"/>
        <v>四川移动</v>
      </c>
      <c r="Y536" s="37" t="str">
        <f t="shared" si="46"/>
        <v>0</v>
      </c>
      <c r="Z536" s="167"/>
      <c r="AM536" s="116"/>
      <c r="AN536"/>
    </row>
    <row r="537" spans="1:40" ht="15" customHeight="1">
      <c r="A537" s="89" t="s">
        <v>239</v>
      </c>
      <c r="B537" s="89" t="s">
        <v>240</v>
      </c>
      <c r="C537" s="89" t="s">
        <v>165</v>
      </c>
      <c r="D537" s="89" t="s">
        <v>166</v>
      </c>
      <c r="E537" s="104" t="s">
        <v>882</v>
      </c>
      <c r="F537" s="89" t="s">
        <v>883</v>
      </c>
      <c r="G537" s="89" t="s">
        <v>1</v>
      </c>
      <c r="H537" s="89" t="s">
        <v>98</v>
      </c>
      <c r="I537" s="89" t="s">
        <v>48</v>
      </c>
      <c r="J537" s="99" t="s">
        <v>1554</v>
      </c>
      <c r="K537" s="99" t="s">
        <v>120</v>
      </c>
      <c r="L537" s="99" t="s">
        <v>1555</v>
      </c>
      <c r="M537" s="90" t="s">
        <v>140</v>
      </c>
      <c r="N537" s="102" t="s">
        <v>975</v>
      </c>
      <c r="O537" s="100" t="s">
        <v>976</v>
      </c>
      <c r="P537" s="90" t="s">
        <v>977</v>
      </c>
      <c r="Q537" s="90" t="s">
        <v>48</v>
      </c>
      <c r="R537" s="104" t="s">
        <v>1332</v>
      </c>
      <c r="S537" s="146" t="s">
        <v>472</v>
      </c>
      <c r="T537" s="168">
        <v>236</v>
      </c>
      <c r="U537" s="168">
        <v>87</v>
      </c>
      <c r="V537" s="168">
        <v>0</v>
      </c>
      <c r="W537" s="48" t="str">
        <f t="shared" si="47"/>
        <v>BILLING</v>
      </c>
      <c r="X537" s="13" t="str">
        <f t="shared" si="45"/>
        <v>四川移动</v>
      </c>
      <c r="Y537" s="37" t="str">
        <f t="shared" si="46"/>
        <v>0</v>
      </c>
      <c r="Z537" s="167"/>
      <c r="AM537" s="116"/>
      <c r="AN537"/>
    </row>
    <row r="538" spans="1:40" ht="15" customHeight="1">
      <c r="A538" s="89" t="s">
        <v>239</v>
      </c>
      <c r="B538" s="89" t="s">
        <v>240</v>
      </c>
      <c r="C538" s="89" t="s">
        <v>165</v>
      </c>
      <c r="D538" s="89" t="s">
        <v>166</v>
      </c>
      <c r="E538" s="104" t="s">
        <v>1333</v>
      </c>
      <c r="F538" s="89" t="s">
        <v>889</v>
      </c>
      <c r="G538" s="89" t="s">
        <v>1</v>
      </c>
      <c r="H538" s="89" t="s">
        <v>899</v>
      </c>
      <c r="I538" s="89" t="s">
        <v>48</v>
      </c>
      <c r="J538" s="99" t="s">
        <v>1554</v>
      </c>
      <c r="K538" s="99" t="s">
        <v>120</v>
      </c>
      <c r="L538" s="99" t="s">
        <v>1555</v>
      </c>
      <c r="M538" s="90" t="s">
        <v>140</v>
      </c>
      <c r="N538" s="102" t="s">
        <v>975</v>
      </c>
      <c r="O538" s="100" t="s">
        <v>976</v>
      </c>
      <c r="P538" s="90" t="s">
        <v>977</v>
      </c>
      <c r="Q538" s="90" t="s">
        <v>48</v>
      </c>
      <c r="R538" s="104" t="s">
        <v>1332</v>
      </c>
      <c r="S538" s="146" t="s">
        <v>472</v>
      </c>
      <c r="T538" s="168">
        <v>236</v>
      </c>
      <c r="U538" s="168">
        <v>87</v>
      </c>
      <c r="V538" s="168">
        <v>0</v>
      </c>
      <c r="W538" s="48" t="str">
        <f t="shared" si="47"/>
        <v>BILLING</v>
      </c>
      <c r="X538" s="13" t="str">
        <f t="shared" si="45"/>
        <v>四川移动</v>
      </c>
      <c r="Y538" s="37" t="str">
        <f t="shared" si="46"/>
        <v>0</v>
      </c>
      <c r="Z538" s="167"/>
      <c r="AM538" s="116"/>
      <c r="AN538"/>
    </row>
    <row r="539" spans="1:40" ht="15" customHeight="1">
      <c r="A539" s="89" t="s">
        <v>239</v>
      </c>
      <c r="B539" s="89" t="s">
        <v>240</v>
      </c>
      <c r="C539" s="89" t="s">
        <v>165</v>
      </c>
      <c r="D539" s="89" t="s">
        <v>166</v>
      </c>
      <c r="E539" s="89" t="s">
        <v>890</v>
      </c>
      <c r="F539" s="89" t="s">
        <v>891</v>
      </c>
      <c r="G539" s="89" t="s">
        <v>1</v>
      </c>
      <c r="H539" s="89" t="s">
        <v>861</v>
      </c>
      <c r="I539" s="89" t="s">
        <v>48</v>
      </c>
      <c r="J539" s="99" t="s">
        <v>1554</v>
      </c>
      <c r="K539" s="99" t="s">
        <v>120</v>
      </c>
      <c r="L539" s="99" t="s">
        <v>1555</v>
      </c>
      <c r="M539" s="90" t="s">
        <v>140</v>
      </c>
      <c r="N539" s="102" t="s">
        <v>975</v>
      </c>
      <c r="O539" s="100" t="s">
        <v>976</v>
      </c>
      <c r="P539" s="90" t="s">
        <v>977</v>
      </c>
      <c r="Q539" s="90" t="s">
        <v>48</v>
      </c>
      <c r="R539" s="89"/>
      <c r="S539" s="146" t="s">
        <v>472</v>
      </c>
      <c r="T539" s="168">
        <v>236</v>
      </c>
      <c r="U539" s="168">
        <v>87</v>
      </c>
      <c r="V539" s="168">
        <v>0</v>
      </c>
      <c r="W539" s="48" t="str">
        <f t="shared" si="47"/>
        <v>BILLING</v>
      </c>
      <c r="X539" s="13" t="str">
        <f t="shared" si="45"/>
        <v>四川移动</v>
      </c>
      <c r="Y539" s="37" t="str">
        <f t="shared" si="46"/>
        <v>0</v>
      </c>
      <c r="Z539" s="167"/>
      <c r="AM539" s="116"/>
      <c r="AN539"/>
    </row>
    <row r="540" spans="1:40" ht="15" customHeight="1">
      <c r="A540" s="89" t="s">
        <v>127</v>
      </c>
      <c r="B540" s="89" t="s">
        <v>128</v>
      </c>
      <c r="C540" s="89" t="s">
        <v>934</v>
      </c>
      <c r="D540" s="89" t="s">
        <v>935</v>
      </c>
      <c r="E540" s="89" t="s">
        <v>876</v>
      </c>
      <c r="F540" s="89" t="s">
        <v>877</v>
      </c>
      <c r="G540" s="89" t="s">
        <v>1</v>
      </c>
      <c r="H540" s="89" t="s">
        <v>722</v>
      </c>
      <c r="I540" s="89" t="s">
        <v>48</v>
      </c>
      <c r="J540" s="99" t="s">
        <v>86</v>
      </c>
      <c r="K540" s="90" t="s">
        <v>120</v>
      </c>
      <c r="L540" s="99" t="s">
        <v>268</v>
      </c>
      <c r="M540" s="90"/>
      <c r="N540" s="105" t="s">
        <v>984</v>
      </c>
      <c r="O540" s="105" t="s">
        <v>985</v>
      </c>
      <c r="P540" s="105" t="s">
        <v>986</v>
      </c>
      <c r="Q540" s="99" t="s">
        <v>48</v>
      </c>
      <c r="R540" s="89"/>
      <c r="S540" s="146" t="s">
        <v>472</v>
      </c>
      <c r="T540" s="168">
        <v>9</v>
      </c>
      <c r="U540" s="168">
        <v>128</v>
      </c>
      <c r="V540" s="168">
        <v>0</v>
      </c>
      <c r="W540" s="48" t="str">
        <f t="shared" si="47"/>
        <v>BILLING</v>
      </c>
      <c r="X540" s="13" t="str">
        <f t="shared" si="45"/>
        <v>新疆联通</v>
      </c>
      <c r="Y540" s="37" t="str">
        <f t="shared" si="46"/>
        <v>0</v>
      </c>
      <c r="Z540" s="167"/>
      <c r="AM540" s="116"/>
      <c r="AN540"/>
    </row>
    <row r="541" spans="1:40" ht="15" customHeight="1">
      <c r="A541" s="89" t="s">
        <v>127</v>
      </c>
      <c r="B541" s="89" t="s">
        <v>128</v>
      </c>
      <c r="C541" s="89" t="s">
        <v>934</v>
      </c>
      <c r="D541" s="89" t="s">
        <v>935</v>
      </c>
      <c r="E541" s="89" t="s">
        <v>964</v>
      </c>
      <c r="F541" s="89" t="s">
        <v>872</v>
      </c>
      <c r="G541" s="89" t="s">
        <v>1</v>
      </c>
      <c r="H541" s="89" t="s">
        <v>961</v>
      </c>
      <c r="I541" s="89" t="s">
        <v>48</v>
      </c>
      <c r="J541" s="99" t="s">
        <v>86</v>
      </c>
      <c r="K541" s="90" t="s">
        <v>120</v>
      </c>
      <c r="L541" s="99" t="s">
        <v>268</v>
      </c>
      <c r="M541" s="90"/>
      <c r="N541" s="105" t="s">
        <v>984</v>
      </c>
      <c r="O541" s="105" t="s">
        <v>985</v>
      </c>
      <c r="P541" s="105" t="s">
        <v>986</v>
      </c>
      <c r="Q541" s="99" t="s">
        <v>48</v>
      </c>
      <c r="R541" s="89"/>
      <c r="S541" s="146" t="s">
        <v>472</v>
      </c>
      <c r="T541" s="168">
        <v>9</v>
      </c>
      <c r="U541" s="168">
        <v>128</v>
      </c>
      <c r="V541" s="168">
        <v>0</v>
      </c>
      <c r="W541" s="48" t="str">
        <f t="shared" si="47"/>
        <v>BILLING</v>
      </c>
      <c r="X541" s="13" t="str">
        <f t="shared" si="45"/>
        <v>新疆联通</v>
      </c>
      <c r="Y541" s="37" t="str">
        <f t="shared" si="46"/>
        <v>0</v>
      </c>
      <c r="Z541" s="167"/>
      <c r="AM541" s="116"/>
      <c r="AN541"/>
    </row>
    <row r="542" spans="1:40" ht="15" customHeight="1">
      <c r="A542" s="89" t="s">
        <v>127</v>
      </c>
      <c r="B542" s="89" t="s">
        <v>128</v>
      </c>
      <c r="C542" s="89" t="s">
        <v>934</v>
      </c>
      <c r="D542" s="89" t="s">
        <v>935</v>
      </c>
      <c r="E542" s="89" t="s">
        <v>886</v>
      </c>
      <c r="F542" s="89" t="s">
        <v>887</v>
      </c>
      <c r="G542" s="89" t="s">
        <v>1</v>
      </c>
      <c r="H542" s="89" t="s">
        <v>867</v>
      </c>
      <c r="I542" s="89" t="s">
        <v>48</v>
      </c>
      <c r="J542" s="99" t="s">
        <v>86</v>
      </c>
      <c r="K542" s="90" t="s">
        <v>120</v>
      </c>
      <c r="L542" s="99" t="s">
        <v>268</v>
      </c>
      <c r="M542" s="90"/>
      <c r="N542" s="105" t="s">
        <v>984</v>
      </c>
      <c r="O542" s="105" t="s">
        <v>985</v>
      </c>
      <c r="P542" s="105" t="s">
        <v>986</v>
      </c>
      <c r="Q542" s="99" t="s">
        <v>48</v>
      </c>
      <c r="R542" s="89"/>
      <c r="S542" s="146" t="s">
        <v>472</v>
      </c>
      <c r="T542" s="168">
        <v>9</v>
      </c>
      <c r="U542" s="168">
        <v>128</v>
      </c>
      <c r="V542" s="168">
        <v>0</v>
      </c>
      <c r="W542" s="48" t="str">
        <f t="shared" si="47"/>
        <v>BILLING</v>
      </c>
      <c r="X542" s="13" t="str">
        <f t="shared" si="45"/>
        <v>新疆联通</v>
      </c>
      <c r="Y542" s="37" t="str">
        <f t="shared" si="46"/>
        <v>0</v>
      </c>
      <c r="Z542" s="167"/>
      <c r="AM542" s="116"/>
      <c r="AN542"/>
    </row>
    <row r="543" spans="1:40" ht="15" customHeight="1">
      <c r="A543" s="89" t="s">
        <v>127</v>
      </c>
      <c r="B543" s="89" t="s">
        <v>128</v>
      </c>
      <c r="C543" s="89" t="s">
        <v>934</v>
      </c>
      <c r="D543" s="89" t="s">
        <v>935</v>
      </c>
      <c r="E543" s="89" t="s">
        <v>940</v>
      </c>
      <c r="F543" s="89" t="s">
        <v>941</v>
      </c>
      <c r="G543" s="89" t="s">
        <v>1</v>
      </c>
      <c r="H543" s="89" t="s">
        <v>98</v>
      </c>
      <c r="I543" s="89" t="s">
        <v>48</v>
      </c>
      <c r="J543" s="99" t="s">
        <v>86</v>
      </c>
      <c r="K543" s="90" t="s">
        <v>120</v>
      </c>
      <c r="L543" s="99" t="s">
        <v>268</v>
      </c>
      <c r="M543" s="90"/>
      <c r="N543" s="105" t="s">
        <v>984</v>
      </c>
      <c r="O543" s="105" t="s">
        <v>985</v>
      </c>
      <c r="P543" s="105" t="s">
        <v>986</v>
      </c>
      <c r="Q543" s="99" t="s">
        <v>48</v>
      </c>
      <c r="R543" s="89"/>
      <c r="S543" s="146" t="s">
        <v>472</v>
      </c>
      <c r="T543" s="168">
        <v>9</v>
      </c>
      <c r="U543" s="168">
        <v>128</v>
      </c>
      <c r="V543" s="168">
        <v>0</v>
      </c>
      <c r="W543" s="48" t="str">
        <f t="shared" si="47"/>
        <v>BILLING</v>
      </c>
      <c r="X543" s="13" t="str">
        <f t="shared" si="45"/>
        <v>新疆联通</v>
      </c>
      <c r="Y543" s="37" t="str">
        <f t="shared" si="46"/>
        <v>0</v>
      </c>
      <c r="Z543" s="167"/>
      <c r="AM543" s="116"/>
      <c r="AN543"/>
    </row>
    <row r="544" spans="1:40" ht="15" customHeight="1">
      <c r="A544" s="89" t="s">
        <v>127</v>
      </c>
      <c r="B544" s="89" t="s">
        <v>128</v>
      </c>
      <c r="C544" s="89" t="s">
        <v>934</v>
      </c>
      <c r="D544" s="89" t="s">
        <v>935</v>
      </c>
      <c r="E544" s="89" t="s">
        <v>942</v>
      </c>
      <c r="F544" s="89" t="s">
        <v>869</v>
      </c>
      <c r="G544" s="89" t="s">
        <v>1</v>
      </c>
      <c r="H544" s="89" t="s">
        <v>722</v>
      </c>
      <c r="I544" s="89" t="s">
        <v>48</v>
      </c>
      <c r="J544" s="99" t="s">
        <v>86</v>
      </c>
      <c r="K544" s="90" t="s">
        <v>120</v>
      </c>
      <c r="L544" s="99" t="s">
        <v>268</v>
      </c>
      <c r="M544" s="90"/>
      <c r="N544" s="105" t="s">
        <v>984</v>
      </c>
      <c r="O544" s="105" t="s">
        <v>985</v>
      </c>
      <c r="P544" s="105" t="s">
        <v>986</v>
      </c>
      <c r="Q544" s="99" t="s">
        <v>48</v>
      </c>
      <c r="R544" s="89"/>
      <c r="S544" s="146" t="s">
        <v>472</v>
      </c>
      <c r="T544" s="168">
        <v>9</v>
      </c>
      <c r="U544" s="168">
        <v>128</v>
      </c>
      <c r="V544" s="168">
        <v>0</v>
      </c>
      <c r="W544" s="48" t="str">
        <f t="shared" si="47"/>
        <v>BILLING</v>
      </c>
      <c r="X544" s="13" t="str">
        <f t="shared" si="45"/>
        <v>新疆联通</v>
      </c>
      <c r="Y544" s="37" t="str">
        <f t="shared" si="46"/>
        <v>0</v>
      </c>
      <c r="Z544" s="167"/>
      <c r="AM544" s="116"/>
      <c r="AN544"/>
    </row>
    <row r="545" spans="1:40" ht="15" customHeight="1">
      <c r="A545" s="89" t="s">
        <v>127</v>
      </c>
      <c r="B545" s="89" t="s">
        <v>128</v>
      </c>
      <c r="C545" s="89" t="s">
        <v>934</v>
      </c>
      <c r="D545" s="89" t="s">
        <v>935</v>
      </c>
      <c r="E545" s="89" t="s">
        <v>943</v>
      </c>
      <c r="F545" s="89" t="s">
        <v>944</v>
      </c>
      <c r="G545" s="89" t="s">
        <v>1</v>
      </c>
      <c r="H545" s="89" t="s">
        <v>98</v>
      </c>
      <c r="I545" s="89" t="s">
        <v>48</v>
      </c>
      <c r="J545" s="99" t="s">
        <v>86</v>
      </c>
      <c r="K545" s="90" t="s">
        <v>120</v>
      </c>
      <c r="L545" s="99" t="s">
        <v>268</v>
      </c>
      <c r="M545" s="90"/>
      <c r="N545" s="105" t="s">
        <v>984</v>
      </c>
      <c r="O545" s="105" t="s">
        <v>985</v>
      </c>
      <c r="P545" s="105" t="s">
        <v>986</v>
      </c>
      <c r="Q545" s="99" t="s">
        <v>48</v>
      </c>
      <c r="R545" s="89"/>
      <c r="S545" s="146" t="s">
        <v>472</v>
      </c>
      <c r="T545" s="168">
        <v>9</v>
      </c>
      <c r="U545" s="168">
        <v>128</v>
      </c>
      <c r="V545" s="168">
        <v>0</v>
      </c>
      <c r="W545" s="48" t="str">
        <f t="shared" si="47"/>
        <v>BILLING</v>
      </c>
      <c r="X545" s="13" t="str">
        <f t="shared" si="45"/>
        <v>新疆联通</v>
      </c>
      <c r="Y545" s="37" t="str">
        <f t="shared" si="46"/>
        <v>0</v>
      </c>
      <c r="Z545" s="167"/>
      <c r="AM545" s="116"/>
      <c r="AN545"/>
    </row>
    <row r="546" spans="1:40" ht="15" customHeight="1">
      <c r="A546" s="89" t="s">
        <v>127</v>
      </c>
      <c r="B546" s="89" t="s">
        <v>128</v>
      </c>
      <c r="C546" s="89" t="s">
        <v>934</v>
      </c>
      <c r="D546" s="89" t="s">
        <v>935</v>
      </c>
      <c r="E546" s="89" t="s">
        <v>963</v>
      </c>
      <c r="F546" s="89" t="s">
        <v>881</v>
      </c>
      <c r="G546" s="89" t="s">
        <v>1</v>
      </c>
      <c r="H546" s="89" t="s">
        <v>961</v>
      </c>
      <c r="I546" s="89" t="s">
        <v>48</v>
      </c>
      <c r="J546" s="99" t="s">
        <v>86</v>
      </c>
      <c r="K546" s="90" t="s">
        <v>120</v>
      </c>
      <c r="L546" s="99" t="s">
        <v>268</v>
      </c>
      <c r="M546" s="90"/>
      <c r="N546" s="105" t="s">
        <v>984</v>
      </c>
      <c r="O546" s="105" t="s">
        <v>985</v>
      </c>
      <c r="P546" s="105" t="s">
        <v>986</v>
      </c>
      <c r="Q546" s="99" t="s">
        <v>48</v>
      </c>
      <c r="R546" s="89"/>
      <c r="S546" s="146" t="s">
        <v>472</v>
      </c>
      <c r="T546" s="168">
        <v>9</v>
      </c>
      <c r="U546" s="168">
        <v>128</v>
      </c>
      <c r="V546" s="168">
        <v>0</v>
      </c>
      <c r="W546" s="48" t="str">
        <f t="shared" si="47"/>
        <v>BILLING</v>
      </c>
      <c r="X546" s="13" t="str">
        <f t="shared" si="45"/>
        <v>新疆联通</v>
      </c>
      <c r="Y546" s="37" t="str">
        <f t="shared" si="46"/>
        <v>0</v>
      </c>
      <c r="Z546" s="167"/>
      <c r="AM546" s="116"/>
      <c r="AN546"/>
    </row>
    <row r="547" spans="1:40" ht="15" customHeight="1">
      <c r="A547" s="89" t="s">
        <v>127</v>
      </c>
      <c r="B547" s="89" t="s">
        <v>128</v>
      </c>
      <c r="C547" s="89" t="s">
        <v>934</v>
      </c>
      <c r="D547" s="89" t="s">
        <v>935</v>
      </c>
      <c r="E547" s="89" t="s">
        <v>936</v>
      </c>
      <c r="F547" s="89" t="s">
        <v>879</v>
      </c>
      <c r="G547" s="89" t="s">
        <v>1</v>
      </c>
      <c r="H547" s="89" t="s">
        <v>937</v>
      </c>
      <c r="I547" s="89" t="s">
        <v>48</v>
      </c>
      <c r="J547" s="99" t="s">
        <v>86</v>
      </c>
      <c r="K547" s="90" t="s">
        <v>120</v>
      </c>
      <c r="L547" s="99" t="s">
        <v>268</v>
      </c>
      <c r="M547" s="90"/>
      <c r="N547" s="105" t="s">
        <v>984</v>
      </c>
      <c r="O547" s="105" t="s">
        <v>985</v>
      </c>
      <c r="P547" s="105" t="s">
        <v>986</v>
      </c>
      <c r="Q547" s="99" t="s">
        <v>48</v>
      </c>
      <c r="R547" s="89"/>
      <c r="S547" s="146" t="s">
        <v>472</v>
      </c>
      <c r="T547" s="168">
        <v>9</v>
      </c>
      <c r="U547" s="168">
        <v>128</v>
      </c>
      <c r="V547" s="168">
        <v>0</v>
      </c>
      <c r="W547" s="48" t="str">
        <f t="shared" si="47"/>
        <v>BILLING</v>
      </c>
      <c r="X547" s="13" t="str">
        <f t="shared" si="45"/>
        <v>新疆联通</v>
      </c>
      <c r="Y547" s="37" t="str">
        <f t="shared" si="46"/>
        <v>0</v>
      </c>
      <c r="Z547" s="167"/>
      <c r="AM547" s="116"/>
      <c r="AN547"/>
    </row>
    <row r="548" spans="1:40" ht="15" customHeight="1">
      <c r="A548" s="89" t="s">
        <v>127</v>
      </c>
      <c r="B548" s="89" t="s">
        <v>128</v>
      </c>
      <c r="C548" s="89" t="s">
        <v>934</v>
      </c>
      <c r="D548" s="89" t="s">
        <v>935</v>
      </c>
      <c r="E548" s="89" t="s">
        <v>962</v>
      </c>
      <c r="F548" s="89" t="s">
        <v>879</v>
      </c>
      <c r="G548" s="89" t="s">
        <v>1</v>
      </c>
      <c r="H548" s="89" t="s">
        <v>961</v>
      </c>
      <c r="I548" s="89" t="s">
        <v>48</v>
      </c>
      <c r="J548" s="99" t="s">
        <v>86</v>
      </c>
      <c r="K548" s="90" t="s">
        <v>120</v>
      </c>
      <c r="L548" s="99" t="s">
        <v>268</v>
      </c>
      <c r="M548" s="90"/>
      <c r="N548" s="105" t="s">
        <v>984</v>
      </c>
      <c r="O548" s="105" t="s">
        <v>985</v>
      </c>
      <c r="P548" s="105" t="s">
        <v>986</v>
      </c>
      <c r="Q548" s="99" t="s">
        <v>48</v>
      </c>
      <c r="R548" s="89"/>
      <c r="S548" s="146" t="s">
        <v>472</v>
      </c>
      <c r="T548" s="168">
        <v>9</v>
      </c>
      <c r="U548" s="168">
        <v>128</v>
      </c>
      <c r="V548" s="168">
        <v>0</v>
      </c>
      <c r="W548" s="48" t="str">
        <f t="shared" si="47"/>
        <v>BILLING</v>
      </c>
      <c r="X548" s="13" t="str">
        <f t="shared" si="45"/>
        <v>新疆联通</v>
      </c>
      <c r="Y548" s="37" t="str">
        <f t="shared" si="46"/>
        <v>0</v>
      </c>
      <c r="Z548" s="167"/>
      <c r="AM548" s="116"/>
      <c r="AN548"/>
    </row>
    <row r="549" spans="1:40" ht="15" customHeight="1">
      <c r="A549" s="89" t="s">
        <v>127</v>
      </c>
      <c r="B549" s="89" t="s">
        <v>128</v>
      </c>
      <c r="C549" s="89" t="s">
        <v>934</v>
      </c>
      <c r="D549" s="89" t="s">
        <v>935</v>
      </c>
      <c r="E549" s="89" t="s">
        <v>905</v>
      </c>
      <c r="F549" s="89" t="s">
        <v>860</v>
      </c>
      <c r="G549" s="89" t="s">
        <v>1</v>
      </c>
      <c r="H549" s="89" t="s">
        <v>906</v>
      </c>
      <c r="I549" s="89" t="s">
        <v>48</v>
      </c>
      <c r="J549" s="99" t="s">
        <v>86</v>
      </c>
      <c r="K549" s="90" t="s">
        <v>120</v>
      </c>
      <c r="L549" s="99" t="s">
        <v>268</v>
      </c>
      <c r="M549" s="90"/>
      <c r="N549" s="105" t="s">
        <v>984</v>
      </c>
      <c r="O549" s="105" t="s">
        <v>985</v>
      </c>
      <c r="P549" s="105" t="s">
        <v>986</v>
      </c>
      <c r="Q549" s="99" t="s">
        <v>48</v>
      </c>
      <c r="R549" s="89"/>
      <c r="S549" s="146" t="s">
        <v>472</v>
      </c>
      <c r="T549" s="168">
        <v>9</v>
      </c>
      <c r="U549" s="168">
        <v>128</v>
      </c>
      <c r="V549" s="168">
        <v>0</v>
      </c>
      <c r="W549" s="48" t="str">
        <f t="shared" si="47"/>
        <v>BILLING</v>
      </c>
      <c r="X549" s="13" t="str">
        <f t="shared" si="45"/>
        <v>新疆联通</v>
      </c>
      <c r="Y549" s="37" t="str">
        <f t="shared" si="46"/>
        <v>0</v>
      </c>
      <c r="Z549" s="167"/>
      <c r="AM549" s="116"/>
      <c r="AN549"/>
    </row>
    <row r="550" spans="1:40" ht="15" customHeight="1">
      <c r="A550" s="89" t="s">
        <v>127</v>
      </c>
      <c r="B550" s="89" t="s">
        <v>128</v>
      </c>
      <c r="C550" s="89" t="s">
        <v>934</v>
      </c>
      <c r="D550" s="89" t="s">
        <v>935</v>
      </c>
      <c r="E550" s="89" t="s">
        <v>859</v>
      </c>
      <c r="F550" s="89" t="s">
        <v>860</v>
      </c>
      <c r="G550" s="89" t="s">
        <v>1</v>
      </c>
      <c r="H550" s="89" t="s">
        <v>861</v>
      </c>
      <c r="I550" s="89" t="s">
        <v>48</v>
      </c>
      <c r="J550" s="99" t="s">
        <v>86</v>
      </c>
      <c r="K550" s="99" t="s">
        <v>120</v>
      </c>
      <c r="L550" s="99" t="s">
        <v>268</v>
      </c>
      <c r="M550" s="90"/>
      <c r="N550" s="105" t="s">
        <v>987</v>
      </c>
      <c r="O550" s="105" t="s">
        <v>985</v>
      </c>
      <c r="P550" s="105" t="s">
        <v>986</v>
      </c>
      <c r="Q550" s="99" t="s">
        <v>48</v>
      </c>
      <c r="R550" s="89"/>
      <c r="S550" s="146" t="s">
        <v>472</v>
      </c>
      <c r="T550" s="168">
        <v>9</v>
      </c>
      <c r="U550" s="168">
        <v>128</v>
      </c>
      <c r="V550" s="168">
        <v>0</v>
      </c>
      <c r="W550" s="48" t="str">
        <f t="shared" si="47"/>
        <v>BILLING</v>
      </c>
      <c r="X550" s="13" t="str">
        <f t="shared" si="45"/>
        <v>新疆联通</v>
      </c>
      <c r="Y550" s="37" t="str">
        <f t="shared" si="46"/>
        <v>0</v>
      </c>
      <c r="Z550" s="167"/>
      <c r="AM550" s="116"/>
      <c r="AN550"/>
    </row>
    <row r="551" spans="1:40" ht="15" customHeight="1">
      <c r="A551" s="89" t="s">
        <v>127</v>
      </c>
      <c r="B551" s="89" t="s">
        <v>128</v>
      </c>
      <c r="C551" s="89" t="s">
        <v>934</v>
      </c>
      <c r="D551" s="89" t="s">
        <v>935</v>
      </c>
      <c r="E551" s="89" t="s">
        <v>960</v>
      </c>
      <c r="F551" s="89" t="s">
        <v>885</v>
      </c>
      <c r="G551" s="89" t="s">
        <v>1</v>
      </c>
      <c r="H551" s="89" t="s">
        <v>961</v>
      </c>
      <c r="I551" s="89" t="s">
        <v>48</v>
      </c>
      <c r="J551" s="99" t="s">
        <v>86</v>
      </c>
      <c r="K551" s="90" t="s">
        <v>120</v>
      </c>
      <c r="L551" s="99" t="s">
        <v>268</v>
      </c>
      <c r="M551" s="90"/>
      <c r="N551" s="105" t="s">
        <v>984</v>
      </c>
      <c r="O551" s="105" t="s">
        <v>985</v>
      </c>
      <c r="P551" s="105" t="s">
        <v>986</v>
      </c>
      <c r="Q551" s="99" t="s">
        <v>48</v>
      </c>
      <c r="R551" s="89"/>
      <c r="S551" s="146" t="s">
        <v>472</v>
      </c>
      <c r="T551" s="168">
        <v>9</v>
      </c>
      <c r="U551" s="168">
        <v>128</v>
      </c>
      <c r="V551" s="168">
        <v>0</v>
      </c>
      <c r="W551" s="48" t="str">
        <f t="shared" si="47"/>
        <v>BILLING</v>
      </c>
      <c r="X551" s="13" t="str">
        <f t="shared" si="45"/>
        <v>新疆联通</v>
      </c>
      <c r="Y551" s="37" t="str">
        <f t="shared" si="46"/>
        <v>0</v>
      </c>
      <c r="Z551" s="167"/>
      <c r="AM551" s="116"/>
      <c r="AN551"/>
    </row>
    <row r="552" spans="1:40" ht="15" customHeight="1">
      <c r="A552" s="89" t="s">
        <v>127</v>
      </c>
      <c r="B552" s="89" t="s">
        <v>128</v>
      </c>
      <c r="C552" s="89" t="s">
        <v>934</v>
      </c>
      <c r="D552" s="89" t="s">
        <v>935</v>
      </c>
      <c r="E552" s="89" t="s">
        <v>882</v>
      </c>
      <c r="F552" s="89" t="s">
        <v>883</v>
      </c>
      <c r="G552" s="89" t="s">
        <v>1</v>
      </c>
      <c r="H552" s="89" t="s">
        <v>98</v>
      </c>
      <c r="I552" s="89" t="s">
        <v>48</v>
      </c>
      <c r="J552" s="99" t="s">
        <v>86</v>
      </c>
      <c r="K552" s="90" t="s">
        <v>120</v>
      </c>
      <c r="L552" s="99" t="s">
        <v>268</v>
      </c>
      <c r="M552" s="90"/>
      <c r="N552" s="105" t="s">
        <v>984</v>
      </c>
      <c r="O552" s="105" t="s">
        <v>985</v>
      </c>
      <c r="P552" s="105" t="s">
        <v>986</v>
      </c>
      <c r="Q552" s="99" t="s">
        <v>48</v>
      </c>
      <c r="R552" s="89"/>
      <c r="S552" s="146" t="s">
        <v>472</v>
      </c>
      <c r="T552" s="168">
        <v>9</v>
      </c>
      <c r="U552" s="168">
        <v>128</v>
      </c>
      <c r="V552" s="168">
        <v>0</v>
      </c>
      <c r="W552" s="48" t="str">
        <f t="shared" si="47"/>
        <v>BILLING</v>
      </c>
      <c r="X552" s="13" t="str">
        <f t="shared" si="45"/>
        <v>新疆联通</v>
      </c>
      <c r="Y552" s="37" t="str">
        <f t="shared" si="46"/>
        <v>0</v>
      </c>
      <c r="Z552" s="167"/>
      <c r="AM552" s="116"/>
      <c r="AN552"/>
    </row>
    <row r="553" spans="1:40" ht="15" customHeight="1">
      <c r="A553" s="89" t="s">
        <v>127</v>
      </c>
      <c r="B553" s="89" t="s">
        <v>128</v>
      </c>
      <c r="C553" s="89" t="s">
        <v>934</v>
      </c>
      <c r="D553" s="89" t="s">
        <v>935</v>
      </c>
      <c r="E553" s="89" t="s">
        <v>873</v>
      </c>
      <c r="F553" s="89" t="s">
        <v>874</v>
      </c>
      <c r="G553" s="89" t="s">
        <v>1</v>
      </c>
      <c r="H553" s="89" t="s">
        <v>875</v>
      </c>
      <c r="I553" s="89" t="s">
        <v>48</v>
      </c>
      <c r="J553" s="99" t="s">
        <v>86</v>
      </c>
      <c r="K553" s="90" t="s">
        <v>120</v>
      </c>
      <c r="L553" s="99" t="s">
        <v>268</v>
      </c>
      <c r="M553" s="90"/>
      <c r="N553" s="105" t="s">
        <v>984</v>
      </c>
      <c r="O553" s="105" t="s">
        <v>985</v>
      </c>
      <c r="P553" s="105" t="s">
        <v>986</v>
      </c>
      <c r="Q553" s="99" t="s">
        <v>48</v>
      </c>
      <c r="R553" s="89"/>
      <c r="S553" s="146" t="s">
        <v>472</v>
      </c>
      <c r="T553" s="168">
        <v>9</v>
      </c>
      <c r="U553" s="168">
        <v>128</v>
      </c>
      <c r="V553" s="168">
        <v>0</v>
      </c>
      <c r="W553" s="48" t="str">
        <f t="shared" si="47"/>
        <v>BILLING</v>
      </c>
      <c r="X553" s="13" t="str">
        <f t="shared" si="45"/>
        <v>新疆联通</v>
      </c>
      <c r="Y553" s="37" t="str">
        <f t="shared" si="46"/>
        <v>0</v>
      </c>
      <c r="Z553" s="167"/>
      <c r="AM553" s="116"/>
      <c r="AN553"/>
    </row>
    <row r="554" spans="1:40" ht="15" customHeight="1">
      <c r="A554" s="89" t="s">
        <v>127</v>
      </c>
      <c r="B554" s="89" t="s">
        <v>128</v>
      </c>
      <c r="C554" s="89" t="s">
        <v>934</v>
      </c>
      <c r="D554" s="89" t="s">
        <v>935</v>
      </c>
      <c r="E554" s="89" t="s">
        <v>965</v>
      </c>
      <c r="F554" s="89" t="s">
        <v>889</v>
      </c>
      <c r="G554" s="89" t="s">
        <v>1</v>
      </c>
      <c r="H554" s="89" t="s">
        <v>961</v>
      </c>
      <c r="I554" s="89" t="s">
        <v>48</v>
      </c>
      <c r="J554" s="99" t="s">
        <v>86</v>
      </c>
      <c r="K554" s="90" t="s">
        <v>120</v>
      </c>
      <c r="L554" s="99" t="s">
        <v>268</v>
      </c>
      <c r="M554" s="90"/>
      <c r="N554" s="105" t="s">
        <v>984</v>
      </c>
      <c r="O554" s="105" t="s">
        <v>985</v>
      </c>
      <c r="P554" s="105" t="s">
        <v>986</v>
      </c>
      <c r="Q554" s="99" t="s">
        <v>48</v>
      </c>
      <c r="R554" s="89"/>
      <c r="S554" s="146" t="s">
        <v>472</v>
      </c>
      <c r="T554" s="168">
        <v>9</v>
      </c>
      <c r="U554" s="168">
        <v>128</v>
      </c>
      <c r="V554" s="168">
        <v>0</v>
      </c>
      <c r="W554" s="48" t="str">
        <f t="shared" si="47"/>
        <v>BILLING</v>
      </c>
      <c r="X554" s="13" t="str">
        <f t="shared" ref="X554:X617" si="48">MID(A554,5,LEN(A554)-4)</f>
        <v>新疆联通</v>
      </c>
      <c r="Y554" s="37" t="str">
        <f t="shared" ref="Y554:Y617" si="49">IF(N554=O554,IF(N554="","0","1"),IF(N554=P554,IF(N554="","0","1"),IF(O554=P554,IF(O554="","0","1"),IF(N554="","0","0"))))</f>
        <v>0</v>
      </c>
      <c r="Z554" s="167"/>
      <c r="AM554" s="116"/>
      <c r="AN554"/>
    </row>
    <row r="555" spans="1:40" ht="15" customHeight="1">
      <c r="A555" s="89" t="s">
        <v>127</v>
      </c>
      <c r="B555" s="89" t="s">
        <v>128</v>
      </c>
      <c r="C555" s="89" t="s">
        <v>857</v>
      </c>
      <c r="D555" s="89" t="s">
        <v>858</v>
      </c>
      <c r="E555" s="89" t="s">
        <v>859</v>
      </c>
      <c r="F555" s="89" t="s">
        <v>860</v>
      </c>
      <c r="G555" s="89" t="s">
        <v>1</v>
      </c>
      <c r="H555" s="89" t="s">
        <v>861</v>
      </c>
      <c r="I555" s="89" t="s">
        <v>48</v>
      </c>
      <c r="J555" s="99" t="s">
        <v>1531</v>
      </c>
      <c r="K555" s="99" t="s">
        <v>120</v>
      </c>
      <c r="L555" s="99" t="s">
        <v>988</v>
      </c>
      <c r="M555" s="90" t="s">
        <v>56</v>
      </c>
      <c r="N555" s="105" t="s">
        <v>989</v>
      </c>
      <c r="O555" s="90" t="s">
        <v>990</v>
      </c>
      <c r="P555" s="90" t="s">
        <v>991</v>
      </c>
      <c r="Q555" s="99" t="s">
        <v>48</v>
      </c>
      <c r="R555" s="89"/>
      <c r="S555" s="146" t="s">
        <v>472</v>
      </c>
      <c r="T555" s="168">
        <v>27</v>
      </c>
      <c r="U555" s="168">
        <v>0</v>
      </c>
      <c r="V555" s="168">
        <v>1</v>
      </c>
      <c r="W555" s="48" t="str">
        <f t="shared" si="47"/>
        <v>BILLING</v>
      </c>
      <c r="X555" s="13" t="str">
        <f t="shared" si="48"/>
        <v>新疆联通</v>
      </c>
      <c r="Y555" s="37" t="str">
        <f t="shared" si="49"/>
        <v>0</v>
      </c>
      <c r="Z555" s="167"/>
      <c r="AM555" s="116"/>
      <c r="AN555"/>
    </row>
    <row r="556" spans="1:40" ht="15" customHeight="1">
      <c r="A556" s="89" t="s">
        <v>127</v>
      </c>
      <c r="B556" s="89" t="s">
        <v>128</v>
      </c>
      <c r="C556" s="89" t="s">
        <v>864</v>
      </c>
      <c r="D556" s="89" t="s">
        <v>1</v>
      </c>
      <c r="E556" s="89" t="s">
        <v>865</v>
      </c>
      <c r="F556" s="89" t="s">
        <v>866</v>
      </c>
      <c r="G556" s="89" t="s">
        <v>1</v>
      </c>
      <c r="H556" s="89" t="s">
        <v>867</v>
      </c>
      <c r="I556" s="89" t="s">
        <v>48</v>
      </c>
      <c r="J556" s="99" t="s">
        <v>1531</v>
      </c>
      <c r="K556" s="90" t="s">
        <v>120</v>
      </c>
      <c r="L556" s="99" t="s">
        <v>988</v>
      </c>
      <c r="M556" s="90" t="s">
        <v>56</v>
      </c>
      <c r="N556" s="105" t="s">
        <v>989</v>
      </c>
      <c r="O556" s="90" t="s">
        <v>990</v>
      </c>
      <c r="P556" s="90" t="s">
        <v>991</v>
      </c>
      <c r="Q556" s="99" t="s">
        <v>48</v>
      </c>
      <c r="R556" s="89"/>
      <c r="S556" s="146" t="s">
        <v>472</v>
      </c>
      <c r="T556" s="168">
        <v>27</v>
      </c>
      <c r="U556" s="168">
        <v>0</v>
      </c>
      <c r="V556" s="168">
        <v>1</v>
      </c>
      <c r="W556" s="48" t="str">
        <f t="shared" si="47"/>
        <v>BILLING</v>
      </c>
      <c r="X556" s="13" t="str">
        <f t="shared" si="48"/>
        <v>新疆联通</v>
      </c>
      <c r="Y556" s="37" t="str">
        <f t="shared" si="49"/>
        <v>0</v>
      </c>
      <c r="Z556" s="167"/>
      <c r="AM556" s="116"/>
      <c r="AN556"/>
    </row>
    <row r="557" spans="1:40" ht="15" customHeight="1">
      <c r="A557" s="89" t="s">
        <v>127</v>
      </c>
      <c r="B557" s="89" t="s">
        <v>128</v>
      </c>
      <c r="C557" s="89" t="s">
        <v>864</v>
      </c>
      <c r="D557" s="89" t="s">
        <v>1</v>
      </c>
      <c r="E557" s="89" t="s">
        <v>886</v>
      </c>
      <c r="F557" s="89" t="s">
        <v>887</v>
      </c>
      <c r="G557" s="89" t="s">
        <v>1</v>
      </c>
      <c r="H557" s="89" t="s">
        <v>867</v>
      </c>
      <c r="I557" s="89" t="s">
        <v>48</v>
      </c>
      <c r="J557" s="99" t="s">
        <v>1531</v>
      </c>
      <c r="K557" s="90" t="s">
        <v>120</v>
      </c>
      <c r="L557" s="99" t="s">
        <v>988</v>
      </c>
      <c r="M557" s="90" t="s">
        <v>56</v>
      </c>
      <c r="N557" s="105" t="s">
        <v>989</v>
      </c>
      <c r="O557" s="90" t="s">
        <v>990</v>
      </c>
      <c r="P557" s="90" t="s">
        <v>991</v>
      </c>
      <c r="Q557" s="99" t="s">
        <v>48</v>
      </c>
      <c r="R557" s="89"/>
      <c r="S557" s="146" t="s">
        <v>472</v>
      </c>
      <c r="T557" s="168">
        <v>27</v>
      </c>
      <c r="U557" s="168">
        <v>0</v>
      </c>
      <c r="V557" s="168">
        <v>1</v>
      </c>
      <c r="W557" s="48" t="str">
        <f t="shared" si="47"/>
        <v>BILLING</v>
      </c>
      <c r="X557" s="13" t="str">
        <f t="shared" si="48"/>
        <v>新疆联通</v>
      </c>
      <c r="Y557" s="37" t="str">
        <f t="shared" si="49"/>
        <v>0</v>
      </c>
      <c r="Z557" s="167"/>
      <c r="AM557" s="116"/>
      <c r="AN557"/>
    </row>
    <row r="558" spans="1:40" ht="15" customHeight="1">
      <c r="A558" s="89" t="s">
        <v>127</v>
      </c>
      <c r="B558" s="89" t="s">
        <v>128</v>
      </c>
      <c r="C558" s="89" t="s">
        <v>864</v>
      </c>
      <c r="D558" s="89" t="s">
        <v>1</v>
      </c>
      <c r="E558" s="89" t="s">
        <v>884</v>
      </c>
      <c r="F558" s="89" t="s">
        <v>885</v>
      </c>
      <c r="G558" s="89" t="s">
        <v>1</v>
      </c>
      <c r="H558" s="89" t="s">
        <v>867</v>
      </c>
      <c r="I558" s="89" t="s">
        <v>48</v>
      </c>
      <c r="J558" s="99" t="s">
        <v>1531</v>
      </c>
      <c r="K558" s="90" t="s">
        <v>120</v>
      </c>
      <c r="L558" s="99" t="s">
        <v>988</v>
      </c>
      <c r="M558" s="90" t="s">
        <v>56</v>
      </c>
      <c r="N558" s="105" t="s">
        <v>989</v>
      </c>
      <c r="O558" s="90" t="s">
        <v>990</v>
      </c>
      <c r="P558" s="90" t="s">
        <v>991</v>
      </c>
      <c r="Q558" s="99" t="s">
        <v>48</v>
      </c>
      <c r="R558" s="89"/>
      <c r="S558" s="146" t="s">
        <v>472</v>
      </c>
      <c r="T558" s="168">
        <v>27</v>
      </c>
      <c r="U558" s="168">
        <v>0</v>
      </c>
      <c r="V558" s="168">
        <v>1</v>
      </c>
      <c r="W558" s="48" t="str">
        <f t="shared" si="47"/>
        <v>BILLING</v>
      </c>
      <c r="X558" s="13" t="str">
        <f t="shared" si="48"/>
        <v>新疆联通</v>
      </c>
      <c r="Y558" s="37" t="str">
        <f t="shared" si="49"/>
        <v>0</v>
      </c>
      <c r="Z558" s="167"/>
      <c r="AM558" s="116"/>
      <c r="AN558"/>
    </row>
    <row r="559" spans="1:40" ht="15" customHeight="1">
      <c r="A559" s="89" t="s">
        <v>127</v>
      </c>
      <c r="B559" s="89" t="s">
        <v>128</v>
      </c>
      <c r="C559" s="89" t="s">
        <v>864</v>
      </c>
      <c r="D559" s="89" t="s">
        <v>1</v>
      </c>
      <c r="E559" s="89" t="s">
        <v>873</v>
      </c>
      <c r="F559" s="89" t="s">
        <v>874</v>
      </c>
      <c r="G559" s="89" t="s">
        <v>1</v>
      </c>
      <c r="H559" s="89" t="s">
        <v>875</v>
      </c>
      <c r="I559" s="89" t="s">
        <v>48</v>
      </c>
      <c r="J559" s="99" t="s">
        <v>1531</v>
      </c>
      <c r="K559" s="90" t="s">
        <v>120</v>
      </c>
      <c r="L559" s="99" t="s">
        <v>988</v>
      </c>
      <c r="M559" s="90" t="s">
        <v>56</v>
      </c>
      <c r="N559" s="105" t="s">
        <v>989</v>
      </c>
      <c r="O559" s="90" t="s">
        <v>990</v>
      </c>
      <c r="P559" s="90" t="s">
        <v>991</v>
      </c>
      <c r="Q559" s="99" t="s">
        <v>48</v>
      </c>
      <c r="R559" s="89"/>
      <c r="S559" s="146" t="s">
        <v>472</v>
      </c>
      <c r="T559" s="168">
        <v>27</v>
      </c>
      <c r="U559" s="168">
        <v>0</v>
      </c>
      <c r="V559" s="168">
        <v>1</v>
      </c>
      <c r="W559" s="48" t="str">
        <f t="shared" si="47"/>
        <v>BILLING</v>
      </c>
      <c r="X559" s="13" t="str">
        <f t="shared" si="48"/>
        <v>新疆联通</v>
      </c>
      <c r="Y559" s="37" t="str">
        <f t="shared" si="49"/>
        <v>0</v>
      </c>
      <c r="Z559" s="167"/>
      <c r="AM559" s="116"/>
      <c r="AN559"/>
    </row>
    <row r="560" spans="1:40" ht="15" customHeight="1">
      <c r="A560" s="89" t="s">
        <v>127</v>
      </c>
      <c r="B560" s="89" t="s">
        <v>128</v>
      </c>
      <c r="C560" s="89" t="s">
        <v>864</v>
      </c>
      <c r="D560" s="89" t="s">
        <v>1</v>
      </c>
      <c r="E560" s="89" t="s">
        <v>859</v>
      </c>
      <c r="F560" s="89" t="s">
        <v>860</v>
      </c>
      <c r="G560" s="89" t="s">
        <v>1</v>
      </c>
      <c r="H560" s="89" t="s">
        <v>861</v>
      </c>
      <c r="I560" s="89" t="s">
        <v>48</v>
      </c>
      <c r="J560" s="99" t="s">
        <v>1531</v>
      </c>
      <c r="K560" s="90" t="s">
        <v>120</v>
      </c>
      <c r="L560" s="99" t="s">
        <v>988</v>
      </c>
      <c r="M560" s="90" t="s">
        <v>56</v>
      </c>
      <c r="N560" s="105" t="s">
        <v>989</v>
      </c>
      <c r="O560" s="90" t="s">
        <v>990</v>
      </c>
      <c r="P560" s="90" t="s">
        <v>991</v>
      </c>
      <c r="Q560" s="99" t="s">
        <v>48</v>
      </c>
      <c r="R560" s="89"/>
      <c r="S560" s="146" t="s">
        <v>472</v>
      </c>
      <c r="T560" s="168">
        <v>27</v>
      </c>
      <c r="U560" s="168">
        <v>0</v>
      </c>
      <c r="V560" s="168">
        <v>1</v>
      </c>
      <c r="W560" s="48" t="str">
        <f t="shared" si="47"/>
        <v>BILLING</v>
      </c>
      <c r="X560" s="13" t="str">
        <f t="shared" si="48"/>
        <v>新疆联通</v>
      </c>
      <c r="Y560" s="37" t="str">
        <f t="shared" si="49"/>
        <v>0</v>
      </c>
      <c r="Z560" s="167"/>
      <c r="AM560" s="116"/>
      <c r="AN560"/>
    </row>
    <row r="561" spans="1:40" ht="15" customHeight="1">
      <c r="A561" s="89" t="s">
        <v>127</v>
      </c>
      <c r="B561" s="89" t="s">
        <v>128</v>
      </c>
      <c r="C561" s="89" t="s">
        <v>864</v>
      </c>
      <c r="D561" s="89" t="s">
        <v>1</v>
      </c>
      <c r="E561" s="89" t="s">
        <v>882</v>
      </c>
      <c r="F561" s="89" t="s">
        <v>883</v>
      </c>
      <c r="G561" s="89" t="s">
        <v>1</v>
      </c>
      <c r="H561" s="89" t="s">
        <v>98</v>
      </c>
      <c r="I561" s="89" t="s">
        <v>48</v>
      </c>
      <c r="J561" s="99" t="s">
        <v>1531</v>
      </c>
      <c r="K561" s="90" t="s">
        <v>120</v>
      </c>
      <c r="L561" s="99" t="s">
        <v>988</v>
      </c>
      <c r="M561" s="90" t="s">
        <v>56</v>
      </c>
      <c r="N561" s="105" t="s">
        <v>989</v>
      </c>
      <c r="O561" s="90" t="s">
        <v>990</v>
      </c>
      <c r="P561" s="90" t="s">
        <v>991</v>
      </c>
      <c r="Q561" s="99" t="s">
        <v>48</v>
      </c>
      <c r="R561" s="89"/>
      <c r="S561" s="146" t="s">
        <v>472</v>
      </c>
      <c r="T561" s="168">
        <v>27</v>
      </c>
      <c r="U561" s="168">
        <v>0</v>
      </c>
      <c r="V561" s="168">
        <v>1</v>
      </c>
      <c r="W561" s="48" t="str">
        <f t="shared" si="47"/>
        <v>BILLING</v>
      </c>
      <c r="X561" s="13" t="str">
        <f t="shared" si="48"/>
        <v>新疆联通</v>
      </c>
      <c r="Y561" s="37" t="str">
        <f t="shared" si="49"/>
        <v>0</v>
      </c>
      <c r="Z561" s="167"/>
      <c r="AM561" s="116"/>
      <c r="AN561"/>
    </row>
    <row r="562" spans="1:40" ht="15" customHeight="1">
      <c r="A562" s="89" t="s">
        <v>127</v>
      </c>
      <c r="B562" s="89" t="s">
        <v>128</v>
      </c>
      <c r="C562" s="89" t="s">
        <v>864</v>
      </c>
      <c r="D562" s="89" t="s">
        <v>1</v>
      </c>
      <c r="E562" s="89" t="s">
        <v>880</v>
      </c>
      <c r="F562" s="89" t="s">
        <v>881</v>
      </c>
      <c r="G562" s="89" t="s">
        <v>1</v>
      </c>
      <c r="H562" s="89" t="s">
        <v>867</v>
      </c>
      <c r="I562" s="89" t="s">
        <v>48</v>
      </c>
      <c r="J562" s="99" t="s">
        <v>1531</v>
      </c>
      <c r="K562" s="90" t="s">
        <v>120</v>
      </c>
      <c r="L562" s="99" t="s">
        <v>988</v>
      </c>
      <c r="M562" s="90" t="s">
        <v>56</v>
      </c>
      <c r="N562" s="105" t="s">
        <v>989</v>
      </c>
      <c r="O562" s="90" t="s">
        <v>990</v>
      </c>
      <c r="P562" s="90" t="s">
        <v>991</v>
      </c>
      <c r="Q562" s="99" t="s">
        <v>48</v>
      </c>
      <c r="R562" s="89"/>
      <c r="S562" s="146" t="s">
        <v>472</v>
      </c>
      <c r="T562" s="168">
        <v>27</v>
      </c>
      <c r="U562" s="168">
        <v>0</v>
      </c>
      <c r="V562" s="168">
        <v>1</v>
      </c>
      <c r="W562" s="48" t="str">
        <f t="shared" si="47"/>
        <v>BILLING</v>
      </c>
      <c r="X562" s="13" t="str">
        <f t="shared" si="48"/>
        <v>新疆联通</v>
      </c>
      <c r="Y562" s="37" t="str">
        <f t="shared" si="49"/>
        <v>0</v>
      </c>
      <c r="Z562" s="167"/>
      <c r="AM562" s="116"/>
      <c r="AN562"/>
    </row>
    <row r="563" spans="1:40" ht="15" customHeight="1">
      <c r="A563" s="89" t="s">
        <v>127</v>
      </c>
      <c r="B563" s="89" t="s">
        <v>128</v>
      </c>
      <c r="C563" s="89" t="s">
        <v>864</v>
      </c>
      <c r="D563" s="89" t="s">
        <v>1</v>
      </c>
      <c r="E563" s="89" t="s">
        <v>878</v>
      </c>
      <c r="F563" s="89" t="s">
        <v>879</v>
      </c>
      <c r="G563" s="89" t="s">
        <v>1</v>
      </c>
      <c r="H563" s="89" t="s">
        <v>867</v>
      </c>
      <c r="I563" s="89" t="s">
        <v>48</v>
      </c>
      <c r="J563" s="99" t="s">
        <v>1531</v>
      </c>
      <c r="K563" s="90" t="s">
        <v>120</v>
      </c>
      <c r="L563" s="99" t="s">
        <v>988</v>
      </c>
      <c r="M563" s="90" t="s">
        <v>56</v>
      </c>
      <c r="N563" s="105" t="s">
        <v>989</v>
      </c>
      <c r="O563" s="90" t="s">
        <v>990</v>
      </c>
      <c r="P563" s="90" t="s">
        <v>991</v>
      </c>
      <c r="Q563" s="99" t="s">
        <v>48</v>
      </c>
      <c r="R563" s="89"/>
      <c r="S563" s="146" t="s">
        <v>472</v>
      </c>
      <c r="T563" s="168">
        <v>27</v>
      </c>
      <c r="U563" s="168">
        <v>0</v>
      </c>
      <c r="V563" s="168">
        <v>1</v>
      </c>
      <c r="W563" s="48" t="str">
        <f t="shared" si="47"/>
        <v>BILLING</v>
      </c>
      <c r="X563" s="13" t="str">
        <f t="shared" si="48"/>
        <v>新疆联通</v>
      </c>
      <c r="Y563" s="37" t="str">
        <f t="shared" si="49"/>
        <v>0</v>
      </c>
      <c r="Z563" s="167"/>
      <c r="AM563" s="116"/>
      <c r="AN563"/>
    </row>
    <row r="564" spans="1:40" ht="15" customHeight="1">
      <c r="A564" s="89" t="s">
        <v>127</v>
      </c>
      <c r="B564" s="89" t="s">
        <v>128</v>
      </c>
      <c r="C564" s="89" t="s">
        <v>864</v>
      </c>
      <c r="D564" s="89" t="s">
        <v>1</v>
      </c>
      <c r="E564" s="89" t="s">
        <v>888</v>
      </c>
      <c r="F564" s="89" t="s">
        <v>889</v>
      </c>
      <c r="G564" s="89" t="s">
        <v>1</v>
      </c>
      <c r="H564" s="89" t="s">
        <v>867</v>
      </c>
      <c r="I564" s="89" t="s">
        <v>48</v>
      </c>
      <c r="J564" s="99" t="s">
        <v>1531</v>
      </c>
      <c r="K564" s="90" t="s">
        <v>120</v>
      </c>
      <c r="L564" s="99" t="s">
        <v>988</v>
      </c>
      <c r="M564" s="90" t="s">
        <v>56</v>
      </c>
      <c r="N564" s="105" t="s">
        <v>989</v>
      </c>
      <c r="O564" s="90" t="s">
        <v>990</v>
      </c>
      <c r="P564" s="90" t="s">
        <v>991</v>
      </c>
      <c r="Q564" s="99" t="s">
        <v>48</v>
      </c>
      <c r="R564" s="89"/>
      <c r="S564" s="146" t="s">
        <v>472</v>
      </c>
      <c r="T564" s="168">
        <v>27</v>
      </c>
      <c r="U564" s="168">
        <v>0</v>
      </c>
      <c r="V564" s="168">
        <v>1</v>
      </c>
      <c r="W564" s="48" t="str">
        <f t="shared" si="47"/>
        <v>BILLING</v>
      </c>
      <c r="X564" s="13" t="str">
        <f t="shared" si="48"/>
        <v>新疆联通</v>
      </c>
      <c r="Y564" s="37" t="str">
        <f t="shared" si="49"/>
        <v>0</v>
      </c>
      <c r="Z564" s="167"/>
      <c r="AM564" s="116"/>
      <c r="AN564"/>
    </row>
    <row r="565" spans="1:40" ht="15" customHeight="1">
      <c r="A565" s="89" t="s">
        <v>243</v>
      </c>
      <c r="B565" s="89" t="s">
        <v>244</v>
      </c>
      <c r="C565" s="89" t="s">
        <v>245</v>
      </c>
      <c r="D565" s="89" t="s">
        <v>246</v>
      </c>
      <c r="E565" s="89" t="s">
        <v>1297</v>
      </c>
      <c r="F565" s="89" t="s">
        <v>874</v>
      </c>
      <c r="G565" s="89" t="s">
        <v>1</v>
      </c>
      <c r="H565" s="89" t="s">
        <v>904</v>
      </c>
      <c r="I565" s="89" t="s">
        <v>48</v>
      </c>
      <c r="J565" s="90" t="s">
        <v>86</v>
      </c>
      <c r="K565" s="90"/>
      <c r="L565" s="90"/>
      <c r="M565" s="90"/>
      <c r="N565" s="90" t="s">
        <v>992</v>
      </c>
      <c r="O565" s="90" t="s">
        <v>993</v>
      </c>
      <c r="P565" s="89" t="s">
        <v>994</v>
      </c>
      <c r="Q565" s="90" t="s">
        <v>48</v>
      </c>
      <c r="R565" s="89"/>
      <c r="S565" s="146" t="s">
        <v>472</v>
      </c>
      <c r="T565" s="168">
        <v>0</v>
      </c>
      <c r="U565" s="168">
        <v>0</v>
      </c>
      <c r="V565" s="168">
        <v>0</v>
      </c>
      <c r="W565" s="48" t="str">
        <f t="shared" si="47"/>
        <v>BILLING</v>
      </c>
      <c r="X565" s="13" t="str">
        <f t="shared" si="48"/>
        <v>虚拟运营商爱施德</v>
      </c>
      <c r="Y565" s="37" t="str">
        <f t="shared" si="49"/>
        <v>0</v>
      </c>
      <c r="Z565" s="167"/>
      <c r="AM565" s="116"/>
      <c r="AN565"/>
    </row>
    <row r="566" spans="1:40" ht="15" customHeight="1">
      <c r="A566" s="89" t="s">
        <v>243</v>
      </c>
      <c r="B566" s="89" t="s">
        <v>244</v>
      </c>
      <c r="C566" s="89" t="s">
        <v>245</v>
      </c>
      <c r="D566" s="89" t="s">
        <v>246</v>
      </c>
      <c r="E566" s="89" t="s">
        <v>859</v>
      </c>
      <c r="F566" s="89" t="s">
        <v>860</v>
      </c>
      <c r="G566" s="89" t="s">
        <v>1</v>
      </c>
      <c r="H566" s="89" t="s">
        <v>861</v>
      </c>
      <c r="I566" s="89" t="s">
        <v>48</v>
      </c>
      <c r="J566" s="90" t="s">
        <v>86</v>
      </c>
      <c r="K566" s="90"/>
      <c r="L566" s="90"/>
      <c r="M566" s="90"/>
      <c r="N566" s="90" t="s">
        <v>992</v>
      </c>
      <c r="O566" s="90" t="s">
        <v>993</v>
      </c>
      <c r="P566" s="106" t="s">
        <v>995</v>
      </c>
      <c r="Q566" s="90" t="s">
        <v>48</v>
      </c>
      <c r="R566" s="89"/>
      <c r="S566" s="146" t="s">
        <v>472</v>
      </c>
      <c r="T566" s="168">
        <v>0</v>
      </c>
      <c r="U566" s="168">
        <v>0</v>
      </c>
      <c r="V566" s="168">
        <v>0</v>
      </c>
      <c r="W566" s="48" t="str">
        <f t="shared" si="47"/>
        <v>BILLING</v>
      </c>
      <c r="X566" s="13" t="str">
        <f t="shared" si="48"/>
        <v>虚拟运营商爱施德</v>
      </c>
      <c r="Y566" s="37" t="str">
        <f t="shared" si="49"/>
        <v>0</v>
      </c>
      <c r="Z566" s="167"/>
      <c r="AM566" s="116"/>
      <c r="AN566"/>
    </row>
    <row r="567" spans="1:40" ht="15" customHeight="1">
      <c r="A567" s="89" t="s">
        <v>243</v>
      </c>
      <c r="B567" s="89" t="s">
        <v>244</v>
      </c>
      <c r="C567" s="89" t="s">
        <v>245</v>
      </c>
      <c r="D567" s="89" t="s">
        <v>246</v>
      </c>
      <c r="E567" s="89" t="s">
        <v>905</v>
      </c>
      <c r="F567" s="89" t="s">
        <v>860</v>
      </c>
      <c r="G567" s="89" t="s">
        <v>1</v>
      </c>
      <c r="H567" s="89" t="s">
        <v>906</v>
      </c>
      <c r="I567" s="89" t="s">
        <v>48</v>
      </c>
      <c r="J567" s="90" t="s">
        <v>86</v>
      </c>
      <c r="K567" s="90"/>
      <c r="L567" s="90"/>
      <c r="M567" s="90"/>
      <c r="N567" s="90" t="s">
        <v>992</v>
      </c>
      <c r="O567" s="90" t="s">
        <v>993</v>
      </c>
      <c r="P567" s="106" t="s">
        <v>995</v>
      </c>
      <c r="Q567" s="90" t="s">
        <v>48</v>
      </c>
      <c r="R567" s="89"/>
      <c r="S567" s="146" t="s">
        <v>472</v>
      </c>
      <c r="T567" s="168">
        <v>0</v>
      </c>
      <c r="U567" s="168">
        <v>0</v>
      </c>
      <c r="V567" s="168">
        <v>0</v>
      </c>
      <c r="W567" s="48" t="str">
        <f t="shared" si="47"/>
        <v>BILLING</v>
      </c>
      <c r="X567" s="13" t="str">
        <f t="shared" si="48"/>
        <v>虚拟运营商爱施德</v>
      </c>
      <c r="Y567" s="37" t="str">
        <f t="shared" si="49"/>
        <v>0</v>
      </c>
      <c r="Z567" s="167"/>
      <c r="AM567" s="116"/>
      <c r="AN567"/>
    </row>
    <row r="568" spans="1:40" ht="15" customHeight="1">
      <c r="A568" s="89" t="s">
        <v>243</v>
      </c>
      <c r="B568" s="89" t="s">
        <v>244</v>
      </c>
      <c r="C568" s="89" t="s">
        <v>245</v>
      </c>
      <c r="D568" s="89" t="s">
        <v>246</v>
      </c>
      <c r="E568" s="89" t="s">
        <v>922</v>
      </c>
      <c r="F568" s="89" t="s">
        <v>885</v>
      </c>
      <c r="G568" s="89" t="s">
        <v>1</v>
      </c>
      <c r="H568" s="89" t="s">
        <v>923</v>
      </c>
      <c r="I568" s="89" t="s">
        <v>48</v>
      </c>
      <c r="J568" s="90" t="s">
        <v>86</v>
      </c>
      <c r="K568" s="90"/>
      <c r="L568" s="90"/>
      <c r="M568" s="90"/>
      <c r="N568" s="90" t="s">
        <v>992</v>
      </c>
      <c r="O568" s="90" t="s">
        <v>993</v>
      </c>
      <c r="P568" s="106" t="s">
        <v>995</v>
      </c>
      <c r="Q568" s="90" t="s">
        <v>48</v>
      </c>
      <c r="R568" s="89"/>
      <c r="S568" s="146" t="s">
        <v>472</v>
      </c>
      <c r="T568" s="168">
        <v>0</v>
      </c>
      <c r="U568" s="168">
        <v>0</v>
      </c>
      <c r="V568" s="168">
        <v>0</v>
      </c>
      <c r="W568" s="48" t="str">
        <f t="shared" si="47"/>
        <v>BILLING</v>
      </c>
      <c r="X568" s="13" t="str">
        <f t="shared" si="48"/>
        <v>虚拟运营商爱施德</v>
      </c>
      <c r="Y568" s="37" t="str">
        <f t="shared" si="49"/>
        <v>0</v>
      </c>
      <c r="Z568" s="167"/>
      <c r="AM568" s="116"/>
      <c r="AN568"/>
    </row>
    <row r="569" spans="1:40" ht="15" customHeight="1">
      <c r="A569" s="89" t="s">
        <v>243</v>
      </c>
      <c r="B569" s="89" t="s">
        <v>244</v>
      </c>
      <c r="C569" s="89" t="s">
        <v>245</v>
      </c>
      <c r="D569" s="89" t="s">
        <v>246</v>
      </c>
      <c r="E569" s="89" t="s">
        <v>890</v>
      </c>
      <c r="F569" s="89" t="s">
        <v>891</v>
      </c>
      <c r="G569" s="89" t="s">
        <v>1</v>
      </c>
      <c r="H569" s="89" t="s">
        <v>861</v>
      </c>
      <c r="I569" s="89" t="s">
        <v>48</v>
      </c>
      <c r="J569" s="90" t="s">
        <v>86</v>
      </c>
      <c r="K569" s="90"/>
      <c r="L569" s="90"/>
      <c r="M569" s="90"/>
      <c r="N569" s="90" t="s">
        <v>992</v>
      </c>
      <c r="O569" s="90" t="s">
        <v>993</v>
      </c>
      <c r="P569" s="106" t="s">
        <v>995</v>
      </c>
      <c r="Q569" s="90" t="s">
        <v>48</v>
      </c>
      <c r="R569" s="89"/>
      <c r="S569" s="146" t="s">
        <v>472</v>
      </c>
      <c r="T569" s="168">
        <v>0</v>
      </c>
      <c r="U569" s="168">
        <v>0</v>
      </c>
      <c r="V569" s="168">
        <v>0</v>
      </c>
      <c r="W569" s="48" t="str">
        <f t="shared" si="47"/>
        <v>BILLING</v>
      </c>
      <c r="X569" s="13" t="str">
        <f t="shared" si="48"/>
        <v>虚拟运营商爱施德</v>
      </c>
      <c r="Y569" s="37" t="str">
        <f t="shared" si="49"/>
        <v>0</v>
      </c>
      <c r="Z569" s="167"/>
      <c r="AM569" s="116"/>
      <c r="AN569"/>
    </row>
    <row r="570" spans="1:40" ht="15" customHeight="1">
      <c r="A570" s="89" t="s">
        <v>243</v>
      </c>
      <c r="B570" s="89" t="s">
        <v>244</v>
      </c>
      <c r="C570" s="89" t="s">
        <v>245</v>
      </c>
      <c r="D570" s="89" t="s">
        <v>246</v>
      </c>
      <c r="E570" s="89" t="s">
        <v>942</v>
      </c>
      <c r="F570" s="89" t="s">
        <v>869</v>
      </c>
      <c r="G570" s="89" t="s">
        <v>1</v>
      </c>
      <c r="H570" s="89" t="s">
        <v>722</v>
      </c>
      <c r="I570" s="89" t="s">
        <v>48</v>
      </c>
      <c r="J570" s="90" t="s">
        <v>86</v>
      </c>
      <c r="K570" s="90"/>
      <c r="L570" s="90"/>
      <c r="M570" s="90"/>
      <c r="N570" s="90" t="s">
        <v>992</v>
      </c>
      <c r="O570" s="90" t="s">
        <v>993</v>
      </c>
      <c r="P570" s="106" t="s">
        <v>995</v>
      </c>
      <c r="Q570" s="90" t="s">
        <v>48</v>
      </c>
      <c r="R570" s="89"/>
      <c r="S570" s="146" t="s">
        <v>472</v>
      </c>
      <c r="T570" s="168">
        <v>0</v>
      </c>
      <c r="U570" s="168">
        <v>0</v>
      </c>
      <c r="V570" s="168">
        <v>0</v>
      </c>
      <c r="W570" s="48" t="str">
        <f t="shared" si="47"/>
        <v>BILLING</v>
      </c>
      <c r="X570" s="13" t="str">
        <f t="shared" si="48"/>
        <v>虚拟运营商爱施德</v>
      </c>
      <c r="Y570" s="37" t="str">
        <f t="shared" si="49"/>
        <v>0</v>
      </c>
      <c r="Z570" s="167"/>
      <c r="AM570" s="116"/>
      <c r="AN570"/>
    </row>
    <row r="571" spans="1:40" ht="15" customHeight="1">
      <c r="A571" s="89" t="s">
        <v>243</v>
      </c>
      <c r="B571" s="89" t="s">
        <v>244</v>
      </c>
      <c r="C571" s="89" t="s">
        <v>245</v>
      </c>
      <c r="D571" s="89" t="s">
        <v>246</v>
      </c>
      <c r="E571" s="89" t="s">
        <v>940</v>
      </c>
      <c r="F571" s="89" t="s">
        <v>941</v>
      </c>
      <c r="G571" s="89" t="s">
        <v>1</v>
      </c>
      <c r="H571" s="89" t="s">
        <v>98</v>
      </c>
      <c r="I571" s="89" t="s">
        <v>48</v>
      </c>
      <c r="J571" s="90" t="s">
        <v>86</v>
      </c>
      <c r="K571" s="90"/>
      <c r="L571" s="90"/>
      <c r="M571" s="90"/>
      <c r="N571" s="90" t="s">
        <v>992</v>
      </c>
      <c r="O571" s="90" t="s">
        <v>993</v>
      </c>
      <c r="P571" s="106" t="s">
        <v>995</v>
      </c>
      <c r="Q571" s="90" t="s">
        <v>48</v>
      </c>
      <c r="R571" s="89"/>
      <c r="S571" s="146" t="s">
        <v>472</v>
      </c>
      <c r="T571" s="168">
        <v>0</v>
      </c>
      <c r="U571" s="168">
        <v>0</v>
      </c>
      <c r="V571" s="168">
        <v>0</v>
      </c>
      <c r="W571" s="48" t="str">
        <f t="shared" si="47"/>
        <v>BILLING</v>
      </c>
      <c r="X571" s="13" t="str">
        <f t="shared" si="48"/>
        <v>虚拟运营商爱施德</v>
      </c>
      <c r="Y571" s="37" t="str">
        <f t="shared" si="49"/>
        <v>0</v>
      </c>
      <c r="Z571" s="167"/>
      <c r="AM571" s="116"/>
      <c r="AN571"/>
    </row>
    <row r="572" spans="1:40" ht="15" customHeight="1">
      <c r="A572" s="89" t="s">
        <v>243</v>
      </c>
      <c r="B572" s="89" t="s">
        <v>244</v>
      </c>
      <c r="C572" s="89" t="s">
        <v>245</v>
      </c>
      <c r="D572" s="89" t="s">
        <v>246</v>
      </c>
      <c r="E572" s="89" t="s">
        <v>1299</v>
      </c>
      <c r="F572" s="89" t="s">
        <v>866</v>
      </c>
      <c r="G572" s="89" t="s">
        <v>1</v>
      </c>
      <c r="H572" s="89" t="s">
        <v>925</v>
      </c>
      <c r="I572" s="89" t="s">
        <v>48</v>
      </c>
      <c r="J572" s="90" t="s">
        <v>86</v>
      </c>
      <c r="K572" s="90"/>
      <c r="L572" s="90"/>
      <c r="M572" s="90"/>
      <c r="N572" s="90" t="s">
        <v>992</v>
      </c>
      <c r="O572" s="90" t="s">
        <v>993</v>
      </c>
      <c r="P572" s="106" t="s">
        <v>995</v>
      </c>
      <c r="Q572" s="90" t="s">
        <v>48</v>
      </c>
      <c r="R572" s="89"/>
      <c r="S572" s="146" t="s">
        <v>472</v>
      </c>
      <c r="T572" s="168">
        <v>0</v>
      </c>
      <c r="U572" s="168">
        <v>0</v>
      </c>
      <c r="V572" s="168">
        <v>0</v>
      </c>
      <c r="W572" s="48" t="str">
        <f t="shared" si="47"/>
        <v>BILLING</v>
      </c>
      <c r="X572" s="13" t="str">
        <f t="shared" si="48"/>
        <v>虚拟运营商爱施德</v>
      </c>
      <c r="Y572" s="37" t="str">
        <f t="shared" si="49"/>
        <v>0</v>
      </c>
      <c r="Z572" s="167"/>
      <c r="AM572" s="116"/>
      <c r="AN572"/>
    </row>
    <row r="573" spans="1:40" ht="15" customHeight="1">
      <c r="A573" s="89" t="s">
        <v>243</v>
      </c>
      <c r="B573" s="89" t="s">
        <v>244</v>
      </c>
      <c r="C573" s="89" t="s">
        <v>245</v>
      </c>
      <c r="D573" s="89" t="s">
        <v>246</v>
      </c>
      <c r="E573" s="89" t="s">
        <v>1331</v>
      </c>
      <c r="F573" s="89" t="s">
        <v>879</v>
      </c>
      <c r="G573" s="89" t="s">
        <v>1</v>
      </c>
      <c r="H573" s="89" t="s">
        <v>899</v>
      </c>
      <c r="I573" s="89" t="s">
        <v>48</v>
      </c>
      <c r="J573" s="90" t="s">
        <v>86</v>
      </c>
      <c r="K573" s="90"/>
      <c r="L573" s="90"/>
      <c r="M573" s="90"/>
      <c r="N573" s="90" t="s">
        <v>992</v>
      </c>
      <c r="O573" s="90" t="s">
        <v>993</v>
      </c>
      <c r="P573" s="106" t="s">
        <v>995</v>
      </c>
      <c r="Q573" s="90" t="s">
        <v>48</v>
      </c>
      <c r="R573" s="89"/>
      <c r="S573" s="146" t="s">
        <v>472</v>
      </c>
      <c r="T573" s="168">
        <v>0</v>
      </c>
      <c r="U573" s="168">
        <v>0</v>
      </c>
      <c r="V573" s="168">
        <v>0</v>
      </c>
      <c r="W573" s="48" t="str">
        <f t="shared" si="47"/>
        <v>BILLING</v>
      </c>
      <c r="X573" s="13" t="str">
        <f t="shared" si="48"/>
        <v>虚拟运营商爱施德</v>
      </c>
      <c r="Y573" s="37" t="str">
        <f t="shared" si="49"/>
        <v>0</v>
      </c>
      <c r="Z573" s="167"/>
      <c r="AM573" s="116"/>
      <c r="AN573"/>
    </row>
    <row r="574" spans="1:40" ht="15" customHeight="1">
      <c r="A574" s="89" t="s">
        <v>243</v>
      </c>
      <c r="B574" s="89" t="s">
        <v>244</v>
      </c>
      <c r="C574" s="89" t="s">
        <v>245</v>
      </c>
      <c r="D574" s="89" t="s">
        <v>246</v>
      </c>
      <c r="E574" s="89" t="s">
        <v>926</v>
      </c>
      <c r="F574" s="89" t="s">
        <v>881</v>
      </c>
      <c r="G574" s="89" t="s">
        <v>1</v>
      </c>
      <c r="H574" s="89" t="s">
        <v>923</v>
      </c>
      <c r="I574" s="89" t="s">
        <v>48</v>
      </c>
      <c r="J574" s="90" t="s">
        <v>86</v>
      </c>
      <c r="K574" s="90"/>
      <c r="L574" s="90"/>
      <c r="M574" s="90"/>
      <c r="N574" s="90" t="s">
        <v>992</v>
      </c>
      <c r="O574" s="90" t="s">
        <v>993</v>
      </c>
      <c r="P574" s="106" t="s">
        <v>995</v>
      </c>
      <c r="Q574" s="90" t="s">
        <v>48</v>
      </c>
      <c r="R574" s="89"/>
      <c r="S574" s="146" t="s">
        <v>472</v>
      </c>
      <c r="T574" s="168">
        <v>0</v>
      </c>
      <c r="U574" s="168">
        <v>0</v>
      </c>
      <c r="V574" s="168">
        <v>0</v>
      </c>
      <c r="W574" s="48" t="str">
        <f t="shared" si="47"/>
        <v>BILLING</v>
      </c>
      <c r="X574" s="13" t="str">
        <f t="shared" si="48"/>
        <v>虚拟运营商爱施德</v>
      </c>
      <c r="Y574" s="37" t="str">
        <f t="shared" si="49"/>
        <v>0</v>
      </c>
      <c r="Z574" s="167"/>
      <c r="AM574" s="116"/>
      <c r="AN574"/>
    </row>
    <row r="575" spans="1:40" ht="15" customHeight="1">
      <c r="A575" s="89" t="s">
        <v>243</v>
      </c>
      <c r="B575" s="89" t="s">
        <v>244</v>
      </c>
      <c r="C575" s="89" t="s">
        <v>245</v>
      </c>
      <c r="D575" s="89" t="s">
        <v>246</v>
      </c>
      <c r="E575" s="89" t="s">
        <v>927</v>
      </c>
      <c r="F575" s="89" t="s">
        <v>872</v>
      </c>
      <c r="G575" s="89" t="s">
        <v>1</v>
      </c>
      <c r="H575" s="89" t="s">
        <v>923</v>
      </c>
      <c r="I575" s="89" t="s">
        <v>48</v>
      </c>
      <c r="J575" s="90" t="s">
        <v>86</v>
      </c>
      <c r="K575" s="90"/>
      <c r="L575" s="90"/>
      <c r="M575" s="90"/>
      <c r="N575" s="90" t="s">
        <v>992</v>
      </c>
      <c r="O575" s="90" t="s">
        <v>993</v>
      </c>
      <c r="P575" s="106" t="s">
        <v>995</v>
      </c>
      <c r="Q575" s="90" t="s">
        <v>48</v>
      </c>
      <c r="R575" s="89"/>
      <c r="S575" s="146" t="s">
        <v>472</v>
      </c>
      <c r="T575" s="168">
        <v>0</v>
      </c>
      <c r="U575" s="168">
        <v>0</v>
      </c>
      <c r="V575" s="168">
        <v>0</v>
      </c>
      <c r="W575" s="48" t="str">
        <f t="shared" si="47"/>
        <v>BILLING</v>
      </c>
      <c r="X575" s="13" t="str">
        <f t="shared" si="48"/>
        <v>虚拟运营商爱施德</v>
      </c>
      <c r="Y575" s="37" t="str">
        <f t="shared" si="49"/>
        <v>0</v>
      </c>
      <c r="Z575" s="167"/>
      <c r="AM575" s="116"/>
      <c r="AN575"/>
    </row>
    <row r="576" spans="1:40" ht="15" customHeight="1">
      <c r="A576" s="89" t="s">
        <v>243</v>
      </c>
      <c r="B576" s="89" t="s">
        <v>244</v>
      </c>
      <c r="C576" s="89" t="s">
        <v>245</v>
      </c>
      <c r="D576" s="89" t="s">
        <v>246</v>
      </c>
      <c r="E576" s="89" t="s">
        <v>928</v>
      </c>
      <c r="F576" s="89" t="s">
        <v>889</v>
      </c>
      <c r="G576" s="89" t="s">
        <v>1</v>
      </c>
      <c r="H576" s="89" t="s">
        <v>923</v>
      </c>
      <c r="I576" s="89" t="s">
        <v>48</v>
      </c>
      <c r="J576" s="90" t="s">
        <v>86</v>
      </c>
      <c r="K576" s="90"/>
      <c r="L576" s="90"/>
      <c r="M576" s="90"/>
      <c r="N576" s="90" t="s">
        <v>992</v>
      </c>
      <c r="O576" s="90" t="s">
        <v>993</v>
      </c>
      <c r="P576" s="106" t="s">
        <v>995</v>
      </c>
      <c r="Q576" s="90" t="s">
        <v>48</v>
      </c>
      <c r="R576" s="89"/>
      <c r="S576" s="146" t="s">
        <v>472</v>
      </c>
      <c r="T576" s="168">
        <v>0</v>
      </c>
      <c r="U576" s="168">
        <v>0</v>
      </c>
      <c r="V576" s="168">
        <v>0</v>
      </c>
      <c r="W576" s="48" t="str">
        <f t="shared" si="47"/>
        <v>BILLING</v>
      </c>
      <c r="X576" s="13" t="str">
        <f t="shared" si="48"/>
        <v>虚拟运营商爱施德</v>
      </c>
      <c r="Y576" s="37" t="str">
        <f t="shared" si="49"/>
        <v>0</v>
      </c>
      <c r="Z576" s="167"/>
      <c r="AM576" s="116"/>
      <c r="AN576"/>
    </row>
    <row r="577" spans="1:40" ht="15" customHeight="1">
      <c r="A577" s="89" t="s">
        <v>243</v>
      </c>
      <c r="B577" s="89" t="s">
        <v>244</v>
      </c>
      <c r="C577" s="89" t="s">
        <v>245</v>
      </c>
      <c r="D577" s="89" t="s">
        <v>246</v>
      </c>
      <c r="E577" s="89" t="s">
        <v>882</v>
      </c>
      <c r="F577" s="89" t="s">
        <v>883</v>
      </c>
      <c r="G577" s="89" t="s">
        <v>1</v>
      </c>
      <c r="H577" s="89" t="s">
        <v>98</v>
      </c>
      <c r="I577" s="89" t="s">
        <v>48</v>
      </c>
      <c r="J577" s="90" t="s">
        <v>86</v>
      </c>
      <c r="K577" s="89"/>
      <c r="L577" s="89"/>
      <c r="M577" s="89"/>
      <c r="N577" s="90" t="s">
        <v>992</v>
      </c>
      <c r="O577" s="90" t="s">
        <v>993</v>
      </c>
      <c r="P577" s="106" t="s">
        <v>995</v>
      </c>
      <c r="Q577" s="99" t="s">
        <v>1296</v>
      </c>
      <c r="R577" s="89"/>
      <c r="S577" s="146" t="s">
        <v>472</v>
      </c>
      <c r="T577" s="168">
        <v>0</v>
      </c>
      <c r="U577" s="168">
        <v>0</v>
      </c>
      <c r="V577" s="168">
        <v>0</v>
      </c>
      <c r="W577" s="48" t="str">
        <f t="shared" si="47"/>
        <v>BILLING</v>
      </c>
      <c r="X577" s="13" t="str">
        <f t="shared" si="48"/>
        <v>虚拟运营商爱施德</v>
      </c>
      <c r="Y577" s="37" t="str">
        <f t="shared" si="49"/>
        <v>0</v>
      </c>
      <c r="Z577" s="167"/>
      <c r="AM577" s="116"/>
      <c r="AN577"/>
    </row>
    <row r="578" spans="1:40" ht="15" customHeight="1">
      <c r="A578" s="89" t="s">
        <v>247</v>
      </c>
      <c r="B578" s="89" t="s">
        <v>248</v>
      </c>
      <c r="C578" s="89" t="s">
        <v>245</v>
      </c>
      <c r="D578" s="89" t="s">
        <v>246</v>
      </c>
      <c r="E578" s="89" t="s">
        <v>1297</v>
      </c>
      <c r="F578" s="89" t="s">
        <v>874</v>
      </c>
      <c r="G578" s="89" t="s">
        <v>1</v>
      </c>
      <c r="H578" s="89" t="s">
        <v>904</v>
      </c>
      <c r="I578" s="89" t="s">
        <v>48</v>
      </c>
      <c r="J578" s="90" t="s">
        <v>86</v>
      </c>
      <c r="K578" s="90"/>
      <c r="L578" s="90"/>
      <c r="M578" s="90"/>
      <c r="N578" s="90" t="s">
        <v>996</v>
      </c>
      <c r="O578" s="90" t="s">
        <v>997</v>
      </c>
      <c r="P578" s="103" t="s">
        <v>998</v>
      </c>
      <c r="Q578" s="90" t="s">
        <v>48</v>
      </c>
      <c r="R578" s="89"/>
      <c r="S578" s="146" t="s">
        <v>472</v>
      </c>
      <c r="T578" s="168">
        <v>0</v>
      </c>
      <c r="U578" s="168">
        <v>0</v>
      </c>
      <c r="V578" s="168">
        <v>1</v>
      </c>
      <c r="W578" s="48" t="str">
        <f t="shared" si="47"/>
        <v>BILLING</v>
      </c>
      <c r="X578" s="13" t="str">
        <f t="shared" si="48"/>
        <v>虚拟运营商天音</v>
      </c>
      <c r="Y578" s="37" t="str">
        <f t="shared" si="49"/>
        <v>0</v>
      </c>
      <c r="Z578" s="167"/>
      <c r="AM578" s="116"/>
      <c r="AN578"/>
    </row>
    <row r="579" spans="1:40" ht="15" customHeight="1">
      <c r="A579" s="89" t="s">
        <v>247</v>
      </c>
      <c r="B579" s="89" t="s">
        <v>248</v>
      </c>
      <c r="C579" s="89" t="s">
        <v>245</v>
      </c>
      <c r="D579" s="89" t="s">
        <v>246</v>
      </c>
      <c r="E579" s="89" t="s">
        <v>905</v>
      </c>
      <c r="F579" s="89" t="s">
        <v>860</v>
      </c>
      <c r="G579" s="89" t="s">
        <v>1</v>
      </c>
      <c r="H579" s="89" t="s">
        <v>906</v>
      </c>
      <c r="I579" s="89" t="s">
        <v>48</v>
      </c>
      <c r="J579" s="90" t="s">
        <v>86</v>
      </c>
      <c r="K579" s="90"/>
      <c r="L579" s="90"/>
      <c r="M579" s="90"/>
      <c r="N579" s="90" t="s">
        <v>996</v>
      </c>
      <c r="O579" s="90" t="s">
        <v>997</v>
      </c>
      <c r="P579" s="106" t="s">
        <v>998</v>
      </c>
      <c r="Q579" s="90" t="s">
        <v>48</v>
      </c>
      <c r="R579" s="89"/>
      <c r="S579" s="146" t="s">
        <v>472</v>
      </c>
      <c r="T579" s="168">
        <v>0</v>
      </c>
      <c r="U579" s="168">
        <v>0</v>
      </c>
      <c r="V579" s="168">
        <v>1</v>
      </c>
      <c r="W579" s="48" t="str">
        <f t="shared" ref="W579:W642" si="50">IFERROR(IF(G579="CRM_CUI",G579,(IF(G579="CRM_CMI",G579,IF(G579="CEOMO_ITD",G579,MID(G579,1,FIND("_",G579)-1))))),G579)</f>
        <v>BILLING</v>
      </c>
      <c r="X579" s="13" t="str">
        <f t="shared" si="48"/>
        <v>虚拟运营商天音</v>
      </c>
      <c r="Y579" s="37" t="str">
        <f t="shared" si="49"/>
        <v>0</v>
      </c>
      <c r="Z579" s="167"/>
      <c r="AM579" s="116"/>
      <c r="AN579"/>
    </row>
    <row r="580" spans="1:40" ht="15" customHeight="1">
      <c r="A580" s="89" t="s">
        <v>247</v>
      </c>
      <c r="B580" s="89" t="s">
        <v>248</v>
      </c>
      <c r="C580" s="89" t="s">
        <v>245</v>
      </c>
      <c r="D580" s="89" t="s">
        <v>246</v>
      </c>
      <c r="E580" s="89" t="s">
        <v>922</v>
      </c>
      <c r="F580" s="89" t="s">
        <v>885</v>
      </c>
      <c r="G580" s="89" t="s">
        <v>1</v>
      </c>
      <c r="H580" s="89" t="s">
        <v>923</v>
      </c>
      <c r="I580" s="89" t="s">
        <v>48</v>
      </c>
      <c r="J580" s="90" t="s">
        <v>86</v>
      </c>
      <c r="K580" s="90"/>
      <c r="L580" s="90"/>
      <c r="M580" s="90"/>
      <c r="N580" s="90" t="s">
        <v>996</v>
      </c>
      <c r="O580" s="90" t="s">
        <v>997</v>
      </c>
      <c r="P580" s="106" t="s">
        <v>998</v>
      </c>
      <c r="Q580" s="90" t="s">
        <v>48</v>
      </c>
      <c r="R580" s="89"/>
      <c r="S580" s="146" t="s">
        <v>472</v>
      </c>
      <c r="T580" s="168">
        <v>0</v>
      </c>
      <c r="U580" s="168">
        <v>0</v>
      </c>
      <c r="V580" s="168">
        <v>1</v>
      </c>
      <c r="W580" s="48" t="str">
        <f t="shared" si="50"/>
        <v>BILLING</v>
      </c>
      <c r="X580" s="13" t="str">
        <f t="shared" si="48"/>
        <v>虚拟运营商天音</v>
      </c>
      <c r="Y580" s="37" t="str">
        <f t="shared" si="49"/>
        <v>0</v>
      </c>
      <c r="Z580" s="167"/>
      <c r="AM580" s="116"/>
      <c r="AN580"/>
    </row>
    <row r="581" spans="1:40" ht="15" customHeight="1">
      <c r="A581" s="89" t="s">
        <v>247</v>
      </c>
      <c r="B581" s="89" t="s">
        <v>248</v>
      </c>
      <c r="C581" s="89" t="s">
        <v>245</v>
      </c>
      <c r="D581" s="89" t="s">
        <v>246</v>
      </c>
      <c r="E581" s="89" t="s">
        <v>890</v>
      </c>
      <c r="F581" s="89" t="s">
        <v>891</v>
      </c>
      <c r="G581" s="89" t="s">
        <v>1</v>
      </c>
      <c r="H581" s="89" t="s">
        <v>861</v>
      </c>
      <c r="I581" s="89" t="s">
        <v>48</v>
      </c>
      <c r="J581" s="90" t="s">
        <v>86</v>
      </c>
      <c r="K581" s="90"/>
      <c r="L581" s="90"/>
      <c r="M581" s="90"/>
      <c r="N581" s="90" t="s">
        <v>996</v>
      </c>
      <c r="O581" s="90" t="s">
        <v>997</v>
      </c>
      <c r="P581" s="106" t="s">
        <v>998</v>
      </c>
      <c r="Q581" s="90" t="s">
        <v>48</v>
      </c>
      <c r="R581" s="89"/>
      <c r="S581" s="146" t="s">
        <v>472</v>
      </c>
      <c r="T581" s="168">
        <v>0</v>
      </c>
      <c r="U581" s="168">
        <v>0</v>
      </c>
      <c r="V581" s="168">
        <v>1</v>
      </c>
      <c r="W581" s="48" t="str">
        <f t="shared" si="50"/>
        <v>BILLING</v>
      </c>
      <c r="X581" s="13" t="str">
        <f t="shared" si="48"/>
        <v>虚拟运营商天音</v>
      </c>
      <c r="Y581" s="37" t="str">
        <f t="shared" si="49"/>
        <v>0</v>
      </c>
      <c r="Z581" s="167"/>
      <c r="AM581" s="116"/>
      <c r="AN581"/>
    </row>
    <row r="582" spans="1:40" ht="15" customHeight="1">
      <c r="A582" s="89" t="s">
        <v>247</v>
      </c>
      <c r="B582" s="89" t="s">
        <v>248</v>
      </c>
      <c r="C582" s="89" t="s">
        <v>245</v>
      </c>
      <c r="D582" s="89" t="s">
        <v>246</v>
      </c>
      <c r="E582" s="89" t="s">
        <v>942</v>
      </c>
      <c r="F582" s="89" t="s">
        <v>869</v>
      </c>
      <c r="G582" s="89" t="s">
        <v>1</v>
      </c>
      <c r="H582" s="89" t="s">
        <v>722</v>
      </c>
      <c r="I582" s="89" t="s">
        <v>48</v>
      </c>
      <c r="J582" s="90" t="s">
        <v>86</v>
      </c>
      <c r="K582" s="90"/>
      <c r="L582" s="90"/>
      <c r="M582" s="90"/>
      <c r="N582" s="90" t="s">
        <v>996</v>
      </c>
      <c r="O582" s="90" t="s">
        <v>997</v>
      </c>
      <c r="P582" s="106" t="s">
        <v>998</v>
      </c>
      <c r="Q582" s="90" t="s">
        <v>48</v>
      </c>
      <c r="R582" s="89"/>
      <c r="S582" s="146" t="s">
        <v>472</v>
      </c>
      <c r="T582" s="168">
        <v>0</v>
      </c>
      <c r="U582" s="168">
        <v>0</v>
      </c>
      <c r="V582" s="168">
        <v>1</v>
      </c>
      <c r="W582" s="48" t="str">
        <f t="shared" si="50"/>
        <v>BILLING</v>
      </c>
      <c r="X582" s="13" t="str">
        <f t="shared" si="48"/>
        <v>虚拟运营商天音</v>
      </c>
      <c r="Y582" s="37" t="str">
        <f t="shared" si="49"/>
        <v>0</v>
      </c>
      <c r="Z582" s="167"/>
      <c r="AM582" s="116"/>
      <c r="AN582"/>
    </row>
    <row r="583" spans="1:40" ht="15" customHeight="1">
      <c r="A583" s="89" t="s">
        <v>247</v>
      </c>
      <c r="B583" s="89" t="s">
        <v>248</v>
      </c>
      <c r="C583" s="89" t="s">
        <v>245</v>
      </c>
      <c r="D583" s="89" t="s">
        <v>246</v>
      </c>
      <c r="E583" s="89" t="s">
        <v>940</v>
      </c>
      <c r="F583" s="89" t="s">
        <v>941</v>
      </c>
      <c r="G583" s="89" t="s">
        <v>1</v>
      </c>
      <c r="H583" s="89" t="s">
        <v>98</v>
      </c>
      <c r="I583" s="89" t="s">
        <v>48</v>
      </c>
      <c r="J583" s="90" t="s">
        <v>86</v>
      </c>
      <c r="K583" s="90"/>
      <c r="L583" s="90"/>
      <c r="M583" s="90"/>
      <c r="N583" s="90" t="s">
        <v>996</v>
      </c>
      <c r="O583" s="90" t="s">
        <v>997</v>
      </c>
      <c r="P583" s="106" t="s">
        <v>998</v>
      </c>
      <c r="Q583" s="90" t="s">
        <v>48</v>
      </c>
      <c r="R583" s="89"/>
      <c r="S583" s="146" t="s">
        <v>472</v>
      </c>
      <c r="T583" s="168">
        <v>0</v>
      </c>
      <c r="U583" s="168">
        <v>0</v>
      </c>
      <c r="V583" s="168">
        <v>1</v>
      </c>
      <c r="W583" s="48" t="str">
        <f t="shared" si="50"/>
        <v>BILLING</v>
      </c>
      <c r="X583" s="13" t="str">
        <f t="shared" si="48"/>
        <v>虚拟运营商天音</v>
      </c>
      <c r="Y583" s="37" t="str">
        <f t="shared" si="49"/>
        <v>0</v>
      </c>
      <c r="Z583" s="167"/>
      <c r="AM583" s="116"/>
      <c r="AN583"/>
    </row>
    <row r="584" spans="1:40" ht="15" customHeight="1">
      <c r="A584" s="89" t="s">
        <v>247</v>
      </c>
      <c r="B584" s="89" t="s">
        <v>248</v>
      </c>
      <c r="C584" s="89" t="s">
        <v>245</v>
      </c>
      <c r="D584" s="89" t="s">
        <v>246</v>
      </c>
      <c r="E584" s="89" t="s">
        <v>1299</v>
      </c>
      <c r="F584" s="89" t="s">
        <v>866</v>
      </c>
      <c r="G584" s="89" t="s">
        <v>1</v>
      </c>
      <c r="H584" s="89" t="s">
        <v>925</v>
      </c>
      <c r="I584" s="89" t="s">
        <v>48</v>
      </c>
      <c r="J584" s="90" t="s">
        <v>86</v>
      </c>
      <c r="K584" s="90"/>
      <c r="L584" s="90"/>
      <c r="M584" s="90"/>
      <c r="N584" s="90" t="s">
        <v>996</v>
      </c>
      <c r="O584" s="90" t="s">
        <v>997</v>
      </c>
      <c r="P584" s="106" t="s">
        <v>998</v>
      </c>
      <c r="Q584" s="90" t="s">
        <v>48</v>
      </c>
      <c r="R584" s="89"/>
      <c r="S584" s="146" t="s">
        <v>472</v>
      </c>
      <c r="T584" s="168">
        <v>0</v>
      </c>
      <c r="U584" s="168">
        <v>0</v>
      </c>
      <c r="V584" s="168">
        <v>1</v>
      </c>
      <c r="W584" s="48" t="str">
        <f t="shared" si="50"/>
        <v>BILLING</v>
      </c>
      <c r="X584" s="13" t="str">
        <f t="shared" si="48"/>
        <v>虚拟运营商天音</v>
      </c>
      <c r="Y584" s="37" t="str">
        <f t="shared" si="49"/>
        <v>0</v>
      </c>
      <c r="Z584" s="167"/>
      <c r="AM584" s="116"/>
      <c r="AN584"/>
    </row>
    <row r="585" spans="1:40" ht="15" customHeight="1">
      <c r="A585" s="89" t="s">
        <v>247</v>
      </c>
      <c r="B585" s="89" t="s">
        <v>248</v>
      </c>
      <c r="C585" s="89" t="s">
        <v>245</v>
      </c>
      <c r="D585" s="89" t="s">
        <v>246</v>
      </c>
      <c r="E585" s="89" t="s">
        <v>1331</v>
      </c>
      <c r="F585" s="89" t="s">
        <v>879</v>
      </c>
      <c r="G585" s="89" t="s">
        <v>1</v>
      </c>
      <c r="H585" s="89" t="s">
        <v>899</v>
      </c>
      <c r="I585" s="89" t="s">
        <v>48</v>
      </c>
      <c r="J585" s="90" t="s">
        <v>86</v>
      </c>
      <c r="K585" s="90"/>
      <c r="L585" s="90"/>
      <c r="M585" s="90"/>
      <c r="N585" s="90" t="s">
        <v>996</v>
      </c>
      <c r="O585" s="90" t="s">
        <v>997</v>
      </c>
      <c r="P585" s="106" t="s">
        <v>998</v>
      </c>
      <c r="Q585" s="90" t="s">
        <v>48</v>
      </c>
      <c r="R585" s="89"/>
      <c r="S585" s="146" t="s">
        <v>472</v>
      </c>
      <c r="T585" s="168">
        <v>0</v>
      </c>
      <c r="U585" s="168">
        <v>0</v>
      </c>
      <c r="V585" s="168">
        <v>1</v>
      </c>
      <c r="W585" s="48" t="str">
        <f t="shared" si="50"/>
        <v>BILLING</v>
      </c>
      <c r="X585" s="13" t="str">
        <f t="shared" si="48"/>
        <v>虚拟运营商天音</v>
      </c>
      <c r="Y585" s="37" t="str">
        <f t="shared" si="49"/>
        <v>0</v>
      </c>
      <c r="Z585" s="167"/>
      <c r="AM585" s="116"/>
      <c r="AN585"/>
    </row>
    <row r="586" spans="1:40" ht="15" customHeight="1">
      <c r="A586" s="89" t="s">
        <v>247</v>
      </c>
      <c r="B586" s="89" t="s">
        <v>248</v>
      </c>
      <c r="C586" s="89" t="s">
        <v>245</v>
      </c>
      <c r="D586" s="89" t="s">
        <v>246</v>
      </c>
      <c r="E586" s="89" t="s">
        <v>926</v>
      </c>
      <c r="F586" s="89" t="s">
        <v>881</v>
      </c>
      <c r="G586" s="89" t="s">
        <v>1</v>
      </c>
      <c r="H586" s="89" t="s">
        <v>923</v>
      </c>
      <c r="I586" s="89" t="s">
        <v>48</v>
      </c>
      <c r="J586" s="90" t="s">
        <v>86</v>
      </c>
      <c r="K586" s="90"/>
      <c r="L586" s="90"/>
      <c r="M586" s="90"/>
      <c r="N586" s="90" t="s">
        <v>996</v>
      </c>
      <c r="O586" s="90" t="s">
        <v>997</v>
      </c>
      <c r="P586" s="106" t="s">
        <v>998</v>
      </c>
      <c r="Q586" s="90" t="s">
        <v>48</v>
      </c>
      <c r="R586" s="89"/>
      <c r="S586" s="146" t="s">
        <v>472</v>
      </c>
      <c r="T586" s="168">
        <v>0</v>
      </c>
      <c r="U586" s="168">
        <v>0</v>
      </c>
      <c r="V586" s="168">
        <v>1</v>
      </c>
      <c r="W586" s="48" t="str">
        <f t="shared" si="50"/>
        <v>BILLING</v>
      </c>
      <c r="X586" s="13" t="str">
        <f t="shared" si="48"/>
        <v>虚拟运营商天音</v>
      </c>
      <c r="Y586" s="37" t="str">
        <f t="shared" si="49"/>
        <v>0</v>
      </c>
      <c r="Z586" s="167"/>
      <c r="AM586" s="116"/>
      <c r="AN586"/>
    </row>
    <row r="587" spans="1:40" ht="15" customHeight="1">
      <c r="A587" s="89" t="s">
        <v>247</v>
      </c>
      <c r="B587" s="89" t="s">
        <v>248</v>
      </c>
      <c r="C587" s="89" t="s">
        <v>245</v>
      </c>
      <c r="D587" s="89" t="s">
        <v>246</v>
      </c>
      <c r="E587" s="89" t="s">
        <v>927</v>
      </c>
      <c r="F587" s="89" t="s">
        <v>872</v>
      </c>
      <c r="G587" s="89" t="s">
        <v>1</v>
      </c>
      <c r="H587" s="89" t="s">
        <v>923</v>
      </c>
      <c r="I587" s="89" t="s">
        <v>48</v>
      </c>
      <c r="J587" s="90" t="s">
        <v>86</v>
      </c>
      <c r="K587" s="90"/>
      <c r="L587" s="90"/>
      <c r="M587" s="90"/>
      <c r="N587" s="90" t="s">
        <v>996</v>
      </c>
      <c r="O587" s="90" t="s">
        <v>997</v>
      </c>
      <c r="P587" s="106" t="s">
        <v>998</v>
      </c>
      <c r="Q587" s="90" t="s">
        <v>48</v>
      </c>
      <c r="R587" s="89"/>
      <c r="S587" s="146" t="s">
        <v>472</v>
      </c>
      <c r="T587" s="168">
        <v>0</v>
      </c>
      <c r="U587" s="168">
        <v>0</v>
      </c>
      <c r="V587" s="168">
        <v>1</v>
      </c>
      <c r="W587" s="48" t="str">
        <f t="shared" si="50"/>
        <v>BILLING</v>
      </c>
      <c r="X587" s="13" t="str">
        <f t="shared" si="48"/>
        <v>虚拟运营商天音</v>
      </c>
      <c r="Y587" s="37" t="str">
        <f t="shared" si="49"/>
        <v>0</v>
      </c>
      <c r="Z587" s="167"/>
      <c r="AM587" s="116"/>
      <c r="AN587"/>
    </row>
    <row r="588" spans="1:40" ht="15" customHeight="1">
      <c r="A588" s="89" t="s">
        <v>247</v>
      </c>
      <c r="B588" s="89" t="s">
        <v>248</v>
      </c>
      <c r="C588" s="89" t="s">
        <v>245</v>
      </c>
      <c r="D588" s="89" t="s">
        <v>246</v>
      </c>
      <c r="E588" s="89" t="s">
        <v>859</v>
      </c>
      <c r="F588" s="89" t="s">
        <v>860</v>
      </c>
      <c r="G588" s="89" t="s">
        <v>1</v>
      </c>
      <c r="H588" s="89" t="s">
        <v>861</v>
      </c>
      <c r="I588" s="89" t="s">
        <v>48</v>
      </c>
      <c r="J588" s="90" t="s">
        <v>86</v>
      </c>
      <c r="K588" s="90"/>
      <c r="L588" s="90"/>
      <c r="M588" s="90"/>
      <c r="N588" s="90" t="s">
        <v>996</v>
      </c>
      <c r="O588" s="90" t="s">
        <v>997</v>
      </c>
      <c r="P588" s="106" t="s">
        <v>998</v>
      </c>
      <c r="Q588" s="90" t="s">
        <v>48</v>
      </c>
      <c r="R588" s="89"/>
      <c r="S588" s="146" t="s">
        <v>472</v>
      </c>
      <c r="T588" s="168">
        <v>0</v>
      </c>
      <c r="U588" s="168">
        <v>0</v>
      </c>
      <c r="V588" s="168">
        <v>1</v>
      </c>
      <c r="W588" s="48" t="str">
        <f t="shared" si="50"/>
        <v>BILLING</v>
      </c>
      <c r="X588" s="13" t="str">
        <f t="shared" si="48"/>
        <v>虚拟运营商天音</v>
      </c>
      <c r="Y588" s="37" t="str">
        <f t="shared" si="49"/>
        <v>0</v>
      </c>
      <c r="Z588" s="167"/>
      <c r="AM588" s="116"/>
      <c r="AN588"/>
    </row>
    <row r="589" spans="1:40" ht="15" customHeight="1">
      <c r="A589" s="89" t="s">
        <v>247</v>
      </c>
      <c r="B589" s="89" t="s">
        <v>248</v>
      </c>
      <c r="C589" s="89" t="s">
        <v>245</v>
      </c>
      <c r="D589" s="89" t="s">
        <v>246</v>
      </c>
      <c r="E589" s="89" t="s">
        <v>882</v>
      </c>
      <c r="F589" s="89" t="s">
        <v>883</v>
      </c>
      <c r="G589" s="89" t="s">
        <v>1</v>
      </c>
      <c r="H589" s="89" t="s">
        <v>98</v>
      </c>
      <c r="I589" s="89" t="s">
        <v>48</v>
      </c>
      <c r="J589" s="90" t="s">
        <v>86</v>
      </c>
      <c r="K589" s="89"/>
      <c r="L589" s="89"/>
      <c r="M589" s="89"/>
      <c r="N589" s="90" t="s">
        <v>996</v>
      </c>
      <c r="O589" s="90" t="s">
        <v>997</v>
      </c>
      <c r="P589" s="106" t="s">
        <v>998</v>
      </c>
      <c r="Q589" s="99" t="s">
        <v>1296</v>
      </c>
      <c r="R589" s="89"/>
      <c r="S589" s="146" t="s">
        <v>472</v>
      </c>
      <c r="T589" s="168">
        <v>0</v>
      </c>
      <c r="U589" s="168">
        <v>0</v>
      </c>
      <c r="V589" s="168">
        <v>1</v>
      </c>
      <c r="W589" s="48" t="str">
        <f t="shared" si="50"/>
        <v>BILLING</v>
      </c>
      <c r="X589" s="13" t="str">
        <f t="shared" si="48"/>
        <v>虚拟运营商天音</v>
      </c>
      <c r="Y589" s="37" t="str">
        <f t="shared" si="49"/>
        <v>0</v>
      </c>
      <c r="Z589" s="167"/>
      <c r="AM589" s="116"/>
      <c r="AN589"/>
    </row>
    <row r="590" spans="1:40" ht="15" customHeight="1">
      <c r="A590" s="89" t="s">
        <v>247</v>
      </c>
      <c r="B590" s="89" t="s">
        <v>248</v>
      </c>
      <c r="C590" s="89" t="s">
        <v>245</v>
      </c>
      <c r="D590" s="89" t="s">
        <v>246</v>
      </c>
      <c r="E590" s="89" t="s">
        <v>928</v>
      </c>
      <c r="F590" s="89" t="s">
        <v>889</v>
      </c>
      <c r="G590" s="89" t="s">
        <v>1</v>
      </c>
      <c r="H590" s="89" t="s">
        <v>923</v>
      </c>
      <c r="I590" s="89" t="s">
        <v>48</v>
      </c>
      <c r="J590" s="90" t="s">
        <v>86</v>
      </c>
      <c r="K590" s="90"/>
      <c r="L590" s="90"/>
      <c r="M590" s="90"/>
      <c r="N590" s="90" t="s">
        <v>996</v>
      </c>
      <c r="O590" s="90" t="s">
        <v>997</v>
      </c>
      <c r="P590" s="106" t="s">
        <v>998</v>
      </c>
      <c r="Q590" s="90" t="s">
        <v>48</v>
      </c>
      <c r="R590" s="89"/>
      <c r="S590" s="146" t="s">
        <v>472</v>
      </c>
      <c r="T590" s="168">
        <v>0</v>
      </c>
      <c r="U590" s="168">
        <v>0</v>
      </c>
      <c r="V590" s="168">
        <v>1</v>
      </c>
      <c r="W590" s="48" t="str">
        <f t="shared" si="50"/>
        <v>BILLING</v>
      </c>
      <c r="X590" s="13" t="str">
        <f t="shared" si="48"/>
        <v>虚拟运营商天音</v>
      </c>
      <c r="Y590" s="37" t="str">
        <f t="shared" si="49"/>
        <v>0</v>
      </c>
      <c r="Z590" s="167"/>
      <c r="AM590" s="116"/>
      <c r="AN590"/>
    </row>
    <row r="591" spans="1:40" ht="15" customHeight="1">
      <c r="A591" s="89" t="s">
        <v>258</v>
      </c>
      <c r="B591" s="89" t="s">
        <v>259</v>
      </c>
      <c r="C591" s="89" t="s">
        <v>934</v>
      </c>
      <c r="D591" s="89" t="s">
        <v>935</v>
      </c>
      <c r="E591" s="89" t="s">
        <v>963</v>
      </c>
      <c r="F591" s="89" t="s">
        <v>881</v>
      </c>
      <c r="G591" s="89" t="s">
        <v>1</v>
      </c>
      <c r="H591" s="89" t="s">
        <v>961</v>
      </c>
      <c r="I591" s="89" t="s">
        <v>48</v>
      </c>
      <c r="J591" s="99" t="s">
        <v>1532</v>
      </c>
      <c r="K591" s="100"/>
      <c r="L591" s="99" t="s">
        <v>1532</v>
      </c>
      <c r="M591" s="90"/>
      <c r="N591" s="107" t="s">
        <v>1335</v>
      </c>
      <c r="O591" s="102" t="s">
        <v>1336</v>
      </c>
      <c r="P591" s="102" t="s">
        <v>1337</v>
      </c>
      <c r="Q591" s="99" t="s">
        <v>1296</v>
      </c>
      <c r="R591" s="89"/>
      <c r="S591" s="146" t="s">
        <v>472</v>
      </c>
      <c r="T591" s="168">
        <v>9</v>
      </c>
      <c r="U591" s="168">
        <v>128</v>
      </c>
      <c r="V591" s="168">
        <v>0</v>
      </c>
      <c r="W591" s="48" t="str">
        <f t="shared" si="50"/>
        <v>BILLING</v>
      </c>
      <c r="X591" s="13" t="str">
        <f t="shared" si="48"/>
        <v>重庆联通</v>
      </c>
      <c r="Y591" s="37" t="str">
        <f t="shared" si="49"/>
        <v>0</v>
      </c>
      <c r="Z591" s="167"/>
      <c r="AM591" s="116"/>
      <c r="AN591"/>
    </row>
    <row r="592" spans="1:40" ht="15" customHeight="1">
      <c r="A592" s="89" t="s">
        <v>258</v>
      </c>
      <c r="B592" s="89" t="s">
        <v>259</v>
      </c>
      <c r="C592" s="89" t="s">
        <v>934</v>
      </c>
      <c r="D592" s="89" t="s">
        <v>935</v>
      </c>
      <c r="E592" s="89" t="s">
        <v>936</v>
      </c>
      <c r="F592" s="89" t="s">
        <v>879</v>
      </c>
      <c r="G592" s="89" t="s">
        <v>1</v>
      </c>
      <c r="H592" s="89" t="s">
        <v>937</v>
      </c>
      <c r="I592" s="89" t="s">
        <v>48</v>
      </c>
      <c r="J592" s="99" t="s">
        <v>1532</v>
      </c>
      <c r="K592" s="100"/>
      <c r="L592" s="99" t="s">
        <v>1532</v>
      </c>
      <c r="M592" s="90"/>
      <c r="N592" s="102" t="s">
        <v>1338</v>
      </c>
      <c r="O592" s="102" t="s">
        <v>1336</v>
      </c>
      <c r="P592" s="102" t="s">
        <v>1337</v>
      </c>
      <c r="Q592" s="99" t="s">
        <v>1296</v>
      </c>
      <c r="R592" s="89"/>
      <c r="S592" s="146" t="s">
        <v>472</v>
      </c>
      <c r="T592" s="168">
        <v>9</v>
      </c>
      <c r="U592" s="168">
        <v>128</v>
      </c>
      <c r="V592" s="168">
        <v>0</v>
      </c>
      <c r="W592" s="48" t="str">
        <f t="shared" si="50"/>
        <v>BILLING</v>
      </c>
      <c r="X592" s="13" t="str">
        <f t="shared" si="48"/>
        <v>重庆联通</v>
      </c>
      <c r="Y592" s="37" t="str">
        <f t="shared" si="49"/>
        <v>0</v>
      </c>
      <c r="Z592" s="167"/>
      <c r="AM592" s="116"/>
      <c r="AN592"/>
    </row>
    <row r="593" spans="1:40" ht="15" customHeight="1">
      <c r="A593" s="89" t="s">
        <v>258</v>
      </c>
      <c r="B593" s="89" t="s">
        <v>259</v>
      </c>
      <c r="C593" s="89" t="s">
        <v>934</v>
      </c>
      <c r="D593" s="89" t="s">
        <v>935</v>
      </c>
      <c r="E593" s="89" t="s">
        <v>962</v>
      </c>
      <c r="F593" s="89" t="s">
        <v>879</v>
      </c>
      <c r="G593" s="89" t="s">
        <v>1</v>
      </c>
      <c r="H593" s="89" t="s">
        <v>961</v>
      </c>
      <c r="I593" s="89" t="s">
        <v>48</v>
      </c>
      <c r="J593" s="99" t="s">
        <v>1532</v>
      </c>
      <c r="K593" s="100"/>
      <c r="L593" s="99" t="s">
        <v>1532</v>
      </c>
      <c r="M593" s="90"/>
      <c r="N593" s="102" t="s">
        <v>1338</v>
      </c>
      <c r="O593" s="102" t="s">
        <v>1336</v>
      </c>
      <c r="P593" s="102" t="s">
        <v>1337</v>
      </c>
      <c r="Q593" s="99" t="s">
        <v>1296</v>
      </c>
      <c r="R593" s="89"/>
      <c r="S593" s="146" t="s">
        <v>472</v>
      </c>
      <c r="T593" s="168">
        <v>9</v>
      </c>
      <c r="U593" s="168">
        <v>128</v>
      </c>
      <c r="V593" s="168">
        <v>0</v>
      </c>
      <c r="W593" s="48" t="str">
        <f t="shared" si="50"/>
        <v>BILLING</v>
      </c>
      <c r="X593" s="13" t="str">
        <f t="shared" si="48"/>
        <v>重庆联通</v>
      </c>
      <c r="Y593" s="37" t="str">
        <f t="shared" si="49"/>
        <v>0</v>
      </c>
      <c r="Z593" s="167"/>
      <c r="AM593" s="116"/>
      <c r="AN593"/>
    </row>
    <row r="594" spans="1:40" ht="15" customHeight="1">
      <c r="A594" s="89" t="s">
        <v>258</v>
      </c>
      <c r="B594" s="89" t="s">
        <v>259</v>
      </c>
      <c r="C594" s="89" t="s">
        <v>934</v>
      </c>
      <c r="D594" s="89" t="s">
        <v>935</v>
      </c>
      <c r="E594" s="89" t="s">
        <v>905</v>
      </c>
      <c r="F594" s="89" t="s">
        <v>860</v>
      </c>
      <c r="G594" s="89" t="s">
        <v>1</v>
      </c>
      <c r="H594" s="89" t="s">
        <v>906</v>
      </c>
      <c r="I594" s="89" t="s">
        <v>48</v>
      </c>
      <c r="J594" s="99" t="s">
        <v>1532</v>
      </c>
      <c r="K594" s="100"/>
      <c r="L594" s="99" t="s">
        <v>1532</v>
      </c>
      <c r="M594" s="90"/>
      <c r="N594" s="102" t="s">
        <v>1338</v>
      </c>
      <c r="O594" s="102" t="s">
        <v>1336</v>
      </c>
      <c r="P594" s="102" t="s">
        <v>1337</v>
      </c>
      <c r="Q594" s="99" t="s">
        <v>1296</v>
      </c>
      <c r="R594" s="89"/>
      <c r="S594" s="146" t="s">
        <v>472</v>
      </c>
      <c r="T594" s="168">
        <v>9</v>
      </c>
      <c r="U594" s="168">
        <v>128</v>
      </c>
      <c r="V594" s="168">
        <v>0</v>
      </c>
      <c r="W594" s="48" t="str">
        <f t="shared" si="50"/>
        <v>BILLING</v>
      </c>
      <c r="X594" s="13" t="str">
        <f t="shared" si="48"/>
        <v>重庆联通</v>
      </c>
      <c r="Y594" s="37" t="str">
        <f t="shared" si="49"/>
        <v>0</v>
      </c>
      <c r="Z594" s="167"/>
      <c r="AM594" s="116"/>
      <c r="AN594"/>
    </row>
    <row r="595" spans="1:40" ht="15" customHeight="1">
      <c r="A595" s="89" t="s">
        <v>258</v>
      </c>
      <c r="B595" s="89" t="s">
        <v>259</v>
      </c>
      <c r="C595" s="89" t="s">
        <v>934</v>
      </c>
      <c r="D595" s="89" t="s">
        <v>935</v>
      </c>
      <c r="E595" s="89" t="s">
        <v>859</v>
      </c>
      <c r="F595" s="89" t="s">
        <v>860</v>
      </c>
      <c r="G595" s="89" t="s">
        <v>1</v>
      </c>
      <c r="H595" s="89" t="s">
        <v>861</v>
      </c>
      <c r="I595" s="89" t="s">
        <v>48</v>
      </c>
      <c r="J595" s="99" t="s">
        <v>1532</v>
      </c>
      <c r="K595" s="100"/>
      <c r="L595" s="99" t="s">
        <v>1532</v>
      </c>
      <c r="M595" s="90"/>
      <c r="N595" s="102" t="s">
        <v>1338</v>
      </c>
      <c r="O595" s="102" t="s">
        <v>1336</v>
      </c>
      <c r="P595" s="102" t="s">
        <v>1337</v>
      </c>
      <c r="Q595" s="99" t="s">
        <v>1296</v>
      </c>
      <c r="R595" s="89"/>
      <c r="S595" s="146" t="s">
        <v>472</v>
      </c>
      <c r="T595" s="168">
        <v>9</v>
      </c>
      <c r="U595" s="168">
        <v>128</v>
      </c>
      <c r="V595" s="168">
        <v>0</v>
      </c>
      <c r="W595" s="48" t="str">
        <f t="shared" si="50"/>
        <v>BILLING</v>
      </c>
      <c r="X595" s="13" t="str">
        <f t="shared" si="48"/>
        <v>重庆联通</v>
      </c>
      <c r="Y595" s="37" t="str">
        <f t="shared" si="49"/>
        <v>0</v>
      </c>
      <c r="Z595" s="167"/>
      <c r="AM595" s="116"/>
      <c r="AN595"/>
    </row>
    <row r="596" spans="1:40" ht="15" customHeight="1">
      <c r="A596" s="89" t="s">
        <v>258</v>
      </c>
      <c r="B596" s="89" t="s">
        <v>259</v>
      </c>
      <c r="C596" s="89" t="s">
        <v>934</v>
      </c>
      <c r="D596" s="89" t="s">
        <v>935</v>
      </c>
      <c r="E596" s="89" t="s">
        <v>960</v>
      </c>
      <c r="F596" s="89" t="s">
        <v>885</v>
      </c>
      <c r="G596" s="89" t="s">
        <v>1</v>
      </c>
      <c r="H596" s="89" t="s">
        <v>961</v>
      </c>
      <c r="I596" s="89" t="s">
        <v>48</v>
      </c>
      <c r="J596" s="99" t="s">
        <v>1532</v>
      </c>
      <c r="K596" s="100"/>
      <c r="L596" s="99" t="s">
        <v>1532</v>
      </c>
      <c r="M596" s="90"/>
      <c r="N596" s="102" t="s">
        <v>1338</v>
      </c>
      <c r="O596" s="102" t="s">
        <v>1336</v>
      </c>
      <c r="P596" s="102" t="s">
        <v>1337</v>
      </c>
      <c r="Q596" s="99" t="s">
        <v>1296</v>
      </c>
      <c r="R596" s="89"/>
      <c r="S596" s="146" t="s">
        <v>472</v>
      </c>
      <c r="T596" s="168">
        <v>9</v>
      </c>
      <c r="U596" s="168">
        <v>128</v>
      </c>
      <c r="V596" s="168">
        <v>0</v>
      </c>
      <c r="W596" s="48" t="str">
        <f t="shared" si="50"/>
        <v>BILLING</v>
      </c>
      <c r="X596" s="13" t="str">
        <f t="shared" si="48"/>
        <v>重庆联通</v>
      </c>
      <c r="Y596" s="37" t="str">
        <f t="shared" si="49"/>
        <v>0</v>
      </c>
      <c r="Z596" s="167"/>
      <c r="AM596" s="116"/>
      <c r="AN596"/>
    </row>
    <row r="597" spans="1:40" ht="15" customHeight="1">
      <c r="A597" s="89" t="s">
        <v>258</v>
      </c>
      <c r="B597" s="89" t="s">
        <v>259</v>
      </c>
      <c r="C597" s="89" t="s">
        <v>934</v>
      </c>
      <c r="D597" s="89" t="s">
        <v>935</v>
      </c>
      <c r="E597" s="89" t="s">
        <v>882</v>
      </c>
      <c r="F597" s="89" t="s">
        <v>883</v>
      </c>
      <c r="G597" s="89" t="s">
        <v>1</v>
      </c>
      <c r="H597" s="89" t="s">
        <v>98</v>
      </c>
      <c r="I597" s="89" t="s">
        <v>48</v>
      </c>
      <c r="J597" s="99" t="s">
        <v>1532</v>
      </c>
      <c r="K597" s="100"/>
      <c r="L597" s="99" t="s">
        <v>1532</v>
      </c>
      <c r="M597" s="90"/>
      <c r="N597" s="102" t="s">
        <v>1338</v>
      </c>
      <c r="O597" s="102" t="s">
        <v>1336</v>
      </c>
      <c r="P597" s="102" t="s">
        <v>1337</v>
      </c>
      <c r="Q597" s="99" t="s">
        <v>1296</v>
      </c>
      <c r="R597" s="89"/>
      <c r="S597" s="146" t="s">
        <v>472</v>
      </c>
      <c r="T597" s="168">
        <v>9</v>
      </c>
      <c r="U597" s="168">
        <v>128</v>
      </c>
      <c r="V597" s="168">
        <v>0</v>
      </c>
      <c r="W597" s="48" t="str">
        <f t="shared" si="50"/>
        <v>BILLING</v>
      </c>
      <c r="X597" s="13" t="str">
        <f t="shared" si="48"/>
        <v>重庆联通</v>
      </c>
      <c r="Y597" s="37" t="str">
        <f t="shared" si="49"/>
        <v>0</v>
      </c>
      <c r="Z597" s="167"/>
      <c r="AM597" s="116"/>
      <c r="AN597"/>
    </row>
    <row r="598" spans="1:40" ht="15" customHeight="1">
      <c r="A598" s="89" t="s">
        <v>258</v>
      </c>
      <c r="B598" s="89" t="s">
        <v>259</v>
      </c>
      <c r="C598" s="89" t="s">
        <v>934</v>
      </c>
      <c r="D598" s="89" t="s">
        <v>935</v>
      </c>
      <c r="E598" s="89" t="s">
        <v>876</v>
      </c>
      <c r="F598" s="89" t="s">
        <v>877</v>
      </c>
      <c r="G598" s="89" t="s">
        <v>1</v>
      </c>
      <c r="H598" s="89" t="s">
        <v>722</v>
      </c>
      <c r="I598" s="89" t="s">
        <v>48</v>
      </c>
      <c r="J598" s="99" t="s">
        <v>1532</v>
      </c>
      <c r="K598" s="100"/>
      <c r="L598" s="99" t="s">
        <v>1532</v>
      </c>
      <c r="M598" s="90"/>
      <c r="N598" s="102" t="s">
        <v>1338</v>
      </c>
      <c r="O598" s="102" t="s">
        <v>1336</v>
      </c>
      <c r="P598" s="102" t="s">
        <v>1337</v>
      </c>
      <c r="Q598" s="99" t="s">
        <v>1296</v>
      </c>
      <c r="R598" s="89"/>
      <c r="S598" s="146" t="s">
        <v>472</v>
      </c>
      <c r="T598" s="168">
        <v>9</v>
      </c>
      <c r="U598" s="168">
        <v>128</v>
      </c>
      <c r="V598" s="168">
        <v>0</v>
      </c>
      <c r="W598" s="48" t="str">
        <f t="shared" si="50"/>
        <v>BILLING</v>
      </c>
      <c r="X598" s="13" t="str">
        <f t="shared" si="48"/>
        <v>重庆联通</v>
      </c>
      <c r="Y598" s="37" t="str">
        <f t="shared" si="49"/>
        <v>0</v>
      </c>
      <c r="Z598" s="167"/>
      <c r="AM598" s="116"/>
      <c r="AN598"/>
    </row>
    <row r="599" spans="1:40" ht="15" customHeight="1">
      <c r="A599" s="89" t="s">
        <v>258</v>
      </c>
      <c r="B599" s="89" t="s">
        <v>259</v>
      </c>
      <c r="C599" s="89" t="s">
        <v>934</v>
      </c>
      <c r="D599" s="89" t="s">
        <v>935</v>
      </c>
      <c r="E599" s="89" t="s">
        <v>964</v>
      </c>
      <c r="F599" s="89" t="s">
        <v>872</v>
      </c>
      <c r="G599" s="89" t="s">
        <v>1</v>
      </c>
      <c r="H599" s="89" t="s">
        <v>961</v>
      </c>
      <c r="I599" s="89" t="s">
        <v>48</v>
      </c>
      <c r="J599" s="99" t="s">
        <v>1532</v>
      </c>
      <c r="K599" s="100"/>
      <c r="L599" s="99" t="s">
        <v>1532</v>
      </c>
      <c r="M599" s="90"/>
      <c r="N599" s="102" t="s">
        <v>1338</v>
      </c>
      <c r="O599" s="102" t="s">
        <v>1336</v>
      </c>
      <c r="P599" s="102" t="s">
        <v>1337</v>
      </c>
      <c r="Q599" s="99" t="s">
        <v>1296</v>
      </c>
      <c r="R599" s="89"/>
      <c r="S599" s="146" t="s">
        <v>472</v>
      </c>
      <c r="T599" s="168">
        <v>9</v>
      </c>
      <c r="U599" s="168">
        <v>128</v>
      </c>
      <c r="V599" s="168">
        <v>0</v>
      </c>
      <c r="W599" s="48" t="str">
        <f t="shared" si="50"/>
        <v>BILLING</v>
      </c>
      <c r="X599" s="13" t="str">
        <f t="shared" si="48"/>
        <v>重庆联通</v>
      </c>
      <c r="Y599" s="37" t="str">
        <f t="shared" si="49"/>
        <v>0</v>
      </c>
      <c r="Z599" s="167"/>
      <c r="AM599" s="116"/>
      <c r="AN599"/>
    </row>
    <row r="600" spans="1:40" ht="15" customHeight="1">
      <c r="A600" s="89" t="s">
        <v>258</v>
      </c>
      <c r="B600" s="89" t="s">
        <v>259</v>
      </c>
      <c r="C600" s="89" t="s">
        <v>934</v>
      </c>
      <c r="D600" s="89" t="s">
        <v>935</v>
      </c>
      <c r="E600" s="89" t="s">
        <v>873</v>
      </c>
      <c r="F600" s="89" t="s">
        <v>874</v>
      </c>
      <c r="G600" s="89" t="s">
        <v>1</v>
      </c>
      <c r="H600" s="89" t="s">
        <v>875</v>
      </c>
      <c r="I600" s="89" t="s">
        <v>48</v>
      </c>
      <c r="J600" s="99" t="s">
        <v>1532</v>
      </c>
      <c r="K600" s="100"/>
      <c r="L600" s="99" t="s">
        <v>1532</v>
      </c>
      <c r="M600" s="90"/>
      <c r="N600" s="102" t="s">
        <v>1338</v>
      </c>
      <c r="O600" s="102" t="s">
        <v>1336</v>
      </c>
      <c r="P600" s="102" t="s">
        <v>1337</v>
      </c>
      <c r="Q600" s="99" t="s">
        <v>1296</v>
      </c>
      <c r="R600" s="89"/>
      <c r="S600" s="146" t="s">
        <v>472</v>
      </c>
      <c r="T600" s="168">
        <v>9</v>
      </c>
      <c r="U600" s="168">
        <v>128</v>
      </c>
      <c r="V600" s="168">
        <v>0</v>
      </c>
      <c r="W600" s="48" t="str">
        <f t="shared" si="50"/>
        <v>BILLING</v>
      </c>
      <c r="X600" s="13" t="str">
        <f t="shared" si="48"/>
        <v>重庆联通</v>
      </c>
      <c r="Y600" s="37" t="str">
        <f t="shared" si="49"/>
        <v>0</v>
      </c>
      <c r="Z600" s="167"/>
      <c r="AM600" s="116"/>
      <c r="AN600"/>
    </row>
    <row r="601" spans="1:40" ht="15" customHeight="1">
      <c r="A601" s="89" t="s">
        <v>258</v>
      </c>
      <c r="B601" s="89" t="s">
        <v>259</v>
      </c>
      <c r="C601" s="89" t="s">
        <v>934</v>
      </c>
      <c r="D601" s="89" t="s">
        <v>935</v>
      </c>
      <c r="E601" s="89" t="s">
        <v>940</v>
      </c>
      <c r="F601" s="89" t="s">
        <v>941</v>
      </c>
      <c r="G601" s="89" t="s">
        <v>1</v>
      </c>
      <c r="H601" s="89" t="s">
        <v>98</v>
      </c>
      <c r="I601" s="89" t="s">
        <v>48</v>
      </c>
      <c r="J601" s="99" t="s">
        <v>1532</v>
      </c>
      <c r="K601" s="100"/>
      <c r="L601" s="99" t="s">
        <v>1532</v>
      </c>
      <c r="M601" s="90"/>
      <c r="N601" s="102" t="s">
        <v>1338</v>
      </c>
      <c r="O601" s="102" t="s">
        <v>1336</v>
      </c>
      <c r="P601" s="102" t="s">
        <v>1337</v>
      </c>
      <c r="Q601" s="99" t="s">
        <v>1296</v>
      </c>
      <c r="R601" s="89"/>
      <c r="S601" s="146" t="s">
        <v>472</v>
      </c>
      <c r="T601" s="168">
        <v>9</v>
      </c>
      <c r="U601" s="168">
        <v>128</v>
      </c>
      <c r="V601" s="168">
        <v>0</v>
      </c>
      <c r="W601" s="48" t="str">
        <f t="shared" si="50"/>
        <v>BILLING</v>
      </c>
      <c r="X601" s="13" t="str">
        <f t="shared" si="48"/>
        <v>重庆联通</v>
      </c>
      <c r="Y601" s="37" t="str">
        <f t="shared" si="49"/>
        <v>0</v>
      </c>
      <c r="Z601" s="167"/>
      <c r="AM601" s="116"/>
      <c r="AN601"/>
    </row>
    <row r="602" spans="1:40" ht="15" customHeight="1">
      <c r="A602" s="89" t="s">
        <v>258</v>
      </c>
      <c r="B602" s="89" t="s">
        <v>259</v>
      </c>
      <c r="C602" s="89" t="s">
        <v>934</v>
      </c>
      <c r="D602" s="89" t="s">
        <v>935</v>
      </c>
      <c r="E602" s="89" t="s">
        <v>886</v>
      </c>
      <c r="F602" s="89" t="s">
        <v>887</v>
      </c>
      <c r="G602" s="89" t="s">
        <v>1</v>
      </c>
      <c r="H602" s="89" t="s">
        <v>867</v>
      </c>
      <c r="I602" s="89" t="s">
        <v>48</v>
      </c>
      <c r="J602" s="99" t="s">
        <v>1532</v>
      </c>
      <c r="K602" s="100"/>
      <c r="L602" s="99" t="s">
        <v>1532</v>
      </c>
      <c r="M602" s="90"/>
      <c r="N602" s="102" t="s">
        <v>1338</v>
      </c>
      <c r="O602" s="102" t="s">
        <v>1336</v>
      </c>
      <c r="P602" s="102" t="s">
        <v>1337</v>
      </c>
      <c r="Q602" s="99" t="s">
        <v>1296</v>
      </c>
      <c r="R602" s="89"/>
      <c r="S602" s="146" t="s">
        <v>472</v>
      </c>
      <c r="T602" s="168">
        <v>9</v>
      </c>
      <c r="U602" s="168">
        <v>128</v>
      </c>
      <c r="V602" s="168">
        <v>0</v>
      </c>
      <c r="W602" s="48" t="str">
        <f t="shared" si="50"/>
        <v>BILLING</v>
      </c>
      <c r="X602" s="13" t="str">
        <f t="shared" si="48"/>
        <v>重庆联通</v>
      </c>
      <c r="Y602" s="37" t="str">
        <f t="shared" si="49"/>
        <v>0</v>
      </c>
      <c r="Z602" s="167"/>
      <c r="AM602" s="116"/>
      <c r="AN602"/>
    </row>
    <row r="603" spans="1:40" ht="15" customHeight="1">
      <c r="A603" s="89" t="s">
        <v>258</v>
      </c>
      <c r="B603" s="89" t="s">
        <v>259</v>
      </c>
      <c r="C603" s="89" t="s">
        <v>934</v>
      </c>
      <c r="D603" s="89" t="s">
        <v>935</v>
      </c>
      <c r="E603" s="89" t="s">
        <v>959</v>
      </c>
      <c r="F603" s="89" t="s">
        <v>869</v>
      </c>
      <c r="G603" s="89" t="s">
        <v>1</v>
      </c>
      <c r="H603" s="89" t="s">
        <v>137</v>
      </c>
      <c r="I603" s="89" t="s">
        <v>48</v>
      </c>
      <c r="J603" s="99" t="s">
        <v>1532</v>
      </c>
      <c r="K603" s="100"/>
      <c r="L603" s="99" t="s">
        <v>1532</v>
      </c>
      <c r="M603" s="90"/>
      <c r="N603" s="102" t="s">
        <v>1338</v>
      </c>
      <c r="O603" s="102" t="s">
        <v>1336</v>
      </c>
      <c r="P603" s="102" t="s">
        <v>1337</v>
      </c>
      <c r="Q603" s="99" t="s">
        <v>1296</v>
      </c>
      <c r="R603" s="89"/>
      <c r="S603" s="146" t="s">
        <v>472</v>
      </c>
      <c r="T603" s="168">
        <v>9</v>
      </c>
      <c r="U603" s="168">
        <v>128</v>
      </c>
      <c r="V603" s="168">
        <v>0</v>
      </c>
      <c r="W603" s="48" t="str">
        <f t="shared" si="50"/>
        <v>BILLING</v>
      </c>
      <c r="X603" s="13" t="str">
        <f t="shared" si="48"/>
        <v>重庆联通</v>
      </c>
      <c r="Y603" s="37" t="str">
        <f t="shared" si="49"/>
        <v>0</v>
      </c>
      <c r="Z603" s="167"/>
      <c r="AM603" s="116"/>
      <c r="AN603"/>
    </row>
    <row r="604" spans="1:40" ht="15" customHeight="1">
      <c r="A604" s="89" t="s">
        <v>258</v>
      </c>
      <c r="B604" s="89" t="s">
        <v>259</v>
      </c>
      <c r="C604" s="89" t="s">
        <v>934</v>
      </c>
      <c r="D604" s="89" t="s">
        <v>935</v>
      </c>
      <c r="E604" s="89" t="s">
        <v>965</v>
      </c>
      <c r="F604" s="89" t="s">
        <v>889</v>
      </c>
      <c r="G604" s="89" t="s">
        <v>1</v>
      </c>
      <c r="H604" s="89" t="s">
        <v>961</v>
      </c>
      <c r="I604" s="89" t="s">
        <v>48</v>
      </c>
      <c r="J604" s="99" t="s">
        <v>1532</v>
      </c>
      <c r="K604" s="100"/>
      <c r="L604" s="99" t="s">
        <v>1532</v>
      </c>
      <c r="M604" s="90"/>
      <c r="N604" s="102" t="s">
        <v>1338</v>
      </c>
      <c r="O604" s="102" t="s">
        <v>1336</v>
      </c>
      <c r="P604" s="102" t="s">
        <v>1337</v>
      </c>
      <c r="Q604" s="99" t="s">
        <v>1296</v>
      </c>
      <c r="R604" s="89"/>
      <c r="S604" s="146" t="s">
        <v>472</v>
      </c>
      <c r="T604" s="168">
        <v>9</v>
      </c>
      <c r="U604" s="168">
        <v>128</v>
      </c>
      <c r="V604" s="168">
        <v>0</v>
      </c>
      <c r="W604" s="48" t="str">
        <f t="shared" si="50"/>
        <v>BILLING</v>
      </c>
      <c r="X604" s="13" t="str">
        <f t="shared" si="48"/>
        <v>重庆联通</v>
      </c>
      <c r="Y604" s="37" t="str">
        <f t="shared" si="49"/>
        <v>0</v>
      </c>
      <c r="Z604" s="167"/>
      <c r="AM604" s="116"/>
      <c r="AN604"/>
    </row>
    <row r="605" spans="1:40" ht="15" customHeight="1">
      <c r="A605" s="89" t="s">
        <v>260</v>
      </c>
      <c r="B605" s="89" t="s">
        <v>261</v>
      </c>
      <c r="C605" s="89" t="s">
        <v>165</v>
      </c>
      <c r="D605" s="89" t="s">
        <v>166</v>
      </c>
      <c r="E605" s="89" t="s">
        <v>890</v>
      </c>
      <c r="F605" s="89" t="s">
        <v>891</v>
      </c>
      <c r="G605" s="89" t="s">
        <v>1</v>
      </c>
      <c r="H605" s="89" t="s">
        <v>861</v>
      </c>
      <c r="I605" s="89" t="s">
        <v>48</v>
      </c>
      <c r="J605" s="99" t="s">
        <v>1531</v>
      </c>
      <c r="K605" s="90" t="s">
        <v>50</v>
      </c>
      <c r="L605" s="90" t="s">
        <v>1339</v>
      </c>
      <c r="M605" s="90" t="s">
        <v>56</v>
      </c>
      <c r="N605" s="101" t="s">
        <v>1340</v>
      </c>
      <c r="O605" s="101" t="s">
        <v>1341</v>
      </c>
      <c r="P605" s="101" t="s">
        <v>1342</v>
      </c>
      <c r="Q605" s="90" t="s">
        <v>48</v>
      </c>
      <c r="R605" s="89"/>
      <c r="S605" s="146" t="s">
        <v>472</v>
      </c>
      <c r="T605" s="168">
        <v>0</v>
      </c>
      <c r="U605" s="168">
        <v>0</v>
      </c>
      <c r="V605" s="168">
        <v>0</v>
      </c>
      <c r="W605" s="48" t="str">
        <f t="shared" si="50"/>
        <v>BILLING</v>
      </c>
      <c r="X605" s="13" t="str">
        <f t="shared" si="48"/>
        <v>重庆移动</v>
      </c>
      <c r="Y605" s="37" t="str">
        <f t="shared" si="49"/>
        <v>0</v>
      </c>
      <c r="Z605" s="167"/>
      <c r="AM605" s="116"/>
      <c r="AN605"/>
    </row>
    <row r="606" spans="1:40" ht="15" customHeight="1">
      <c r="A606" s="89" t="s">
        <v>260</v>
      </c>
      <c r="B606" s="89" t="s">
        <v>261</v>
      </c>
      <c r="C606" s="89" t="s">
        <v>165</v>
      </c>
      <c r="D606" s="89" t="s">
        <v>166</v>
      </c>
      <c r="E606" s="89" t="s">
        <v>940</v>
      </c>
      <c r="F606" s="89" t="s">
        <v>941</v>
      </c>
      <c r="G606" s="89" t="s">
        <v>1</v>
      </c>
      <c r="H606" s="89" t="s">
        <v>98</v>
      </c>
      <c r="I606" s="89" t="s">
        <v>48</v>
      </c>
      <c r="J606" s="99" t="s">
        <v>1531</v>
      </c>
      <c r="K606" s="90" t="s">
        <v>50</v>
      </c>
      <c r="L606" s="90" t="s">
        <v>1339</v>
      </c>
      <c r="M606" s="90" t="s">
        <v>56</v>
      </c>
      <c r="N606" s="101" t="s">
        <v>1343</v>
      </c>
      <c r="O606" s="101" t="s">
        <v>1344</v>
      </c>
      <c r="P606" s="101" t="s">
        <v>1345</v>
      </c>
      <c r="Q606" s="90" t="s">
        <v>48</v>
      </c>
      <c r="R606" s="89"/>
      <c r="S606" s="146" t="s">
        <v>472</v>
      </c>
      <c r="T606" s="168">
        <v>0</v>
      </c>
      <c r="U606" s="168">
        <v>0</v>
      </c>
      <c r="V606" s="168">
        <v>0</v>
      </c>
      <c r="W606" s="48" t="str">
        <f t="shared" si="50"/>
        <v>BILLING</v>
      </c>
      <c r="X606" s="13" t="str">
        <f t="shared" si="48"/>
        <v>重庆移动</v>
      </c>
      <c r="Y606" s="37" t="str">
        <f t="shared" si="49"/>
        <v>0</v>
      </c>
      <c r="Z606" s="167"/>
      <c r="AM606" s="116"/>
      <c r="AN606"/>
    </row>
    <row r="607" spans="1:40" ht="15" customHeight="1">
      <c r="A607" s="89" t="s">
        <v>260</v>
      </c>
      <c r="B607" s="89" t="s">
        <v>261</v>
      </c>
      <c r="C607" s="89" t="s">
        <v>165</v>
      </c>
      <c r="D607" s="89" t="s">
        <v>166</v>
      </c>
      <c r="E607" s="89" t="s">
        <v>859</v>
      </c>
      <c r="F607" s="89" t="s">
        <v>860</v>
      </c>
      <c r="G607" s="89" t="s">
        <v>1</v>
      </c>
      <c r="H607" s="89" t="s">
        <v>861</v>
      </c>
      <c r="I607" s="89" t="s">
        <v>48</v>
      </c>
      <c r="J607" s="99" t="s">
        <v>1531</v>
      </c>
      <c r="K607" s="90" t="s">
        <v>50</v>
      </c>
      <c r="L607" s="90" t="s">
        <v>1339</v>
      </c>
      <c r="M607" s="90" t="s">
        <v>56</v>
      </c>
      <c r="N607" s="101" t="s">
        <v>1346</v>
      </c>
      <c r="O607" s="101" t="s">
        <v>1347</v>
      </c>
      <c r="P607" s="101" t="s">
        <v>1348</v>
      </c>
      <c r="Q607" s="90" t="s">
        <v>48</v>
      </c>
      <c r="R607" s="89"/>
      <c r="S607" s="146" t="s">
        <v>472</v>
      </c>
      <c r="T607" s="168">
        <v>1</v>
      </c>
      <c r="U607" s="168">
        <v>1</v>
      </c>
      <c r="V607" s="168">
        <v>1</v>
      </c>
      <c r="W607" s="48" t="str">
        <f t="shared" si="50"/>
        <v>BILLING</v>
      </c>
      <c r="X607" s="13" t="str">
        <f t="shared" si="48"/>
        <v>重庆移动</v>
      </c>
      <c r="Y607" s="37" t="str">
        <f t="shared" si="49"/>
        <v>0</v>
      </c>
      <c r="Z607" s="167"/>
      <c r="AM607" s="116"/>
      <c r="AN607"/>
    </row>
    <row r="608" spans="1:40" ht="15" customHeight="1">
      <c r="A608" s="89" t="s">
        <v>93</v>
      </c>
      <c r="B608" s="89" t="s">
        <v>12</v>
      </c>
      <c r="C608" s="89" t="s">
        <v>165</v>
      </c>
      <c r="D608" s="89" t="s">
        <v>166</v>
      </c>
      <c r="E608" s="89" t="s">
        <v>1297</v>
      </c>
      <c r="F608" s="89" t="s">
        <v>874</v>
      </c>
      <c r="G608" s="89" t="s">
        <v>1</v>
      </c>
      <c r="H608" s="89" t="s">
        <v>904</v>
      </c>
      <c r="I608" s="89" t="s">
        <v>48</v>
      </c>
      <c r="J608" s="99" t="s">
        <v>1533</v>
      </c>
      <c r="K608" s="90" t="s">
        <v>120</v>
      </c>
      <c r="L608" s="99" t="s">
        <v>1534</v>
      </c>
      <c r="M608" s="109" t="s">
        <v>17</v>
      </c>
      <c r="N608" s="89" t="s">
        <v>1349</v>
      </c>
      <c r="O608" s="90" t="s">
        <v>947</v>
      </c>
      <c r="P608" s="90" t="s">
        <v>948</v>
      </c>
      <c r="Q608" s="90" t="s">
        <v>48</v>
      </c>
      <c r="R608" s="89"/>
      <c r="S608" s="146" t="s">
        <v>472</v>
      </c>
      <c r="T608" s="168">
        <v>17</v>
      </c>
      <c r="U608" s="168">
        <v>0</v>
      </c>
      <c r="V608" s="168">
        <v>0</v>
      </c>
      <c r="W608" s="48" t="str">
        <f t="shared" si="50"/>
        <v>BILLING</v>
      </c>
      <c r="X608" s="13" t="str">
        <f t="shared" si="48"/>
        <v>黑龙江移动</v>
      </c>
      <c r="Y608" s="37" t="str">
        <f t="shared" si="49"/>
        <v>0</v>
      </c>
      <c r="Z608" s="167"/>
      <c r="AM608" s="116"/>
      <c r="AN608"/>
    </row>
    <row r="609" spans="1:40" ht="15" customHeight="1">
      <c r="A609" s="89" t="s">
        <v>93</v>
      </c>
      <c r="B609" s="89" t="s">
        <v>12</v>
      </c>
      <c r="C609" s="89" t="s">
        <v>165</v>
      </c>
      <c r="D609" s="89" t="s">
        <v>166</v>
      </c>
      <c r="E609" s="89" t="s">
        <v>949</v>
      </c>
      <c r="F609" s="89" t="s">
        <v>874</v>
      </c>
      <c r="G609" s="89" t="s">
        <v>1</v>
      </c>
      <c r="H609" s="89" t="s">
        <v>903</v>
      </c>
      <c r="I609" s="89" t="s">
        <v>48</v>
      </c>
      <c r="J609" s="99" t="s">
        <v>1533</v>
      </c>
      <c r="K609" s="90" t="s">
        <v>120</v>
      </c>
      <c r="L609" s="99" t="s">
        <v>1534</v>
      </c>
      <c r="M609" s="109" t="s">
        <v>17</v>
      </c>
      <c r="N609" s="89" t="s">
        <v>1349</v>
      </c>
      <c r="O609" s="90" t="s">
        <v>947</v>
      </c>
      <c r="P609" s="90" t="s">
        <v>948</v>
      </c>
      <c r="Q609" s="90" t="s">
        <v>48</v>
      </c>
      <c r="R609" s="89"/>
      <c r="S609" s="146" t="s">
        <v>472</v>
      </c>
      <c r="T609" s="168">
        <v>17</v>
      </c>
      <c r="U609" s="168">
        <v>0</v>
      </c>
      <c r="V609" s="168">
        <v>0</v>
      </c>
      <c r="W609" s="48" t="str">
        <f t="shared" si="50"/>
        <v>BILLING</v>
      </c>
      <c r="X609" s="13" t="str">
        <f t="shared" si="48"/>
        <v>黑龙江移动</v>
      </c>
      <c r="Y609" s="37" t="str">
        <f t="shared" si="49"/>
        <v>0</v>
      </c>
      <c r="Z609" s="167"/>
      <c r="AM609" s="116"/>
      <c r="AN609"/>
    </row>
    <row r="610" spans="1:40" ht="15" customHeight="1">
      <c r="A610" s="89" t="s">
        <v>93</v>
      </c>
      <c r="B610" s="89" t="s">
        <v>12</v>
      </c>
      <c r="C610" s="89" t="s">
        <v>165</v>
      </c>
      <c r="D610" s="89" t="s">
        <v>166</v>
      </c>
      <c r="E610" s="89" t="s">
        <v>859</v>
      </c>
      <c r="F610" s="89" t="s">
        <v>860</v>
      </c>
      <c r="G610" s="89" t="s">
        <v>1</v>
      </c>
      <c r="H610" s="89" t="s">
        <v>861</v>
      </c>
      <c r="I610" s="89" t="s">
        <v>48</v>
      </c>
      <c r="J610" s="99" t="s">
        <v>1533</v>
      </c>
      <c r="K610" s="90" t="s">
        <v>120</v>
      </c>
      <c r="L610" s="99" t="s">
        <v>1534</v>
      </c>
      <c r="M610" s="109" t="s">
        <v>17</v>
      </c>
      <c r="N610" s="89" t="s">
        <v>1349</v>
      </c>
      <c r="O610" s="90" t="s">
        <v>947</v>
      </c>
      <c r="P610" s="90" t="s">
        <v>948</v>
      </c>
      <c r="Q610" s="90" t="s">
        <v>48</v>
      </c>
      <c r="R610" s="89"/>
      <c r="S610" s="146" t="s">
        <v>472</v>
      </c>
      <c r="T610" s="168">
        <v>17</v>
      </c>
      <c r="U610" s="168">
        <v>0</v>
      </c>
      <c r="V610" s="168">
        <v>0</v>
      </c>
      <c r="W610" s="48" t="str">
        <f t="shared" si="50"/>
        <v>BILLING</v>
      </c>
      <c r="X610" s="13" t="str">
        <f t="shared" si="48"/>
        <v>黑龙江移动</v>
      </c>
      <c r="Y610" s="37" t="str">
        <f t="shared" si="49"/>
        <v>0</v>
      </c>
      <c r="Z610" s="167"/>
      <c r="AM610" s="116"/>
      <c r="AN610"/>
    </row>
    <row r="611" spans="1:40" ht="15" customHeight="1">
      <c r="A611" s="89" t="s">
        <v>93</v>
      </c>
      <c r="B611" s="89" t="s">
        <v>12</v>
      </c>
      <c r="C611" s="89" t="s">
        <v>165</v>
      </c>
      <c r="D611" s="89" t="s">
        <v>166</v>
      </c>
      <c r="E611" s="89" t="s">
        <v>905</v>
      </c>
      <c r="F611" s="89" t="s">
        <v>860</v>
      </c>
      <c r="G611" s="89" t="s">
        <v>1</v>
      </c>
      <c r="H611" s="89" t="s">
        <v>906</v>
      </c>
      <c r="I611" s="89" t="s">
        <v>48</v>
      </c>
      <c r="J611" s="99" t="s">
        <v>1533</v>
      </c>
      <c r="K611" s="90" t="s">
        <v>120</v>
      </c>
      <c r="L611" s="99" t="s">
        <v>1534</v>
      </c>
      <c r="M611" s="109" t="s">
        <v>17</v>
      </c>
      <c r="N611" s="89" t="s">
        <v>1349</v>
      </c>
      <c r="O611" s="90" t="s">
        <v>947</v>
      </c>
      <c r="P611" s="90" t="s">
        <v>948</v>
      </c>
      <c r="Q611" s="90" t="s">
        <v>48</v>
      </c>
      <c r="R611" s="89"/>
      <c r="S611" s="146" t="s">
        <v>472</v>
      </c>
      <c r="T611" s="168">
        <v>17</v>
      </c>
      <c r="U611" s="168">
        <v>0</v>
      </c>
      <c r="V611" s="168">
        <v>0</v>
      </c>
      <c r="W611" s="48" t="str">
        <f t="shared" si="50"/>
        <v>BILLING</v>
      </c>
      <c r="X611" s="13" t="str">
        <f t="shared" si="48"/>
        <v>黑龙江移动</v>
      </c>
      <c r="Y611" s="37" t="str">
        <f t="shared" si="49"/>
        <v>0</v>
      </c>
      <c r="Z611" s="167"/>
      <c r="AM611" s="116"/>
      <c r="AN611"/>
    </row>
    <row r="612" spans="1:40" ht="15" customHeight="1">
      <c r="A612" s="89" t="s">
        <v>93</v>
      </c>
      <c r="B612" s="89" t="s">
        <v>12</v>
      </c>
      <c r="C612" s="89" t="s">
        <v>165</v>
      </c>
      <c r="D612" s="89" t="s">
        <v>166</v>
      </c>
      <c r="E612" s="89" t="s">
        <v>884</v>
      </c>
      <c r="F612" s="89" t="s">
        <v>885</v>
      </c>
      <c r="G612" s="89" t="s">
        <v>1</v>
      </c>
      <c r="H612" s="89" t="s">
        <v>867</v>
      </c>
      <c r="I612" s="89" t="s">
        <v>48</v>
      </c>
      <c r="J612" s="99" t="s">
        <v>1533</v>
      </c>
      <c r="K612" s="90" t="s">
        <v>120</v>
      </c>
      <c r="L612" s="99" t="s">
        <v>1534</v>
      </c>
      <c r="M612" s="109" t="s">
        <v>521</v>
      </c>
      <c r="N612" s="89" t="s">
        <v>1351</v>
      </c>
      <c r="O612" s="90" t="s">
        <v>950</v>
      </c>
      <c r="P612" s="90" t="s">
        <v>951</v>
      </c>
      <c r="Q612" s="90" t="s">
        <v>48</v>
      </c>
      <c r="R612" s="89"/>
      <c r="S612" s="146" t="s">
        <v>472</v>
      </c>
      <c r="T612" s="168">
        <v>10</v>
      </c>
      <c r="U612" s="168">
        <v>0</v>
      </c>
      <c r="V612" s="168">
        <v>0</v>
      </c>
      <c r="W612" s="48" t="str">
        <f t="shared" si="50"/>
        <v>BILLING</v>
      </c>
      <c r="X612" s="13" t="str">
        <f t="shared" si="48"/>
        <v>黑龙江移动</v>
      </c>
      <c r="Y612" s="37" t="str">
        <f t="shared" si="49"/>
        <v>0</v>
      </c>
      <c r="Z612" s="167"/>
      <c r="AM612" s="116"/>
      <c r="AN612"/>
    </row>
    <row r="613" spans="1:40" ht="15" customHeight="1">
      <c r="A613" s="89" t="s">
        <v>93</v>
      </c>
      <c r="B613" s="89" t="s">
        <v>12</v>
      </c>
      <c r="C613" s="89" t="s">
        <v>165</v>
      </c>
      <c r="D613" s="89" t="s">
        <v>166</v>
      </c>
      <c r="E613" s="89" t="s">
        <v>886</v>
      </c>
      <c r="F613" s="89" t="s">
        <v>887</v>
      </c>
      <c r="G613" s="89" t="s">
        <v>1</v>
      </c>
      <c r="H613" s="89" t="s">
        <v>867</v>
      </c>
      <c r="I613" s="89" t="s">
        <v>48</v>
      </c>
      <c r="J613" s="99" t="s">
        <v>1533</v>
      </c>
      <c r="K613" s="90" t="s">
        <v>120</v>
      </c>
      <c r="L613" s="99" t="s">
        <v>1534</v>
      </c>
      <c r="M613" s="109" t="s">
        <v>17</v>
      </c>
      <c r="N613" s="89" t="s">
        <v>1349</v>
      </c>
      <c r="O613" s="90" t="s">
        <v>947</v>
      </c>
      <c r="P613" s="90" t="s">
        <v>948</v>
      </c>
      <c r="Q613" s="90" t="s">
        <v>48</v>
      </c>
      <c r="R613" s="89"/>
      <c r="S613" s="146" t="s">
        <v>472</v>
      </c>
      <c r="T613" s="168">
        <v>17</v>
      </c>
      <c r="U613" s="168">
        <v>0</v>
      </c>
      <c r="V613" s="168">
        <v>0</v>
      </c>
      <c r="W613" s="48" t="str">
        <f t="shared" si="50"/>
        <v>BILLING</v>
      </c>
      <c r="X613" s="13" t="str">
        <f t="shared" si="48"/>
        <v>黑龙江移动</v>
      </c>
      <c r="Y613" s="37" t="str">
        <f t="shared" si="49"/>
        <v>0</v>
      </c>
      <c r="Z613" s="167"/>
      <c r="AM613" s="116"/>
      <c r="AN613"/>
    </row>
    <row r="614" spans="1:40" ht="15" customHeight="1">
      <c r="A614" s="89" t="s">
        <v>93</v>
      </c>
      <c r="B614" s="89" t="s">
        <v>12</v>
      </c>
      <c r="C614" s="89" t="s">
        <v>165</v>
      </c>
      <c r="D614" s="89" t="s">
        <v>166</v>
      </c>
      <c r="E614" s="89" t="s">
        <v>882</v>
      </c>
      <c r="F614" s="89" t="s">
        <v>883</v>
      </c>
      <c r="G614" s="89" t="s">
        <v>1</v>
      </c>
      <c r="H614" s="89" t="s">
        <v>98</v>
      </c>
      <c r="I614" s="89" t="s">
        <v>48</v>
      </c>
      <c r="J614" s="99" t="s">
        <v>1533</v>
      </c>
      <c r="K614" s="90" t="s">
        <v>120</v>
      </c>
      <c r="L614" s="99" t="s">
        <v>1534</v>
      </c>
      <c r="M614" s="109" t="s">
        <v>17</v>
      </c>
      <c r="N614" s="89" t="s">
        <v>1349</v>
      </c>
      <c r="O614" s="90" t="s">
        <v>947</v>
      </c>
      <c r="P614" s="90" t="s">
        <v>948</v>
      </c>
      <c r="Q614" s="90" t="s">
        <v>48</v>
      </c>
      <c r="R614" s="89"/>
      <c r="S614" s="146" t="s">
        <v>472</v>
      </c>
      <c r="T614" s="168">
        <v>17</v>
      </c>
      <c r="U614" s="168">
        <v>0</v>
      </c>
      <c r="V614" s="168">
        <v>0</v>
      </c>
      <c r="W614" s="48" t="str">
        <f t="shared" si="50"/>
        <v>BILLING</v>
      </c>
      <c r="X614" s="13" t="str">
        <f t="shared" si="48"/>
        <v>黑龙江移动</v>
      </c>
      <c r="Y614" s="37" t="str">
        <f t="shared" si="49"/>
        <v>0</v>
      </c>
      <c r="Z614" s="167"/>
      <c r="AM614" s="116"/>
      <c r="AN614"/>
    </row>
    <row r="615" spans="1:40" ht="15" customHeight="1">
      <c r="A615" s="89" t="s">
        <v>93</v>
      </c>
      <c r="B615" s="89" t="s">
        <v>12</v>
      </c>
      <c r="C615" s="89" t="s">
        <v>165</v>
      </c>
      <c r="D615" s="89" t="s">
        <v>166</v>
      </c>
      <c r="E615" s="89" t="s">
        <v>880</v>
      </c>
      <c r="F615" s="89" t="s">
        <v>881</v>
      </c>
      <c r="G615" s="89" t="s">
        <v>1</v>
      </c>
      <c r="H615" s="89" t="s">
        <v>867</v>
      </c>
      <c r="I615" s="89" t="s">
        <v>48</v>
      </c>
      <c r="J615" s="99" t="s">
        <v>1533</v>
      </c>
      <c r="K615" s="90" t="s">
        <v>120</v>
      </c>
      <c r="L615" s="99" t="s">
        <v>1534</v>
      </c>
      <c r="M615" s="109" t="s">
        <v>521</v>
      </c>
      <c r="N615" s="89" t="s">
        <v>1351</v>
      </c>
      <c r="O615" s="90" t="s">
        <v>950</v>
      </c>
      <c r="P615" s="90" t="s">
        <v>951</v>
      </c>
      <c r="Q615" s="90" t="s">
        <v>48</v>
      </c>
      <c r="R615" s="89"/>
      <c r="S615" s="146" t="s">
        <v>472</v>
      </c>
      <c r="T615" s="168">
        <v>10</v>
      </c>
      <c r="U615" s="168">
        <v>0</v>
      </c>
      <c r="V615" s="168">
        <v>0</v>
      </c>
      <c r="W615" s="48" t="str">
        <f t="shared" si="50"/>
        <v>BILLING</v>
      </c>
      <c r="X615" s="13" t="str">
        <f t="shared" si="48"/>
        <v>黑龙江移动</v>
      </c>
      <c r="Y615" s="37" t="str">
        <f t="shared" si="49"/>
        <v>0</v>
      </c>
      <c r="Z615" s="167"/>
      <c r="AM615" s="116"/>
      <c r="AN615"/>
    </row>
    <row r="616" spans="1:40" ht="15" customHeight="1">
      <c r="A616" s="89" t="s">
        <v>93</v>
      </c>
      <c r="B616" s="89" t="s">
        <v>12</v>
      </c>
      <c r="C616" s="89" t="s">
        <v>165</v>
      </c>
      <c r="D616" s="89" t="s">
        <v>166</v>
      </c>
      <c r="E616" s="89" t="s">
        <v>876</v>
      </c>
      <c r="F616" s="89" t="s">
        <v>877</v>
      </c>
      <c r="G616" s="89" t="s">
        <v>1</v>
      </c>
      <c r="H616" s="89" t="s">
        <v>722</v>
      </c>
      <c r="I616" s="89" t="s">
        <v>48</v>
      </c>
      <c r="J616" s="99" t="s">
        <v>1533</v>
      </c>
      <c r="K616" s="90" t="s">
        <v>120</v>
      </c>
      <c r="L616" s="99" t="s">
        <v>1534</v>
      </c>
      <c r="M616" s="109" t="s">
        <v>17</v>
      </c>
      <c r="N616" s="89" t="s">
        <v>1351</v>
      </c>
      <c r="O616" s="90" t="s">
        <v>947</v>
      </c>
      <c r="P616" s="90" t="s">
        <v>948</v>
      </c>
      <c r="Q616" s="90" t="s">
        <v>48</v>
      </c>
      <c r="R616" s="89"/>
      <c r="S616" s="146" t="s">
        <v>472</v>
      </c>
      <c r="T616" s="168">
        <v>10</v>
      </c>
      <c r="U616" s="168">
        <v>0</v>
      </c>
      <c r="V616" s="168">
        <v>0</v>
      </c>
      <c r="W616" s="48" t="str">
        <f t="shared" si="50"/>
        <v>BILLING</v>
      </c>
      <c r="X616" s="13" t="str">
        <f t="shared" si="48"/>
        <v>黑龙江移动</v>
      </c>
      <c r="Y616" s="37" t="str">
        <f t="shared" si="49"/>
        <v>0</v>
      </c>
      <c r="Z616" s="167"/>
      <c r="AM616" s="116"/>
      <c r="AN616"/>
    </row>
    <row r="617" spans="1:40" ht="15" customHeight="1">
      <c r="A617" s="89" t="s">
        <v>93</v>
      </c>
      <c r="B617" s="89" t="s">
        <v>12</v>
      </c>
      <c r="C617" s="89" t="s">
        <v>165</v>
      </c>
      <c r="D617" s="89" t="s">
        <v>166</v>
      </c>
      <c r="E617" s="89" t="s">
        <v>871</v>
      </c>
      <c r="F617" s="89" t="s">
        <v>872</v>
      </c>
      <c r="G617" s="89" t="s">
        <v>1</v>
      </c>
      <c r="H617" s="89" t="s">
        <v>867</v>
      </c>
      <c r="I617" s="89" t="s">
        <v>48</v>
      </c>
      <c r="J617" s="99" t="s">
        <v>1533</v>
      </c>
      <c r="K617" s="90" t="s">
        <v>120</v>
      </c>
      <c r="L617" s="99" t="s">
        <v>1534</v>
      </c>
      <c r="M617" s="109" t="s">
        <v>521</v>
      </c>
      <c r="N617" s="89" t="s">
        <v>1351</v>
      </c>
      <c r="O617" s="90" t="s">
        <v>950</v>
      </c>
      <c r="P617" s="90" t="s">
        <v>951</v>
      </c>
      <c r="Q617" s="90" t="s">
        <v>48</v>
      </c>
      <c r="R617" s="89"/>
      <c r="S617" s="146" t="s">
        <v>472</v>
      </c>
      <c r="T617" s="168">
        <v>10</v>
      </c>
      <c r="U617" s="168">
        <v>0</v>
      </c>
      <c r="V617" s="168">
        <v>0</v>
      </c>
      <c r="W617" s="48" t="str">
        <f t="shared" si="50"/>
        <v>BILLING</v>
      </c>
      <c r="X617" s="13" t="str">
        <f t="shared" si="48"/>
        <v>黑龙江移动</v>
      </c>
      <c r="Y617" s="37" t="str">
        <f t="shared" si="49"/>
        <v>0</v>
      </c>
      <c r="Z617" s="167"/>
      <c r="AM617" s="116"/>
      <c r="AN617"/>
    </row>
    <row r="618" spans="1:40" ht="15" customHeight="1">
      <c r="A618" s="89" t="s">
        <v>93</v>
      </c>
      <c r="B618" s="89" t="s">
        <v>12</v>
      </c>
      <c r="C618" s="89" t="s">
        <v>165</v>
      </c>
      <c r="D618" s="89" t="s">
        <v>166</v>
      </c>
      <c r="E618" s="89" t="s">
        <v>940</v>
      </c>
      <c r="F618" s="89" t="s">
        <v>941</v>
      </c>
      <c r="G618" s="89" t="s">
        <v>1</v>
      </c>
      <c r="H618" s="89" t="s">
        <v>98</v>
      </c>
      <c r="I618" s="89" t="s">
        <v>48</v>
      </c>
      <c r="J618" s="99" t="s">
        <v>1533</v>
      </c>
      <c r="K618" s="90" t="s">
        <v>120</v>
      </c>
      <c r="L618" s="99" t="s">
        <v>1534</v>
      </c>
      <c r="M618" s="109" t="s">
        <v>17</v>
      </c>
      <c r="N618" s="89" t="s">
        <v>1349</v>
      </c>
      <c r="O618" s="90" t="s">
        <v>947</v>
      </c>
      <c r="P618" s="90" t="s">
        <v>948</v>
      </c>
      <c r="Q618" s="90" t="s">
        <v>48</v>
      </c>
      <c r="R618" s="89"/>
      <c r="S618" s="146" t="s">
        <v>472</v>
      </c>
      <c r="T618" s="168">
        <v>17</v>
      </c>
      <c r="U618" s="168">
        <v>0</v>
      </c>
      <c r="V618" s="168">
        <v>0</v>
      </c>
      <c r="W618" s="48" t="str">
        <f t="shared" si="50"/>
        <v>BILLING</v>
      </c>
      <c r="X618" s="13" t="str">
        <f t="shared" ref="X618:X681" si="51">MID(A618,5,LEN(A618)-4)</f>
        <v>黑龙江移动</v>
      </c>
      <c r="Y618" s="37" t="str">
        <f t="shared" ref="Y618:Y681" si="52">IF(N618=O618,IF(N618="","0","1"),IF(N618=P618,IF(N618="","0","1"),IF(O618=P618,IF(O618="","0","1"),IF(N618="","0","0"))))</f>
        <v>0</v>
      </c>
      <c r="Z618" s="167"/>
      <c r="AM618" s="116"/>
      <c r="AN618"/>
    </row>
    <row r="619" spans="1:40" ht="15" customHeight="1">
      <c r="A619" s="89" t="s">
        <v>93</v>
      </c>
      <c r="B619" s="89" t="s">
        <v>12</v>
      </c>
      <c r="C619" s="89" t="s">
        <v>165</v>
      </c>
      <c r="D619" s="89" t="s">
        <v>166</v>
      </c>
      <c r="E619" s="89" t="s">
        <v>865</v>
      </c>
      <c r="F619" s="89" t="s">
        <v>866</v>
      </c>
      <c r="G619" s="89" t="s">
        <v>1</v>
      </c>
      <c r="H619" s="89" t="s">
        <v>867</v>
      </c>
      <c r="I619" s="89" t="s">
        <v>48</v>
      </c>
      <c r="J619" s="99" t="s">
        <v>1533</v>
      </c>
      <c r="K619" s="90" t="s">
        <v>120</v>
      </c>
      <c r="L619" s="99" t="s">
        <v>1534</v>
      </c>
      <c r="M619" s="109" t="s">
        <v>521</v>
      </c>
      <c r="N619" s="89" t="s">
        <v>1351</v>
      </c>
      <c r="O619" s="90" t="s">
        <v>950</v>
      </c>
      <c r="P619" s="90" t="s">
        <v>948</v>
      </c>
      <c r="Q619" s="90" t="s">
        <v>48</v>
      </c>
      <c r="R619" s="89"/>
      <c r="S619" s="146" t="s">
        <v>472</v>
      </c>
      <c r="T619" s="168">
        <v>10</v>
      </c>
      <c r="U619" s="168">
        <v>0</v>
      </c>
      <c r="V619" s="168">
        <v>0</v>
      </c>
      <c r="W619" s="48" t="str">
        <f t="shared" si="50"/>
        <v>BILLING</v>
      </c>
      <c r="X619" s="13" t="str">
        <f t="shared" si="51"/>
        <v>黑龙江移动</v>
      </c>
      <c r="Y619" s="37" t="str">
        <f t="shared" si="52"/>
        <v>0</v>
      </c>
      <c r="Z619" s="167"/>
      <c r="AM619" s="116"/>
      <c r="AN619"/>
    </row>
    <row r="620" spans="1:40" ht="15" customHeight="1">
      <c r="A620" s="89" t="s">
        <v>93</v>
      </c>
      <c r="B620" s="89" t="s">
        <v>12</v>
      </c>
      <c r="C620" s="89" t="s">
        <v>165</v>
      </c>
      <c r="D620" s="89" t="s">
        <v>166</v>
      </c>
      <c r="E620" s="89" t="s">
        <v>942</v>
      </c>
      <c r="F620" s="89" t="s">
        <v>869</v>
      </c>
      <c r="G620" s="89" t="s">
        <v>1</v>
      </c>
      <c r="H620" s="89" t="s">
        <v>722</v>
      </c>
      <c r="I620" s="89" t="s">
        <v>48</v>
      </c>
      <c r="J620" s="99" t="s">
        <v>1533</v>
      </c>
      <c r="K620" s="90" t="s">
        <v>120</v>
      </c>
      <c r="L620" s="99" t="s">
        <v>1534</v>
      </c>
      <c r="M620" s="109" t="s">
        <v>17</v>
      </c>
      <c r="N620" s="89" t="s">
        <v>1349</v>
      </c>
      <c r="O620" s="90" t="s">
        <v>947</v>
      </c>
      <c r="P620" s="90" t="s">
        <v>948</v>
      </c>
      <c r="Q620" s="90" t="s">
        <v>48</v>
      </c>
      <c r="R620" s="89"/>
      <c r="S620" s="146" t="s">
        <v>472</v>
      </c>
      <c r="T620" s="168">
        <v>17</v>
      </c>
      <c r="U620" s="168">
        <v>0</v>
      </c>
      <c r="V620" s="168">
        <v>0</v>
      </c>
      <c r="W620" s="48" t="str">
        <f t="shared" si="50"/>
        <v>BILLING</v>
      </c>
      <c r="X620" s="13" t="str">
        <f t="shared" si="51"/>
        <v>黑龙江移动</v>
      </c>
      <c r="Y620" s="37" t="str">
        <f t="shared" si="52"/>
        <v>0</v>
      </c>
      <c r="Z620" s="167"/>
      <c r="AM620" s="116"/>
      <c r="AN620"/>
    </row>
    <row r="621" spans="1:40" ht="15" customHeight="1">
      <c r="A621" s="89" t="s">
        <v>93</v>
      </c>
      <c r="B621" s="89" t="s">
        <v>12</v>
      </c>
      <c r="C621" s="89" t="s">
        <v>165</v>
      </c>
      <c r="D621" s="89" t="s">
        <v>166</v>
      </c>
      <c r="E621" s="89" t="s">
        <v>878</v>
      </c>
      <c r="F621" s="89" t="s">
        <v>879</v>
      </c>
      <c r="G621" s="89" t="s">
        <v>1</v>
      </c>
      <c r="H621" s="89" t="s">
        <v>867</v>
      </c>
      <c r="I621" s="104" t="s">
        <v>1296</v>
      </c>
      <c r="J621" s="99" t="s">
        <v>1533</v>
      </c>
      <c r="K621" s="90" t="s">
        <v>120</v>
      </c>
      <c r="L621" s="99" t="s">
        <v>1534</v>
      </c>
      <c r="M621" s="109" t="s">
        <v>17</v>
      </c>
      <c r="N621" s="110" t="s">
        <v>952</v>
      </c>
      <c r="O621" s="110" t="s">
        <v>953</v>
      </c>
      <c r="P621" s="110" t="s">
        <v>954</v>
      </c>
      <c r="Q621" s="90" t="s">
        <v>48</v>
      </c>
      <c r="R621" s="89"/>
      <c r="S621" s="146" t="s">
        <v>472</v>
      </c>
      <c r="T621" s="168">
        <v>3</v>
      </c>
      <c r="U621" s="168">
        <v>0</v>
      </c>
      <c r="V621" s="168">
        <v>0</v>
      </c>
      <c r="W621" s="48" t="str">
        <f t="shared" si="50"/>
        <v>BILLING</v>
      </c>
      <c r="X621" s="13" t="str">
        <f t="shared" si="51"/>
        <v>黑龙江移动</v>
      </c>
      <c r="Y621" s="37" t="str">
        <f t="shared" si="52"/>
        <v>0</v>
      </c>
      <c r="Z621" s="167"/>
      <c r="AM621" s="116"/>
      <c r="AN621"/>
    </row>
    <row r="622" spans="1:40" ht="15" customHeight="1">
      <c r="A622" s="89" t="s">
        <v>93</v>
      </c>
      <c r="B622" s="89" t="s">
        <v>12</v>
      </c>
      <c r="C622" s="89" t="s">
        <v>165</v>
      </c>
      <c r="D622" s="89" t="s">
        <v>166</v>
      </c>
      <c r="E622" s="89" t="s">
        <v>888</v>
      </c>
      <c r="F622" s="89" t="s">
        <v>889</v>
      </c>
      <c r="G622" s="89" t="s">
        <v>1</v>
      </c>
      <c r="H622" s="89" t="s">
        <v>867</v>
      </c>
      <c r="I622" s="89" t="s">
        <v>48</v>
      </c>
      <c r="J622" s="99" t="s">
        <v>1533</v>
      </c>
      <c r="K622" s="90" t="s">
        <v>120</v>
      </c>
      <c r="L622" s="99" t="s">
        <v>1534</v>
      </c>
      <c r="M622" s="109" t="s">
        <v>521</v>
      </c>
      <c r="N622" s="89" t="s">
        <v>1351</v>
      </c>
      <c r="O622" s="90" t="s">
        <v>950</v>
      </c>
      <c r="P622" s="90" t="s">
        <v>951</v>
      </c>
      <c r="Q622" s="90" t="s">
        <v>48</v>
      </c>
      <c r="R622" s="89"/>
      <c r="S622" s="146" t="s">
        <v>472</v>
      </c>
      <c r="T622" s="168">
        <v>10</v>
      </c>
      <c r="U622" s="168">
        <v>0</v>
      </c>
      <c r="V622" s="168">
        <v>0</v>
      </c>
      <c r="W622" s="48" t="str">
        <f t="shared" si="50"/>
        <v>BILLING</v>
      </c>
      <c r="X622" s="13" t="str">
        <f t="shared" si="51"/>
        <v>黑龙江移动</v>
      </c>
      <c r="Y622" s="37" t="str">
        <f t="shared" si="52"/>
        <v>0</v>
      </c>
      <c r="Z622" s="167"/>
      <c r="AM622" s="116"/>
      <c r="AN622"/>
    </row>
    <row r="623" spans="1:40" ht="15" customHeight="1">
      <c r="A623" s="111" t="s">
        <v>155</v>
      </c>
      <c r="B623" s="111" t="s">
        <v>156</v>
      </c>
      <c r="C623" s="111" t="s">
        <v>165</v>
      </c>
      <c r="D623" s="111" t="s">
        <v>166</v>
      </c>
      <c r="E623" s="111" t="s">
        <v>890</v>
      </c>
      <c r="F623" s="111" t="s">
        <v>891</v>
      </c>
      <c r="G623" s="111" t="s">
        <v>1</v>
      </c>
      <c r="H623" s="111" t="s">
        <v>861</v>
      </c>
      <c r="I623" s="111" t="s">
        <v>48</v>
      </c>
      <c r="J623" s="99" t="s">
        <v>1533</v>
      </c>
      <c r="K623" s="113" t="s">
        <v>120</v>
      </c>
      <c r="L623" s="112" t="s">
        <v>892</v>
      </c>
      <c r="M623" s="113" t="s">
        <v>1352</v>
      </c>
      <c r="N623" s="114" t="s">
        <v>1353</v>
      </c>
      <c r="O623" s="114" t="s">
        <v>1354</v>
      </c>
      <c r="P623" s="114" t="s">
        <v>1355</v>
      </c>
      <c r="Q623" s="99" t="s">
        <v>1296</v>
      </c>
      <c r="R623" s="48"/>
      <c r="S623" s="146" t="s">
        <v>472</v>
      </c>
      <c r="T623" s="168">
        <v>0</v>
      </c>
      <c r="U623" s="168">
        <v>4</v>
      </c>
      <c r="V623" s="168">
        <v>0</v>
      </c>
      <c r="W623" s="48" t="str">
        <f t="shared" si="50"/>
        <v>BILLING</v>
      </c>
      <c r="X623" s="13" t="str">
        <f t="shared" si="51"/>
        <v>安徽移动</v>
      </c>
      <c r="Y623" s="37" t="str">
        <f t="shared" si="52"/>
        <v>0</v>
      </c>
      <c r="Z623" s="167"/>
      <c r="AM623" s="116"/>
      <c r="AN623"/>
    </row>
    <row r="624" spans="1:40" ht="15" customHeight="1">
      <c r="A624" s="111" t="s">
        <v>155</v>
      </c>
      <c r="B624" s="111" t="s">
        <v>156</v>
      </c>
      <c r="C624" s="111" t="s">
        <v>165</v>
      </c>
      <c r="D624" s="111" t="s">
        <v>166</v>
      </c>
      <c r="E624" s="111" t="s">
        <v>893</v>
      </c>
      <c r="F624" s="111" t="s">
        <v>866</v>
      </c>
      <c r="G624" s="111" t="s">
        <v>1</v>
      </c>
      <c r="H624" s="111" t="s">
        <v>894</v>
      </c>
      <c r="I624" s="111" t="s">
        <v>48</v>
      </c>
      <c r="J624" s="99" t="s">
        <v>1533</v>
      </c>
      <c r="K624" s="115" t="s">
        <v>120</v>
      </c>
      <c r="L624" s="115" t="s">
        <v>892</v>
      </c>
      <c r="M624" s="113" t="s">
        <v>1352</v>
      </c>
      <c r="N624" s="114" t="s">
        <v>1353</v>
      </c>
      <c r="O624" s="114" t="s">
        <v>1354</v>
      </c>
      <c r="P624" s="114" t="s">
        <v>1355</v>
      </c>
      <c r="Q624" s="99" t="s">
        <v>1296</v>
      </c>
      <c r="R624" s="48"/>
      <c r="S624" s="146" t="s">
        <v>472</v>
      </c>
      <c r="T624" s="168">
        <v>0</v>
      </c>
      <c r="U624" s="168">
        <v>4</v>
      </c>
      <c r="V624" s="168">
        <v>0</v>
      </c>
      <c r="W624" s="48" t="str">
        <f t="shared" si="50"/>
        <v>BILLING</v>
      </c>
      <c r="X624" s="13" t="str">
        <f t="shared" si="51"/>
        <v>安徽移动</v>
      </c>
      <c r="Y624" s="37" t="str">
        <f t="shared" si="52"/>
        <v>0</v>
      </c>
      <c r="Z624" s="167"/>
      <c r="AM624" s="116"/>
      <c r="AN624"/>
    </row>
    <row r="625" spans="1:40" ht="15" customHeight="1">
      <c r="A625" s="111" t="s">
        <v>155</v>
      </c>
      <c r="B625" s="111" t="s">
        <v>156</v>
      </c>
      <c r="C625" s="111" t="s">
        <v>165</v>
      </c>
      <c r="D625" s="111" t="s">
        <v>166</v>
      </c>
      <c r="E625" s="111" t="s">
        <v>895</v>
      </c>
      <c r="F625" s="111" t="s">
        <v>896</v>
      </c>
      <c r="G625" s="111" t="s">
        <v>1</v>
      </c>
      <c r="H625" s="111" t="s">
        <v>98</v>
      </c>
      <c r="I625" s="111" t="s">
        <v>48</v>
      </c>
      <c r="J625" s="99" t="s">
        <v>1533</v>
      </c>
      <c r="K625" s="115" t="s">
        <v>120</v>
      </c>
      <c r="L625" s="115" t="s">
        <v>892</v>
      </c>
      <c r="M625" s="113" t="s">
        <v>1352</v>
      </c>
      <c r="N625" s="114" t="s">
        <v>1353</v>
      </c>
      <c r="O625" s="114" t="s">
        <v>1354</v>
      </c>
      <c r="P625" s="114" t="s">
        <v>1355</v>
      </c>
      <c r="Q625" s="99" t="s">
        <v>1296</v>
      </c>
      <c r="R625" s="48"/>
      <c r="S625" s="146" t="s">
        <v>472</v>
      </c>
      <c r="T625" s="168">
        <v>0</v>
      </c>
      <c r="U625" s="168">
        <v>4</v>
      </c>
      <c r="V625" s="168">
        <v>0</v>
      </c>
      <c r="W625" s="48" t="str">
        <f t="shared" si="50"/>
        <v>BILLING</v>
      </c>
      <c r="X625" s="13" t="str">
        <f t="shared" si="51"/>
        <v>安徽移动</v>
      </c>
      <c r="Y625" s="37" t="str">
        <f t="shared" si="52"/>
        <v>0</v>
      </c>
      <c r="Z625" s="167"/>
      <c r="AM625" s="116"/>
      <c r="AN625"/>
    </row>
    <row r="626" spans="1:40" ht="15" customHeight="1">
      <c r="A626" s="111" t="s">
        <v>155</v>
      </c>
      <c r="B626" s="111" t="s">
        <v>156</v>
      </c>
      <c r="C626" s="111" t="s">
        <v>165</v>
      </c>
      <c r="D626" s="111" t="s">
        <v>166</v>
      </c>
      <c r="E626" s="111" t="s">
        <v>897</v>
      </c>
      <c r="F626" s="111" t="s">
        <v>898</v>
      </c>
      <c r="G626" s="111" t="s">
        <v>1</v>
      </c>
      <c r="H626" s="111" t="s">
        <v>98</v>
      </c>
      <c r="I626" s="111" t="s">
        <v>48</v>
      </c>
      <c r="J626" s="99" t="s">
        <v>1533</v>
      </c>
      <c r="K626" s="115" t="s">
        <v>120</v>
      </c>
      <c r="L626" s="115" t="s">
        <v>892</v>
      </c>
      <c r="M626" s="113" t="s">
        <v>1352</v>
      </c>
      <c r="N626" s="114" t="s">
        <v>1353</v>
      </c>
      <c r="O626" s="114" t="s">
        <v>1354</v>
      </c>
      <c r="P626" s="114" t="s">
        <v>1355</v>
      </c>
      <c r="Q626" s="99" t="s">
        <v>1296</v>
      </c>
      <c r="R626" s="48"/>
      <c r="S626" s="146" t="s">
        <v>472</v>
      </c>
      <c r="T626" s="168">
        <v>0</v>
      </c>
      <c r="U626" s="168">
        <v>4</v>
      </c>
      <c r="V626" s="168">
        <v>0</v>
      </c>
      <c r="W626" s="48" t="str">
        <f t="shared" si="50"/>
        <v>BILLING</v>
      </c>
      <c r="X626" s="13" t="str">
        <f t="shared" si="51"/>
        <v>安徽移动</v>
      </c>
      <c r="Y626" s="37" t="str">
        <f t="shared" si="52"/>
        <v>0</v>
      </c>
      <c r="Z626" s="167"/>
      <c r="AM626" s="116"/>
      <c r="AN626"/>
    </row>
    <row r="627" spans="1:40" ht="15" customHeight="1">
      <c r="A627" s="111" t="s">
        <v>155</v>
      </c>
      <c r="B627" s="111" t="s">
        <v>156</v>
      </c>
      <c r="C627" s="111" t="s">
        <v>165</v>
      </c>
      <c r="D627" s="111" t="s">
        <v>166</v>
      </c>
      <c r="E627" s="111" t="s">
        <v>1356</v>
      </c>
      <c r="F627" s="111" t="s">
        <v>879</v>
      </c>
      <c r="G627" s="111" t="s">
        <v>1</v>
      </c>
      <c r="H627" s="111" t="s">
        <v>899</v>
      </c>
      <c r="I627" s="111" t="s">
        <v>48</v>
      </c>
      <c r="J627" s="99" t="s">
        <v>1533</v>
      </c>
      <c r="K627" s="115" t="s">
        <v>120</v>
      </c>
      <c r="L627" s="115" t="s">
        <v>892</v>
      </c>
      <c r="M627" s="113" t="s">
        <v>1352</v>
      </c>
      <c r="N627" s="114" t="s">
        <v>1353</v>
      </c>
      <c r="O627" s="114" t="s">
        <v>1300</v>
      </c>
      <c r="P627" s="114" t="s">
        <v>1355</v>
      </c>
      <c r="Q627" s="99" t="s">
        <v>1296</v>
      </c>
      <c r="R627" s="48"/>
      <c r="S627" s="146" t="s">
        <v>472</v>
      </c>
      <c r="T627" s="168">
        <v>0</v>
      </c>
      <c r="U627" s="168">
        <v>4</v>
      </c>
      <c r="V627" s="168">
        <v>0</v>
      </c>
      <c r="W627" s="48" t="str">
        <f t="shared" si="50"/>
        <v>BILLING</v>
      </c>
      <c r="X627" s="13" t="str">
        <f t="shared" si="51"/>
        <v>安徽移动</v>
      </c>
      <c r="Y627" s="37" t="str">
        <f t="shared" si="52"/>
        <v>0</v>
      </c>
      <c r="Z627" s="167"/>
      <c r="AM627" s="116"/>
      <c r="AN627"/>
    </row>
    <row r="628" spans="1:40" ht="15" customHeight="1">
      <c r="A628" s="111" t="s">
        <v>155</v>
      </c>
      <c r="B628" s="111" t="s">
        <v>156</v>
      </c>
      <c r="C628" s="111" t="s">
        <v>165</v>
      </c>
      <c r="D628" s="111" t="s">
        <v>166</v>
      </c>
      <c r="E628" s="111" t="s">
        <v>873</v>
      </c>
      <c r="F628" s="111" t="s">
        <v>874</v>
      </c>
      <c r="G628" s="111" t="s">
        <v>1</v>
      </c>
      <c r="H628" s="111" t="s">
        <v>875</v>
      </c>
      <c r="I628" s="111" t="s">
        <v>48</v>
      </c>
      <c r="J628" s="99" t="s">
        <v>1533</v>
      </c>
      <c r="K628" s="115" t="s">
        <v>120</v>
      </c>
      <c r="L628" s="115" t="s">
        <v>892</v>
      </c>
      <c r="M628" s="113" t="s">
        <v>1352</v>
      </c>
      <c r="N628" s="114" t="s">
        <v>1353</v>
      </c>
      <c r="O628" s="114" t="s">
        <v>1300</v>
      </c>
      <c r="P628" s="114" t="s">
        <v>1355</v>
      </c>
      <c r="Q628" s="99" t="s">
        <v>1296</v>
      </c>
      <c r="R628" s="48"/>
      <c r="S628" s="146" t="s">
        <v>472</v>
      </c>
      <c r="T628" s="168">
        <v>0</v>
      </c>
      <c r="U628" s="168">
        <v>4</v>
      </c>
      <c r="V628" s="168">
        <v>0</v>
      </c>
      <c r="W628" s="48" t="str">
        <f t="shared" si="50"/>
        <v>BILLING</v>
      </c>
      <c r="X628" s="13" t="str">
        <f t="shared" si="51"/>
        <v>安徽移动</v>
      </c>
      <c r="Y628" s="37" t="str">
        <f t="shared" si="52"/>
        <v>0</v>
      </c>
      <c r="Z628" s="167"/>
      <c r="AM628" s="116"/>
      <c r="AN628"/>
    </row>
    <row r="629" spans="1:40" ht="15" customHeight="1">
      <c r="A629" s="111" t="s">
        <v>155</v>
      </c>
      <c r="B629" s="111" t="s">
        <v>156</v>
      </c>
      <c r="C629" s="111" t="s">
        <v>165</v>
      </c>
      <c r="D629" s="111" t="s">
        <v>166</v>
      </c>
      <c r="E629" s="111" t="s">
        <v>900</v>
      </c>
      <c r="F629" s="111" t="s">
        <v>885</v>
      </c>
      <c r="G629" s="111" t="s">
        <v>1</v>
      </c>
      <c r="H629" s="111" t="s">
        <v>894</v>
      </c>
      <c r="I629" s="111" t="s">
        <v>48</v>
      </c>
      <c r="J629" s="99" t="s">
        <v>1533</v>
      </c>
      <c r="K629" s="115" t="s">
        <v>120</v>
      </c>
      <c r="L629" s="115" t="s">
        <v>892</v>
      </c>
      <c r="M629" s="113" t="s">
        <v>1352</v>
      </c>
      <c r="N629" s="114" t="s">
        <v>1353</v>
      </c>
      <c r="O629" s="114" t="s">
        <v>1300</v>
      </c>
      <c r="P629" s="114" t="s">
        <v>1355</v>
      </c>
      <c r="Q629" s="99" t="s">
        <v>1296</v>
      </c>
      <c r="R629" s="48"/>
      <c r="S629" s="146" t="s">
        <v>472</v>
      </c>
      <c r="T629" s="168">
        <v>0</v>
      </c>
      <c r="U629" s="168">
        <v>4</v>
      </c>
      <c r="V629" s="168">
        <v>0</v>
      </c>
      <c r="W629" s="48" t="str">
        <f t="shared" si="50"/>
        <v>BILLING</v>
      </c>
      <c r="X629" s="13" t="str">
        <f t="shared" si="51"/>
        <v>安徽移动</v>
      </c>
      <c r="Y629" s="37" t="str">
        <f t="shared" si="52"/>
        <v>0</v>
      </c>
      <c r="Z629" s="167"/>
      <c r="AM629" s="116"/>
      <c r="AN629"/>
    </row>
    <row r="630" spans="1:40" ht="15" customHeight="1">
      <c r="A630" s="111" t="s">
        <v>155</v>
      </c>
      <c r="B630" s="111" t="s">
        <v>156</v>
      </c>
      <c r="C630" s="111" t="s">
        <v>165</v>
      </c>
      <c r="D630" s="111" t="s">
        <v>166</v>
      </c>
      <c r="E630" s="111" t="s">
        <v>876</v>
      </c>
      <c r="F630" s="111" t="s">
        <v>877</v>
      </c>
      <c r="G630" s="111" t="s">
        <v>1</v>
      </c>
      <c r="H630" s="111" t="s">
        <v>722</v>
      </c>
      <c r="I630" s="111" t="s">
        <v>48</v>
      </c>
      <c r="J630" s="99" t="s">
        <v>1533</v>
      </c>
      <c r="K630" s="115" t="s">
        <v>120</v>
      </c>
      <c r="L630" s="115" t="s">
        <v>892</v>
      </c>
      <c r="M630" s="113" t="s">
        <v>1352</v>
      </c>
      <c r="N630" s="114" t="s">
        <v>1353</v>
      </c>
      <c r="O630" s="114" t="s">
        <v>1300</v>
      </c>
      <c r="P630" s="114" t="s">
        <v>1355</v>
      </c>
      <c r="Q630" s="99" t="s">
        <v>1296</v>
      </c>
      <c r="R630" s="48"/>
      <c r="S630" s="146" t="s">
        <v>472</v>
      </c>
      <c r="T630" s="168">
        <v>0</v>
      </c>
      <c r="U630" s="168">
        <v>4</v>
      </c>
      <c r="V630" s="168">
        <v>0</v>
      </c>
      <c r="W630" s="48" t="str">
        <f t="shared" si="50"/>
        <v>BILLING</v>
      </c>
      <c r="X630" s="13" t="str">
        <f t="shared" si="51"/>
        <v>安徽移动</v>
      </c>
      <c r="Y630" s="37" t="str">
        <f t="shared" si="52"/>
        <v>0</v>
      </c>
      <c r="Z630" s="167"/>
      <c r="AM630" s="116"/>
      <c r="AN630"/>
    </row>
    <row r="631" spans="1:40" ht="15" customHeight="1">
      <c r="A631" s="111" t="s">
        <v>155</v>
      </c>
      <c r="B631" s="111" t="s">
        <v>156</v>
      </c>
      <c r="C631" s="111" t="s">
        <v>165</v>
      </c>
      <c r="D631" s="111" t="s">
        <v>166</v>
      </c>
      <c r="E631" s="111" t="s">
        <v>901</v>
      </c>
      <c r="F631" s="111" t="s">
        <v>879</v>
      </c>
      <c r="G631" s="111" t="s">
        <v>1</v>
      </c>
      <c r="H631" s="111" t="s">
        <v>894</v>
      </c>
      <c r="I631" s="111" t="s">
        <v>48</v>
      </c>
      <c r="J631" s="99" t="s">
        <v>1533</v>
      </c>
      <c r="K631" s="115" t="s">
        <v>120</v>
      </c>
      <c r="L631" s="115" t="s">
        <v>892</v>
      </c>
      <c r="M631" s="113" t="s">
        <v>1352</v>
      </c>
      <c r="N631" s="114" t="s">
        <v>1353</v>
      </c>
      <c r="O631" s="114" t="s">
        <v>1300</v>
      </c>
      <c r="P631" s="114" t="s">
        <v>1355</v>
      </c>
      <c r="Q631" s="99" t="s">
        <v>1296</v>
      </c>
      <c r="R631" s="48"/>
      <c r="S631" s="146" t="s">
        <v>472</v>
      </c>
      <c r="T631" s="168">
        <v>0</v>
      </c>
      <c r="U631" s="168">
        <v>4</v>
      </c>
      <c r="V631" s="168">
        <v>0</v>
      </c>
      <c r="W631" s="48" t="str">
        <f t="shared" si="50"/>
        <v>BILLING</v>
      </c>
      <c r="X631" s="13" t="str">
        <f t="shared" si="51"/>
        <v>安徽移动</v>
      </c>
      <c r="Y631" s="37" t="str">
        <f t="shared" si="52"/>
        <v>0</v>
      </c>
      <c r="Z631" s="167"/>
      <c r="AM631" s="116"/>
      <c r="AN631"/>
    </row>
    <row r="632" spans="1:40" ht="15" customHeight="1">
      <c r="A632" s="111" t="s">
        <v>155</v>
      </c>
      <c r="B632" s="111" t="s">
        <v>156</v>
      </c>
      <c r="C632" s="111" t="s">
        <v>165</v>
      </c>
      <c r="D632" s="111" t="s">
        <v>166</v>
      </c>
      <c r="E632" s="111" t="s">
        <v>882</v>
      </c>
      <c r="F632" s="111" t="s">
        <v>883</v>
      </c>
      <c r="G632" s="111" t="s">
        <v>1</v>
      </c>
      <c r="H632" s="111" t="s">
        <v>98</v>
      </c>
      <c r="I632" s="111" t="s">
        <v>48</v>
      </c>
      <c r="J632" s="99" t="s">
        <v>1533</v>
      </c>
      <c r="K632" s="115" t="s">
        <v>120</v>
      </c>
      <c r="L632" s="115" t="s">
        <v>892</v>
      </c>
      <c r="M632" s="113" t="s">
        <v>1352</v>
      </c>
      <c r="N632" s="114" t="s">
        <v>1353</v>
      </c>
      <c r="O632" s="114" t="s">
        <v>1300</v>
      </c>
      <c r="P632" s="114" t="s">
        <v>1355</v>
      </c>
      <c r="Q632" s="99" t="s">
        <v>1296</v>
      </c>
      <c r="R632" s="48"/>
      <c r="S632" s="146" t="s">
        <v>472</v>
      </c>
      <c r="T632" s="168">
        <v>0</v>
      </c>
      <c r="U632" s="168">
        <v>4</v>
      </c>
      <c r="V632" s="168">
        <v>0</v>
      </c>
      <c r="W632" s="48" t="str">
        <f t="shared" si="50"/>
        <v>BILLING</v>
      </c>
      <c r="X632" s="13" t="str">
        <f t="shared" si="51"/>
        <v>安徽移动</v>
      </c>
      <c r="Y632" s="37" t="str">
        <f t="shared" si="52"/>
        <v>0</v>
      </c>
      <c r="Z632" s="167"/>
      <c r="AM632" s="116"/>
      <c r="AN632"/>
    </row>
    <row r="633" spans="1:40" ht="15" customHeight="1">
      <c r="A633" s="111" t="s">
        <v>155</v>
      </c>
      <c r="B633" s="111" t="s">
        <v>156</v>
      </c>
      <c r="C633" s="111" t="s">
        <v>165</v>
      </c>
      <c r="D633" s="111" t="s">
        <v>166</v>
      </c>
      <c r="E633" s="111" t="s">
        <v>902</v>
      </c>
      <c r="F633" s="111" t="s">
        <v>860</v>
      </c>
      <c r="G633" s="111" t="s">
        <v>1</v>
      </c>
      <c r="H633" s="111" t="s">
        <v>903</v>
      </c>
      <c r="I633" s="111" t="s">
        <v>48</v>
      </c>
      <c r="J633" s="99" t="s">
        <v>1533</v>
      </c>
      <c r="K633" s="115" t="s">
        <v>120</v>
      </c>
      <c r="L633" s="115" t="s">
        <v>892</v>
      </c>
      <c r="M633" s="113" t="s">
        <v>1352</v>
      </c>
      <c r="N633" s="114" t="s">
        <v>1353</v>
      </c>
      <c r="O633" s="114" t="s">
        <v>1300</v>
      </c>
      <c r="P633" s="114" t="s">
        <v>1355</v>
      </c>
      <c r="Q633" s="99" t="s">
        <v>1296</v>
      </c>
      <c r="R633" s="48"/>
      <c r="S633" s="146" t="s">
        <v>472</v>
      </c>
      <c r="T633" s="168">
        <v>0</v>
      </c>
      <c r="U633" s="168">
        <v>4</v>
      </c>
      <c r="V633" s="168">
        <v>0</v>
      </c>
      <c r="W633" s="48" t="str">
        <f t="shared" si="50"/>
        <v>BILLING</v>
      </c>
      <c r="X633" s="13" t="str">
        <f t="shared" si="51"/>
        <v>安徽移动</v>
      </c>
      <c r="Y633" s="37" t="str">
        <f t="shared" si="52"/>
        <v>0</v>
      </c>
      <c r="Z633" s="167"/>
      <c r="AM633" s="116"/>
      <c r="AN633"/>
    </row>
    <row r="634" spans="1:40" ht="15" customHeight="1">
      <c r="A634" s="111" t="s">
        <v>155</v>
      </c>
      <c r="B634" s="111" t="s">
        <v>156</v>
      </c>
      <c r="C634" s="111" t="s">
        <v>165</v>
      </c>
      <c r="D634" s="111" t="s">
        <v>166</v>
      </c>
      <c r="E634" s="111" t="s">
        <v>1357</v>
      </c>
      <c r="F634" s="111" t="s">
        <v>874</v>
      </c>
      <c r="G634" s="111" t="s">
        <v>1</v>
      </c>
      <c r="H634" s="111" t="s">
        <v>904</v>
      </c>
      <c r="I634" s="111" t="s">
        <v>48</v>
      </c>
      <c r="J634" s="99" t="s">
        <v>1533</v>
      </c>
      <c r="K634" s="115" t="s">
        <v>120</v>
      </c>
      <c r="L634" s="115" t="s">
        <v>892</v>
      </c>
      <c r="M634" s="113" t="s">
        <v>1352</v>
      </c>
      <c r="N634" s="114" t="s">
        <v>1353</v>
      </c>
      <c r="O634" s="114" t="s">
        <v>1300</v>
      </c>
      <c r="P634" s="114" t="s">
        <v>1355</v>
      </c>
      <c r="Q634" s="99" t="s">
        <v>1296</v>
      </c>
      <c r="R634" s="48"/>
      <c r="S634" s="146" t="s">
        <v>472</v>
      </c>
      <c r="T634" s="168">
        <v>0</v>
      </c>
      <c r="U634" s="168">
        <v>4</v>
      </c>
      <c r="V634" s="168">
        <v>0</v>
      </c>
      <c r="W634" s="48" t="str">
        <f t="shared" si="50"/>
        <v>BILLING</v>
      </c>
      <c r="X634" s="13" t="str">
        <f t="shared" si="51"/>
        <v>安徽移动</v>
      </c>
      <c r="Y634" s="37" t="str">
        <f t="shared" si="52"/>
        <v>0</v>
      </c>
      <c r="Z634" s="167"/>
      <c r="AM634" s="116"/>
      <c r="AN634"/>
    </row>
    <row r="635" spans="1:40" ht="15" customHeight="1">
      <c r="A635" s="111" t="s">
        <v>155</v>
      </c>
      <c r="B635" s="111" t="s">
        <v>156</v>
      </c>
      <c r="C635" s="111" t="s">
        <v>165</v>
      </c>
      <c r="D635" s="111" t="s">
        <v>166</v>
      </c>
      <c r="E635" s="111" t="s">
        <v>1358</v>
      </c>
      <c r="F635" s="111" t="s">
        <v>872</v>
      </c>
      <c r="G635" s="111" t="s">
        <v>1</v>
      </c>
      <c r="H635" s="111" t="s">
        <v>899</v>
      </c>
      <c r="I635" s="111" t="s">
        <v>48</v>
      </c>
      <c r="J635" s="99" t="s">
        <v>1533</v>
      </c>
      <c r="K635" s="115" t="s">
        <v>120</v>
      </c>
      <c r="L635" s="115" t="s">
        <v>892</v>
      </c>
      <c r="M635" s="113" t="s">
        <v>1352</v>
      </c>
      <c r="N635" s="114" t="s">
        <v>1353</v>
      </c>
      <c r="O635" s="114" t="s">
        <v>1300</v>
      </c>
      <c r="P635" s="114" t="s">
        <v>1355</v>
      </c>
      <c r="Q635" s="105" t="s">
        <v>48</v>
      </c>
      <c r="R635" s="48"/>
      <c r="S635" s="146" t="s">
        <v>472</v>
      </c>
      <c r="T635" s="168">
        <v>0</v>
      </c>
      <c r="U635" s="168">
        <v>4</v>
      </c>
      <c r="V635" s="168">
        <v>0</v>
      </c>
      <c r="W635" s="48" t="str">
        <f t="shared" si="50"/>
        <v>BILLING</v>
      </c>
      <c r="X635" s="13" t="str">
        <f t="shared" si="51"/>
        <v>安徽移动</v>
      </c>
      <c r="Y635" s="37" t="str">
        <f t="shared" si="52"/>
        <v>0</v>
      </c>
      <c r="Z635" s="167"/>
      <c r="AM635" s="116"/>
      <c r="AN635"/>
    </row>
    <row r="636" spans="1:40" ht="15" customHeight="1">
      <c r="A636" s="111" t="s">
        <v>155</v>
      </c>
      <c r="B636" s="111" t="s">
        <v>156</v>
      </c>
      <c r="C636" s="111" t="s">
        <v>165</v>
      </c>
      <c r="D636" s="111" t="s">
        <v>166</v>
      </c>
      <c r="E636" s="111" t="s">
        <v>859</v>
      </c>
      <c r="F636" s="111" t="s">
        <v>860</v>
      </c>
      <c r="G636" s="111" t="s">
        <v>1</v>
      </c>
      <c r="H636" s="111" t="s">
        <v>861</v>
      </c>
      <c r="I636" s="111" t="s">
        <v>48</v>
      </c>
      <c r="J636" s="99" t="s">
        <v>1533</v>
      </c>
      <c r="K636" s="115" t="s">
        <v>120</v>
      </c>
      <c r="L636" s="115" t="s">
        <v>892</v>
      </c>
      <c r="M636" s="113" t="s">
        <v>1352</v>
      </c>
      <c r="N636" s="114" t="s">
        <v>1353</v>
      </c>
      <c r="O636" s="114" t="s">
        <v>1300</v>
      </c>
      <c r="P636" s="114" t="s">
        <v>1355</v>
      </c>
      <c r="Q636" s="99" t="s">
        <v>1296</v>
      </c>
      <c r="R636" s="48"/>
      <c r="S636" s="146" t="s">
        <v>472</v>
      </c>
      <c r="T636" s="168">
        <v>0</v>
      </c>
      <c r="U636" s="168">
        <v>4</v>
      </c>
      <c r="V636" s="168">
        <v>0</v>
      </c>
      <c r="W636" s="48" t="str">
        <f t="shared" si="50"/>
        <v>BILLING</v>
      </c>
      <c r="X636" s="13" t="str">
        <f t="shared" si="51"/>
        <v>安徽移动</v>
      </c>
      <c r="Y636" s="37" t="str">
        <f t="shared" si="52"/>
        <v>0</v>
      </c>
      <c r="Z636" s="167"/>
      <c r="AM636" s="116"/>
      <c r="AN636"/>
    </row>
    <row r="637" spans="1:40" ht="15" customHeight="1">
      <c r="A637" s="111" t="s">
        <v>155</v>
      </c>
      <c r="B637" s="111" t="s">
        <v>156</v>
      </c>
      <c r="C637" s="111" t="s">
        <v>165</v>
      </c>
      <c r="D637" s="111" t="s">
        <v>166</v>
      </c>
      <c r="E637" s="111" t="s">
        <v>905</v>
      </c>
      <c r="F637" s="111" t="s">
        <v>860</v>
      </c>
      <c r="G637" s="111" t="s">
        <v>1</v>
      </c>
      <c r="H637" s="111" t="s">
        <v>906</v>
      </c>
      <c r="I637" s="111" t="s">
        <v>48</v>
      </c>
      <c r="J637" s="99" t="s">
        <v>1533</v>
      </c>
      <c r="K637" s="115" t="s">
        <v>120</v>
      </c>
      <c r="L637" s="115" t="s">
        <v>892</v>
      </c>
      <c r="M637" s="113" t="s">
        <v>1352</v>
      </c>
      <c r="N637" s="114" t="s">
        <v>1353</v>
      </c>
      <c r="O637" s="114" t="s">
        <v>1300</v>
      </c>
      <c r="P637" s="114" t="s">
        <v>1355</v>
      </c>
      <c r="Q637" s="99" t="s">
        <v>1296</v>
      </c>
      <c r="R637" s="48"/>
      <c r="S637" s="146" t="s">
        <v>472</v>
      </c>
      <c r="T637" s="168">
        <v>0</v>
      </c>
      <c r="U637" s="168">
        <v>4</v>
      </c>
      <c r="V637" s="168">
        <v>0</v>
      </c>
      <c r="W637" s="48" t="str">
        <f t="shared" si="50"/>
        <v>BILLING</v>
      </c>
      <c r="X637" s="13" t="str">
        <f t="shared" si="51"/>
        <v>安徽移动</v>
      </c>
      <c r="Y637" s="37" t="str">
        <f t="shared" si="52"/>
        <v>0</v>
      </c>
      <c r="Z637" s="167"/>
      <c r="AM637" s="116"/>
      <c r="AN637"/>
    </row>
    <row r="638" spans="1:40" ht="15" customHeight="1">
      <c r="A638" s="111" t="s">
        <v>155</v>
      </c>
      <c r="B638" s="111" t="s">
        <v>156</v>
      </c>
      <c r="C638" s="111" t="s">
        <v>165</v>
      </c>
      <c r="D638" s="111" t="s">
        <v>166</v>
      </c>
      <c r="E638" s="111" t="s">
        <v>907</v>
      </c>
      <c r="F638" s="111" t="s">
        <v>881</v>
      </c>
      <c r="G638" s="111" t="s">
        <v>1</v>
      </c>
      <c r="H638" s="111" t="s">
        <v>894</v>
      </c>
      <c r="I638" s="111" t="s">
        <v>48</v>
      </c>
      <c r="J638" s="99" t="s">
        <v>1533</v>
      </c>
      <c r="K638" s="115" t="s">
        <v>120</v>
      </c>
      <c r="L638" s="115" t="s">
        <v>892</v>
      </c>
      <c r="M638" s="113" t="s">
        <v>1352</v>
      </c>
      <c r="N638" s="114" t="s">
        <v>1353</v>
      </c>
      <c r="O638" s="114" t="s">
        <v>1300</v>
      </c>
      <c r="P638" s="114" t="s">
        <v>1355</v>
      </c>
      <c r="Q638" s="99" t="s">
        <v>1296</v>
      </c>
      <c r="R638" s="48"/>
      <c r="S638" s="146" t="s">
        <v>472</v>
      </c>
      <c r="T638" s="168">
        <v>0</v>
      </c>
      <c r="U638" s="168">
        <v>4</v>
      </c>
      <c r="V638" s="168">
        <v>0</v>
      </c>
      <c r="W638" s="48" t="str">
        <f t="shared" si="50"/>
        <v>BILLING</v>
      </c>
      <c r="X638" s="13" t="str">
        <f t="shared" si="51"/>
        <v>安徽移动</v>
      </c>
      <c r="Y638" s="37" t="str">
        <f t="shared" si="52"/>
        <v>0</v>
      </c>
      <c r="Z638" s="167"/>
      <c r="AM638" s="116"/>
      <c r="AN638"/>
    </row>
    <row r="639" spans="1:40" ht="15" customHeight="1">
      <c r="A639" s="111" t="s">
        <v>155</v>
      </c>
      <c r="B639" s="111" t="s">
        <v>156</v>
      </c>
      <c r="C639" s="111" t="s">
        <v>165</v>
      </c>
      <c r="D639" s="111" t="s">
        <v>166</v>
      </c>
      <c r="E639" s="111" t="s">
        <v>908</v>
      </c>
      <c r="F639" s="111" t="s">
        <v>872</v>
      </c>
      <c r="G639" s="111" t="s">
        <v>1</v>
      </c>
      <c r="H639" s="111" t="s">
        <v>894</v>
      </c>
      <c r="I639" s="111" t="s">
        <v>48</v>
      </c>
      <c r="J639" s="99" t="s">
        <v>1533</v>
      </c>
      <c r="K639" s="115" t="s">
        <v>120</v>
      </c>
      <c r="L639" s="115" t="s">
        <v>892</v>
      </c>
      <c r="M639" s="113" t="s">
        <v>1352</v>
      </c>
      <c r="N639" s="114" t="s">
        <v>1353</v>
      </c>
      <c r="O639" s="114" t="s">
        <v>1300</v>
      </c>
      <c r="P639" s="114" t="s">
        <v>1355</v>
      </c>
      <c r="Q639" s="105" t="s">
        <v>48</v>
      </c>
      <c r="R639" s="48"/>
      <c r="S639" s="146" t="s">
        <v>472</v>
      </c>
      <c r="T639" s="168">
        <v>0</v>
      </c>
      <c r="U639" s="168">
        <v>4</v>
      </c>
      <c r="V639" s="168">
        <v>0</v>
      </c>
      <c r="W639" s="48" t="str">
        <f t="shared" si="50"/>
        <v>BILLING</v>
      </c>
      <c r="X639" s="13" t="str">
        <f t="shared" si="51"/>
        <v>安徽移动</v>
      </c>
      <c r="Y639" s="37" t="str">
        <f t="shared" si="52"/>
        <v>0</v>
      </c>
      <c r="Z639" s="167"/>
      <c r="AK639" s="116"/>
      <c r="AN639"/>
    </row>
    <row r="640" spans="1:40" ht="15" customHeight="1">
      <c r="A640" s="111" t="s">
        <v>155</v>
      </c>
      <c r="B640" s="111" t="s">
        <v>156</v>
      </c>
      <c r="C640" s="111" t="s">
        <v>165</v>
      </c>
      <c r="D640" s="111" t="s">
        <v>166</v>
      </c>
      <c r="E640" s="111" t="s">
        <v>909</v>
      </c>
      <c r="F640" s="111" t="s">
        <v>889</v>
      </c>
      <c r="G640" s="111" t="s">
        <v>1</v>
      </c>
      <c r="H640" s="111" t="s">
        <v>894</v>
      </c>
      <c r="I640" s="111" t="s">
        <v>48</v>
      </c>
      <c r="J640" s="99" t="s">
        <v>1533</v>
      </c>
      <c r="K640" s="115" t="s">
        <v>120</v>
      </c>
      <c r="L640" s="115" t="s">
        <v>892</v>
      </c>
      <c r="M640" s="113" t="s">
        <v>1352</v>
      </c>
      <c r="N640" s="114" t="s">
        <v>1353</v>
      </c>
      <c r="O640" s="114" t="s">
        <v>1300</v>
      </c>
      <c r="P640" s="114" t="s">
        <v>1355</v>
      </c>
      <c r="Q640" s="99" t="s">
        <v>1296</v>
      </c>
      <c r="R640" s="48"/>
      <c r="S640" s="146" t="s">
        <v>472</v>
      </c>
      <c r="T640" s="168">
        <v>0</v>
      </c>
      <c r="U640" s="168">
        <v>4</v>
      </c>
      <c r="V640" s="168">
        <v>0</v>
      </c>
      <c r="W640" s="48" t="str">
        <f t="shared" si="50"/>
        <v>BILLING</v>
      </c>
      <c r="X640" s="13" t="str">
        <f t="shared" si="51"/>
        <v>安徽移动</v>
      </c>
      <c r="Y640" s="37" t="str">
        <f t="shared" si="52"/>
        <v>0</v>
      </c>
      <c r="Z640" s="167"/>
      <c r="AK640" s="116"/>
      <c r="AN640"/>
    </row>
    <row r="641" spans="1:40" ht="14.25">
      <c r="A641" s="48" t="s">
        <v>133</v>
      </c>
      <c r="B641" s="48" t="s">
        <v>134</v>
      </c>
      <c r="C641" s="48" t="s">
        <v>360</v>
      </c>
      <c r="D641" s="48" t="s">
        <v>16</v>
      </c>
      <c r="E641" s="48" t="s">
        <v>1005</v>
      </c>
      <c r="F641" s="48" t="s">
        <v>1006</v>
      </c>
      <c r="G641" s="48" t="s">
        <v>494</v>
      </c>
      <c r="H641" s="48" t="s">
        <v>1007</v>
      </c>
      <c r="I641" s="48" t="s">
        <v>48</v>
      </c>
      <c r="J641" s="160" t="s">
        <v>751</v>
      </c>
      <c r="K641" s="89" t="s">
        <v>120</v>
      </c>
      <c r="L641" s="89" t="s">
        <v>1008</v>
      </c>
      <c r="M641" s="48" t="s">
        <v>140</v>
      </c>
      <c r="N641" s="13" t="s">
        <v>1009</v>
      </c>
      <c r="O641" s="13"/>
      <c r="P641" s="13"/>
      <c r="Q641" s="13" t="s">
        <v>48</v>
      </c>
      <c r="R641" s="13"/>
      <c r="S641" s="13" t="s">
        <v>472</v>
      </c>
      <c r="T641" s="168">
        <v>0</v>
      </c>
      <c r="U641" s="168">
        <v>0</v>
      </c>
      <c r="V641" s="168">
        <v>0</v>
      </c>
      <c r="W641" s="48" t="str">
        <f t="shared" si="50"/>
        <v>CRMPD</v>
      </c>
      <c r="X641" s="13" t="str">
        <f t="shared" si="51"/>
        <v>安徽电信</v>
      </c>
      <c r="Y641" s="37" t="str">
        <f t="shared" si="52"/>
        <v>0</v>
      </c>
      <c r="Z641" s="167"/>
      <c r="AK641" s="116"/>
      <c r="AN641"/>
    </row>
    <row r="642" spans="1:40" ht="14.25">
      <c r="A642" s="48" t="s">
        <v>142</v>
      </c>
      <c r="B642" s="48" t="s">
        <v>143</v>
      </c>
      <c r="C642" s="48" t="s">
        <v>63</v>
      </c>
      <c r="D642" s="48" t="s">
        <v>64</v>
      </c>
      <c r="E642" s="48" t="s">
        <v>1010</v>
      </c>
      <c r="F642" s="48" t="s">
        <v>1011</v>
      </c>
      <c r="G642" s="48" t="s">
        <v>494</v>
      </c>
      <c r="H642" s="48" t="s">
        <v>41</v>
      </c>
      <c r="I642" s="48" t="s">
        <v>48</v>
      </c>
      <c r="J642" s="48" t="s">
        <v>86</v>
      </c>
      <c r="K642" s="48"/>
      <c r="L642" s="48"/>
      <c r="M642" s="48"/>
      <c r="N642" s="13" t="s">
        <v>1012</v>
      </c>
      <c r="O642" s="13"/>
      <c r="P642" s="13" t="s">
        <v>1013</v>
      </c>
      <c r="Q642" s="13" t="s">
        <v>48</v>
      </c>
      <c r="R642" s="13"/>
      <c r="S642" s="146" t="s">
        <v>472</v>
      </c>
      <c r="T642" s="168">
        <v>0</v>
      </c>
      <c r="U642" s="168">
        <v>0</v>
      </c>
      <c r="V642" s="168">
        <v>0</v>
      </c>
      <c r="W642" s="48" t="str">
        <f t="shared" si="50"/>
        <v>CRMPD</v>
      </c>
      <c r="X642" s="13" t="str">
        <f t="shared" si="51"/>
        <v>安徽广电</v>
      </c>
      <c r="Y642" s="37" t="str">
        <f t="shared" si="52"/>
        <v>0</v>
      </c>
      <c r="Z642" s="167"/>
      <c r="AK642" s="116"/>
      <c r="AN642"/>
    </row>
    <row r="643" spans="1:40" ht="14.25">
      <c r="A643" s="48" t="s">
        <v>142</v>
      </c>
      <c r="B643" s="48" t="s">
        <v>143</v>
      </c>
      <c r="C643" s="48" t="s">
        <v>63</v>
      </c>
      <c r="D643" s="48" t="s">
        <v>64</v>
      </c>
      <c r="E643" s="48" t="s">
        <v>1014</v>
      </c>
      <c r="F643" s="48" t="s">
        <v>1015</v>
      </c>
      <c r="G643" s="48" t="s">
        <v>494</v>
      </c>
      <c r="H643" s="48" t="s">
        <v>98</v>
      </c>
      <c r="I643" s="48" t="s">
        <v>48</v>
      </c>
      <c r="J643" s="48" t="s">
        <v>86</v>
      </c>
      <c r="K643" s="48"/>
      <c r="L643" s="48"/>
      <c r="M643" s="48"/>
      <c r="N643" s="13" t="s">
        <v>1012</v>
      </c>
      <c r="O643" s="13"/>
      <c r="P643" s="13" t="s">
        <v>1013</v>
      </c>
      <c r="Q643" s="13" t="s">
        <v>48</v>
      </c>
      <c r="R643" s="13"/>
      <c r="S643" s="146" t="s">
        <v>471</v>
      </c>
      <c r="T643" s="168">
        <v>0</v>
      </c>
      <c r="U643" s="168">
        <v>0</v>
      </c>
      <c r="V643" s="168">
        <v>0</v>
      </c>
      <c r="W643" s="48" t="str">
        <f t="shared" ref="W643:W706" si="53">IFERROR(IF(G643="CRM_CUI",G643,(IF(G643="CRM_CMI",G643,IF(G643="CEOMO_ITD",G643,MID(G643,1,FIND("_",G643)-1))))),G643)</f>
        <v>CRMPD</v>
      </c>
      <c r="X643" s="13" t="str">
        <f t="shared" si="51"/>
        <v>安徽广电</v>
      </c>
      <c r="Y643" s="37" t="str">
        <f t="shared" si="52"/>
        <v>0</v>
      </c>
      <c r="Z643" s="167"/>
      <c r="AK643" s="116"/>
      <c r="AN643"/>
    </row>
    <row r="644" spans="1:40" ht="14.25">
      <c r="A644" s="48" t="s">
        <v>142</v>
      </c>
      <c r="B644" s="48" t="s">
        <v>143</v>
      </c>
      <c r="C644" s="48" t="s">
        <v>63</v>
      </c>
      <c r="D644" s="48" t="s">
        <v>64</v>
      </c>
      <c r="E644" s="48" t="s">
        <v>1016</v>
      </c>
      <c r="F644" s="48" t="s">
        <v>1017</v>
      </c>
      <c r="G644" s="48" t="s">
        <v>494</v>
      </c>
      <c r="H644" s="48" t="s">
        <v>41</v>
      </c>
      <c r="I644" s="48" t="s">
        <v>48</v>
      </c>
      <c r="J644" s="48" t="s">
        <v>86</v>
      </c>
      <c r="K644" s="48"/>
      <c r="L644" s="48"/>
      <c r="M644" s="48"/>
      <c r="N644" s="13" t="s">
        <v>1012</v>
      </c>
      <c r="O644" s="13"/>
      <c r="P644" s="13" t="s">
        <v>1013</v>
      </c>
      <c r="Q644" s="13" t="s">
        <v>48</v>
      </c>
      <c r="R644" s="13"/>
      <c r="S644" s="48" t="s">
        <v>1000</v>
      </c>
      <c r="T644" s="168">
        <v>0</v>
      </c>
      <c r="U644" s="168">
        <v>0</v>
      </c>
      <c r="V644" s="168">
        <v>0</v>
      </c>
      <c r="W644" s="48" t="str">
        <f t="shared" si="53"/>
        <v>CRMPD</v>
      </c>
      <c r="X644" s="13" t="str">
        <f t="shared" si="51"/>
        <v>安徽广电</v>
      </c>
      <c r="Y644" s="37" t="str">
        <f t="shared" si="52"/>
        <v>0</v>
      </c>
      <c r="Z644" s="167"/>
      <c r="AK644" s="116"/>
      <c r="AN644"/>
    </row>
    <row r="645" spans="1:40" ht="14.25">
      <c r="A645" s="48" t="s">
        <v>142</v>
      </c>
      <c r="B645" s="48" t="s">
        <v>143</v>
      </c>
      <c r="C645" s="48" t="s">
        <v>63</v>
      </c>
      <c r="D645" s="48" t="s">
        <v>64</v>
      </c>
      <c r="E645" s="48" t="s">
        <v>1019</v>
      </c>
      <c r="F645" s="48" t="s">
        <v>1020</v>
      </c>
      <c r="G645" s="48" t="s">
        <v>494</v>
      </c>
      <c r="H645" s="48" t="s">
        <v>41</v>
      </c>
      <c r="I645" s="48" t="s">
        <v>48</v>
      </c>
      <c r="J645" s="48" t="s">
        <v>86</v>
      </c>
      <c r="K645" s="48"/>
      <c r="L645" s="48"/>
      <c r="M645" s="48"/>
      <c r="N645" s="13" t="s">
        <v>1012</v>
      </c>
      <c r="O645" s="13"/>
      <c r="P645" s="13" t="s">
        <v>1013</v>
      </c>
      <c r="Q645" s="13" t="s">
        <v>48</v>
      </c>
      <c r="R645" s="13"/>
      <c r="S645" s="146" t="s">
        <v>472</v>
      </c>
      <c r="T645" s="168">
        <v>0</v>
      </c>
      <c r="U645" s="168">
        <v>0</v>
      </c>
      <c r="V645" s="168">
        <v>0</v>
      </c>
      <c r="W645" s="48" t="str">
        <f t="shared" si="53"/>
        <v>CRMPD</v>
      </c>
      <c r="X645" s="13" t="str">
        <f t="shared" si="51"/>
        <v>安徽广电</v>
      </c>
      <c r="Y645" s="37" t="str">
        <f t="shared" si="52"/>
        <v>0</v>
      </c>
      <c r="Z645" s="167"/>
      <c r="AK645" s="116"/>
      <c r="AN645"/>
    </row>
    <row r="646" spans="1:40" ht="14.25">
      <c r="A646" s="48" t="s">
        <v>142</v>
      </c>
      <c r="B646" s="48" t="s">
        <v>143</v>
      </c>
      <c r="C646" s="48" t="s">
        <v>165</v>
      </c>
      <c r="D646" s="48" t="s">
        <v>166</v>
      </c>
      <c r="E646" s="48" t="s">
        <v>1016</v>
      </c>
      <c r="F646" s="48" t="s">
        <v>1017</v>
      </c>
      <c r="G646" s="48" t="s">
        <v>494</v>
      </c>
      <c r="H646" s="48" t="s">
        <v>41</v>
      </c>
      <c r="I646" s="48" t="s">
        <v>48</v>
      </c>
      <c r="J646" s="48" t="s">
        <v>86</v>
      </c>
      <c r="K646" s="48"/>
      <c r="L646" s="48"/>
      <c r="M646" s="48"/>
      <c r="N646" s="13" t="s">
        <v>1012</v>
      </c>
      <c r="O646" s="13"/>
      <c r="P646" s="13" t="s">
        <v>1013</v>
      </c>
      <c r="Q646" s="13" t="s">
        <v>48</v>
      </c>
      <c r="R646" s="13"/>
      <c r="S646" s="48" t="s">
        <v>1000</v>
      </c>
      <c r="T646" s="168">
        <v>0</v>
      </c>
      <c r="U646" s="168">
        <v>0</v>
      </c>
      <c r="V646" s="168">
        <v>0</v>
      </c>
      <c r="W646" s="48" t="str">
        <f t="shared" si="53"/>
        <v>CRMPD</v>
      </c>
      <c r="X646" s="13" t="str">
        <f t="shared" si="51"/>
        <v>安徽广电</v>
      </c>
      <c r="Y646" s="37" t="str">
        <f t="shared" si="52"/>
        <v>0</v>
      </c>
      <c r="Z646" s="167"/>
      <c r="AK646" s="116"/>
      <c r="AN646"/>
    </row>
    <row r="647" spans="1:40" ht="14.25">
      <c r="A647" s="48" t="s">
        <v>142</v>
      </c>
      <c r="B647" s="48" t="s">
        <v>143</v>
      </c>
      <c r="C647" s="48" t="s">
        <v>165</v>
      </c>
      <c r="D647" s="48" t="s">
        <v>166</v>
      </c>
      <c r="E647" s="48" t="s">
        <v>1021</v>
      </c>
      <c r="F647" s="48" t="s">
        <v>1022</v>
      </c>
      <c r="G647" s="48" t="s">
        <v>494</v>
      </c>
      <c r="H647" s="48" t="s">
        <v>98</v>
      </c>
      <c r="I647" s="48" t="s">
        <v>48</v>
      </c>
      <c r="J647" s="48" t="s">
        <v>86</v>
      </c>
      <c r="K647" s="48"/>
      <c r="L647" s="48"/>
      <c r="M647" s="48"/>
      <c r="N647" s="13" t="s">
        <v>1012</v>
      </c>
      <c r="O647" s="13"/>
      <c r="P647" s="13" t="s">
        <v>1013</v>
      </c>
      <c r="Q647" s="13" t="s">
        <v>48</v>
      </c>
      <c r="R647" s="13"/>
      <c r="S647" s="146" t="s">
        <v>472</v>
      </c>
      <c r="T647" s="168">
        <v>0</v>
      </c>
      <c r="U647" s="168">
        <v>0</v>
      </c>
      <c r="V647" s="168">
        <v>0</v>
      </c>
      <c r="W647" s="48" t="str">
        <f t="shared" si="53"/>
        <v>CRMPD</v>
      </c>
      <c r="X647" s="13" t="str">
        <f t="shared" si="51"/>
        <v>安徽广电</v>
      </c>
      <c r="Y647" s="37" t="str">
        <f t="shared" si="52"/>
        <v>0</v>
      </c>
      <c r="Z647" s="167"/>
      <c r="AK647" s="116"/>
      <c r="AN647"/>
    </row>
    <row r="648" spans="1:40" ht="14.25">
      <c r="A648" s="48" t="s">
        <v>142</v>
      </c>
      <c r="B648" s="48" t="s">
        <v>143</v>
      </c>
      <c r="C648" s="48" t="s">
        <v>165</v>
      </c>
      <c r="D648" s="48" t="s">
        <v>166</v>
      </c>
      <c r="E648" s="48" t="s">
        <v>1014</v>
      </c>
      <c r="F648" s="48" t="s">
        <v>1015</v>
      </c>
      <c r="G648" s="48" t="s">
        <v>494</v>
      </c>
      <c r="H648" s="48" t="s">
        <v>98</v>
      </c>
      <c r="I648" s="48" t="s">
        <v>48</v>
      </c>
      <c r="J648" s="48" t="s">
        <v>86</v>
      </c>
      <c r="K648" s="48"/>
      <c r="L648" s="48"/>
      <c r="M648" s="48"/>
      <c r="N648" s="13" t="s">
        <v>1012</v>
      </c>
      <c r="O648" s="13"/>
      <c r="P648" s="13" t="s">
        <v>1013</v>
      </c>
      <c r="Q648" s="13" t="s">
        <v>48</v>
      </c>
      <c r="R648" s="13"/>
      <c r="S648" s="146" t="s">
        <v>471</v>
      </c>
      <c r="T648" s="168">
        <v>0</v>
      </c>
      <c r="U648" s="168">
        <v>0</v>
      </c>
      <c r="V648" s="168">
        <v>0</v>
      </c>
      <c r="W648" s="48" t="str">
        <f t="shared" si="53"/>
        <v>CRMPD</v>
      </c>
      <c r="X648" s="13" t="str">
        <f t="shared" si="51"/>
        <v>安徽广电</v>
      </c>
      <c r="Y648" s="37" t="str">
        <f t="shared" si="52"/>
        <v>0</v>
      </c>
      <c r="Z648" s="167"/>
      <c r="AK648" s="116"/>
      <c r="AN648"/>
    </row>
    <row r="649" spans="1:40" ht="14.25">
      <c r="A649" s="48" t="s">
        <v>36</v>
      </c>
      <c r="B649" s="48" t="s">
        <v>37</v>
      </c>
      <c r="C649" s="48" t="s">
        <v>38</v>
      </c>
      <c r="D649" s="48" t="s">
        <v>39</v>
      </c>
      <c r="E649" s="48" t="s">
        <v>1014</v>
      </c>
      <c r="F649" s="48" t="s">
        <v>1015</v>
      </c>
      <c r="G649" s="48" t="s">
        <v>494</v>
      </c>
      <c r="H649" s="48" t="s">
        <v>98</v>
      </c>
      <c r="I649" s="48" t="s">
        <v>48</v>
      </c>
      <c r="J649" s="48" t="s">
        <v>86</v>
      </c>
      <c r="K649" s="48"/>
      <c r="L649" s="48"/>
      <c r="M649" s="48"/>
      <c r="N649" s="13" t="s">
        <v>1023</v>
      </c>
      <c r="O649" s="13"/>
      <c r="P649" s="13"/>
      <c r="Q649" s="13" t="s">
        <v>48</v>
      </c>
      <c r="R649" s="13"/>
      <c r="S649" s="146" t="s">
        <v>471</v>
      </c>
      <c r="T649" s="168">
        <v>148</v>
      </c>
      <c r="U649" s="168">
        <v>0</v>
      </c>
      <c r="V649" s="168">
        <v>0</v>
      </c>
      <c r="W649" s="48" t="str">
        <f t="shared" si="53"/>
        <v>CRMPD</v>
      </c>
      <c r="X649" s="13" t="str">
        <f t="shared" si="51"/>
        <v>安徽联通</v>
      </c>
      <c r="Y649" s="37" t="str">
        <f t="shared" si="52"/>
        <v>0</v>
      </c>
      <c r="Z649" s="167"/>
      <c r="AK649" s="116"/>
      <c r="AN649"/>
    </row>
    <row r="650" spans="1:40" ht="14.25">
      <c r="A650" s="48" t="s">
        <v>36</v>
      </c>
      <c r="B650" s="48" t="s">
        <v>37</v>
      </c>
      <c r="C650" s="48" t="s">
        <v>38</v>
      </c>
      <c r="D650" s="48" t="s">
        <v>39</v>
      </c>
      <c r="E650" s="48" t="s">
        <v>1010</v>
      </c>
      <c r="F650" s="48" t="s">
        <v>1011</v>
      </c>
      <c r="G650" s="48" t="s">
        <v>494</v>
      </c>
      <c r="H650" s="48" t="s">
        <v>41</v>
      </c>
      <c r="I650" s="48" t="s">
        <v>48</v>
      </c>
      <c r="J650" s="99" t="s">
        <v>1531</v>
      </c>
      <c r="K650" s="48" t="s">
        <v>50</v>
      </c>
      <c r="L650" s="48" t="s">
        <v>1024</v>
      </c>
      <c r="M650" s="48" t="s">
        <v>56</v>
      </c>
      <c r="N650" s="13" t="s">
        <v>1025</v>
      </c>
      <c r="O650" s="13"/>
      <c r="P650" s="13"/>
      <c r="Q650" s="13" t="s">
        <v>48</v>
      </c>
      <c r="R650" s="13"/>
      <c r="S650" s="13" t="s">
        <v>472</v>
      </c>
      <c r="T650" s="168">
        <v>13</v>
      </c>
      <c r="U650" s="168">
        <v>0</v>
      </c>
      <c r="V650" s="168">
        <v>0</v>
      </c>
      <c r="W650" s="48" t="str">
        <f t="shared" si="53"/>
        <v>CRMPD</v>
      </c>
      <c r="X650" s="13" t="str">
        <f t="shared" si="51"/>
        <v>安徽联通</v>
      </c>
      <c r="Y650" s="37" t="str">
        <f t="shared" si="52"/>
        <v>0</v>
      </c>
      <c r="Z650" s="167"/>
      <c r="AK650" s="116"/>
      <c r="AN650"/>
    </row>
    <row r="651" spans="1:40" ht="14.25">
      <c r="A651" s="48" t="s">
        <v>36</v>
      </c>
      <c r="B651" s="48" t="s">
        <v>37</v>
      </c>
      <c r="C651" s="48" t="s">
        <v>57</v>
      </c>
      <c r="D651" s="48" t="s">
        <v>16</v>
      </c>
      <c r="E651" s="48" t="s">
        <v>1026</v>
      </c>
      <c r="F651" s="48" t="s">
        <v>1027</v>
      </c>
      <c r="G651" s="48" t="s">
        <v>494</v>
      </c>
      <c r="H651" s="48" t="s">
        <v>137</v>
      </c>
      <c r="I651" s="48" t="s">
        <v>86</v>
      </c>
      <c r="J651" s="48"/>
      <c r="K651" s="48"/>
      <c r="L651" s="48"/>
      <c r="M651" s="48"/>
      <c r="N651" s="13"/>
      <c r="O651" s="13"/>
      <c r="P651" s="13"/>
      <c r="Q651" s="13"/>
      <c r="R651" s="13" t="s">
        <v>1028</v>
      </c>
      <c r="S651" s="48" t="s">
        <v>1000</v>
      </c>
      <c r="T651" s="168">
        <v>0</v>
      </c>
      <c r="U651" s="168">
        <v>0</v>
      </c>
      <c r="V651" s="168">
        <v>0</v>
      </c>
      <c r="W651" s="48" t="str">
        <f t="shared" si="53"/>
        <v>CRMPD</v>
      </c>
      <c r="X651" s="13" t="str">
        <f t="shared" si="51"/>
        <v>安徽联通</v>
      </c>
      <c r="Y651" s="37" t="str">
        <f t="shared" si="52"/>
        <v>0</v>
      </c>
      <c r="Z651" s="167"/>
      <c r="AK651" s="116"/>
      <c r="AN651"/>
    </row>
    <row r="652" spans="1:40" ht="14.25">
      <c r="A652" s="48" t="s">
        <v>36</v>
      </c>
      <c r="B652" s="48" t="s">
        <v>37</v>
      </c>
      <c r="C652" s="48" t="s">
        <v>63</v>
      </c>
      <c r="D652" s="48" t="s">
        <v>64</v>
      </c>
      <c r="E652" s="48" t="s">
        <v>1019</v>
      </c>
      <c r="F652" s="48" t="s">
        <v>1020</v>
      </c>
      <c r="G652" s="48" t="s">
        <v>494</v>
      </c>
      <c r="H652" s="48" t="s">
        <v>41</v>
      </c>
      <c r="I652" s="48" t="s">
        <v>48</v>
      </c>
      <c r="J652" s="48" t="s">
        <v>86</v>
      </c>
      <c r="K652" s="48"/>
      <c r="L652" s="48"/>
      <c r="M652" s="48"/>
      <c r="N652" s="13" t="s">
        <v>1023</v>
      </c>
      <c r="O652" s="13"/>
      <c r="P652" s="13"/>
      <c r="Q652" s="13" t="s">
        <v>48</v>
      </c>
      <c r="R652" s="13"/>
      <c r="S652" s="13" t="s">
        <v>472</v>
      </c>
      <c r="T652" s="168">
        <v>148</v>
      </c>
      <c r="U652" s="168">
        <v>0</v>
      </c>
      <c r="V652" s="168">
        <v>0</v>
      </c>
      <c r="W652" s="48" t="str">
        <f t="shared" si="53"/>
        <v>CRMPD</v>
      </c>
      <c r="X652" s="13" t="str">
        <f t="shared" si="51"/>
        <v>安徽联通</v>
      </c>
      <c r="Y652" s="37" t="str">
        <f t="shared" si="52"/>
        <v>0</v>
      </c>
      <c r="Z652" s="167"/>
      <c r="AK652" s="116"/>
      <c r="AN652"/>
    </row>
    <row r="653" spans="1:40" ht="14.25">
      <c r="A653" s="48" t="s">
        <v>36</v>
      </c>
      <c r="B653" s="48" t="s">
        <v>37</v>
      </c>
      <c r="C653" s="48" t="s">
        <v>1180</v>
      </c>
      <c r="D653" s="48" t="s">
        <v>64</v>
      </c>
      <c r="E653" s="48" t="s">
        <v>1181</v>
      </c>
      <c r="F653" s="48" t="s">
        <v>1027</v>
      </c>
      <c r="G653" s="48" t="s">
        <v>494</v>
      </c>
      <c r="H653" s="48" t="s">
        <v>137</v>
      </c>
      <c r="I653" s="48"/>
      <c r="J653" s="48"/>
      <c r="K653" s="48"/>
      <c r="L653" s="48"/>
      <c r="M653" s="48"/>
      <c r="N653" s="13"/>
      <c r="O653" s="13"/>
      <c r="P653" s="13"/>
      <c r="Q653" s="13"/>
      <c r="R653" s="13" t="s">
        <v>1179</v>
      </c>
      <c r="S653" s="48" t="s">
        <v>1000</v>
      </c>
      <c r="T653" s="168">
        <v>0</v>
      </c>
      <c r="U653" s="168">
        <v>0</v>
      </c>
      <c r="V653" s="168">
        <v>0</v>
      </c>
      <c r="W653" s="48" t="str">
        <f t="shared" si="53"/>
        <v>CRMPD</v>
      </c>
      <c r="X653" s="13" t="str">
        <f t="shared" si="51"/>
        <v>安徽联通</v>
      </c>
      <c r="Y653" s="37" t="str">
        <f t="shared" si="52"/>
        <v>0</v>
      </c>
      <c r="Z653" s="167"/>
      <c r="AK653" s="116"/>
      <c r="AN653"/>
    </row>
    <row r="654" spans="1:40" ht="14.25">
      <c r="A654" s="48" t="s">
        <v>36</v>
      </c>
      <c r="B654" s="48" t="s">
        <v>37</v>
      </c>
      <c r="C654" s="48" t="s">
        <v>63</v>
      </c>
      <c r="D654" s="48" t="s">
        <v>64</v>
      </c>
      <c r="E654" s="48" t="s">
        <v>1014</v>
      </c>
      <c r="F654" s="48" t="s">
        <v>1015</v>
      </c>
      <c r="G654" s="48" t="s">
        <v>494</v>
      </c>
      <c r="H654" s="48" t="s">
        <v>98</v>
      </c>
      <c r="I654" s="48" t="s">
        <v>48</v>
      </c>
      <c r="J654" s="48" t="s">
        <v>86</v>
      </c>
      <c r="K654" s="48"/>
      <c r="L654" s="48"/>
      <c r="M654" s="48"/>
      <c r="N654" s="13" t="s">
        <v>1023</v>
      </c>
      <c r="O654" s="13"/>
      <c r="P654" s="13"/>
      <c r="Q654" s="13" t="s">
        <v>48</v>
      </c>
      <c r="R654" s="13"/>
      <c r="S654" s="146" t="s">
        <v>471</v>
      </c>
      <c r="T654" s="168">
        <v>148</v>
      </c>
      <c r="U654" s="168">
        <v>0</v>
      </c>
      <c r="V654" s="168">
        <v>0</v>
      </c>
      <c r="W654" s="48" t="str">
        <f t="shared" si="53"/>
        <v>CRMPD</v>
      </c>
      <c r="X654" s="13" t="str">
        <f t="shared" si="51"/>
        <v>安徽联通</v>
      </c>
      <c r="Y654" s="37" t="str">
        <f t="shared" si="52"/>
        <v>0</v>
      </c>
      <c r="Z654" s="167"/>
      <c r="AK654" s="116"/>
      <c r="AN654"/>
    </row>
    <row r="655" spans="1:40" ht="14.25">
      <c r="A655" s="48" t="s">
        <v>36</v>
      </c>
      <c r="B655" s="48" t="s">
        <v>37</v>
      </c>
      <c r="C655" s="48" t="s">
        <v>864</v>
      </c>
      <c r="D655" s="48" t="s">
        <v>1</v>
      </c>
      <c r="E655" s="48" t="s">
        <v>1021</v>
      </c>
      <c r="F655" s="48" t="s">
        <v>1022</v>
      </c>
      <c r="G655" s="48" t="s">
        <v>494</v>
      </c>
      <c r="H655" s="48" t="s">
        <v>98</v>
      </c>
      <c r="I655" s="48" t="s">
        <v>48</v>
      </c>
      <c r="J655" s="48" t="s">
        <v>86</v>
      </c>
      <c r="K655" s="48"/>
      <c r="L655" s="48"/>
      <c r="M655" s="48"/>
      <c r="N655" s="13" t="s">
        <v>1023</v>
      </c>
      <c r="O655" s="13"/>
      <c r="P655" s="13"/>
      <c r="Q655" s="13" t="s">
        <v>48</v>
      </c>
      <c r="R655" s="13"/>
      <c r="S655" s="13" t="s">
        <v>472</v>
      </c>
      <c r="T655" s="168">
        <v>148</v>
      </c>
      <c r="U655" s="168">
        <v>0</v>
      </c>
      <c r="V655" s="168">
        <v>0</v>
      </c>
      <c r="W655" s="48" t="str">
        <f t="shared" si="53"/>
        <v>CRMPD</v>
      </c>
      <c r="X655" s="13" t="str">
        <f t="shared" si="51"/>
        <v>安徽联通</v>
      </c>
      <c r="Y655" s="37" t="str">
        <f t="shared" si="52"/>
        <v>0</v>
      </c>
      <c r="Z655" s="167"/>
      <c r="AK655" s="116"/>
      <c r="AN655"/>
    </row>
    <row r="656" spans="1:40" ht="14.25">
      <c r="A656" s="48" t="s">
        <v>36</v>
      </c>
      <c r="B656" s="48" t="s">
        <v>37</v>
      </c>
      <c r="C656" s="48" t="s">
        <v>864</v>
      </c>
      <c r="D656" s="48" t="s">
        <v>1</v>
      </c>
      <c r="E656" s="48" t="s">
        <v>1014</v>
      </c>
      <c r="F656" s="48" t="s">
        <v>1015</v>
      </c>
      <c r="G656" s="48" t="s">
        <v>494</v>
      </c>
      <c r="H656" s="48" t="s">
        <v>98</v>
      </c>
      <c r="I656" s="48" t="s">
        <v>48</v>
      </c>
      <c r="J656" s="48" t="s">
        <v>86</v>
      </c>
      <c r="K656" s="48"/>
      <c r="L656" s="48"/>
      <c r="M656" s="48"/>
      <c r="N656" s="13" t="s">
        <v>1023</v>
      </c>
      <c r="O656" s="13"/>
      <c r="P656" s="13"/>
      <c r="Q656" s="13" t="s">
        <v>48</v>
      </c>
      <c r="R656" s="13"/>
      <c r="S656" s="146" t="s">
        <v>471</v>
      </c>
      <c r="T656" s="168">
        <v>148</v>
      </c>
      <c r="U656" s="168">
        <v>0</v>
      </c>
      <c r="V656" s="168">
        <v>0</v>
      </c>
      <c r="W656" s="48" t="str">
        <f t="shared" si="53"/>
        <v>CRMPD</v>
      </c>
      <c r="X656" s="13" t="str">
        <f t="shared" si="51"/>
        <v>安徽联通</v>
      </c>
      <c r="Y656" s="37" t="str">
        <f t="shared" si="52"/>
        <v>0</v>
      </c>
      <c r="Z656" s="167"/>
      <c r="AK656" s="116"/>
      <c r="AN656"/>
    </row>
    <row r="657" spans="1:40" ht="14.25">
      <c r="A657" s="48" t="s">
        <v>288</v>
      </c>
      <c r="B657" s="48" t="s">
        <v>143</v>
      </c>
      <c r="C657" s="48" t="s">
        <v>63</v>
      </c>
      <c r="D657" s="48" t="s">
        <v>64</v>
      </c>
      <c r="E657" s="48" t="s">
        <v>1019</v>
      </c>
      <c r="F657" s="48" t="s">
        <v>1020</v>
      </c>
      <c r="G657" s="48" t="s">
        <v>494</v>
      </c>
      <c r="H657" s="48" t="s">
        <v>41</v>
      </c>
      <c r="I657" s="48" t="s">
        <v>48</v>
      </c>
      <c r="J657" s="48" t="s">
        <v>86</v>
      </c>
      <c r="K657" s="48"/>
      <c r="L657" s="48"/>
      <c r="M657" s="48"/>
      <c r="N657" s="13" t="s">
        <v>1012</v>
      </c>
      <c r="O657" s="13"/>
      <c r="P657" s="13" t="s">
        <v>1029</v>
      </c>
      <c r="Q657" s="13" t="s">
        <v>48</v>
      </c>
      <c r="R657" s="13"/>
      <c r="S657" s="146" t="s">
        <v>472</v>
      </c>
      <c r="T657" s="168">
        <v>0</v>
      </c>
      <c r="U657" s="168">
        <v>0</v>
      </c>
      <c r="V657" s="168">
        <v>0</v>
      </c>
      <c r="W657" s="48" t="str">
        <f t="shared" si="53"/>
        <v>CRMPD</v>
      </c>
      <c r="X657" s="13" t="str">
        <f t="shared" si="51"/>
        <v>安徽芜湖广电</v>
      </c>
      <c r="Y657" s="37" t="str">
        <f t="shared" si="52"/>
        <v>0</v>
      </c>
      <c r="Z657" s="167"/>
      <c r="AK657" s="116"/>
      <c r="AN657"/>
    </row>
    <row r="658" spans="1:40" ht="14.25">
      <c r="A658" s="48" t="s">
        <v>288</v>
      </c>
      <c r="B658" s="48" t="s">
        <v>143</v>
      </c>
      <c r="C658" s="48" t="s">
        <v>63</v>
      </c>
      <c r="D658" s="48" t="s">
        <v>64</v>
      </c>
      <c r="E658" s="48" t="s">
        <v>1010</v>
      </c>
      <c r="F658" s="48" t="s">
        <v>1011</v>
      </c>
      <c r="G658" s="48" t="s">
        <v>494</v>
      </c>
      <c r="H658" s="48" t="s">
        <v>41</v>
      </c>
      <c r="I658" s="48" t="s">
        <v>48</v>
      </c>
      <c r="J658" s="48" t="s">
        <v>86</v>
      </c>
      <c r="K658" s="48"/>
      <c r="L658" s="48"/>
      <c r="M658" s="48"/>
      <c r="N658" s="13" t="s">
        <v>1012</v>
      </c>
      <c r="O658" s="13"/>
      <c r="P658" s="13" t="s">
        <v>1029</v>
      </c>
      <c r="Q658" s="13" t="s">
        <v>48</v>
      </c>
      <c r="R658" s="13"/>
      <c r="S658" s="146" t="s">
        <v>472</v>
      </c>
      <c r="T658" s="168">
        <v>0</v>
      </c>
      <c r="U658" s="168">
        <v>0</v>
      </c>
      <c r="V658" s="168">
        <v>0</v>
      </c>
      <c r="W658" s="48" t="str">
        <f t="shared" si="53"/>
        <v>CRMPD</v>
      </c>
      <c r="X658" s="13" t="str">
        <f t="shared" si="51"/>
        <v>安徽芜湖广电</v>
      </c>
      <c r="Y658" s="37" t="str">
        <f t="shared" si="52"/>
        <v>0</v>
      </c>
      <c r="Z658" s="167"/>
      <c r="AK658" s="116"/>
      <c r="AN658"/>
    </row>
    <row r="659" spans="1:40" ht="14.25">
      <c r="A659" s="48" t="s">
        <v>288</v>
      </c>
      <c r="B659" s="48" t="s">
        <v>143</v>
      </c>
      <c r="C659" s="48" t="s">
        <v>63</v>
      </c>
      <c r="D659" s="48" t="s">
        <v>64</v>
      </c>
      <c r="E659" s="48" t="s">
        <v>1014</v>
      </c>
      <c r="F659" s="48" t="s">
        <v>1015</v>
      </c>
      <c r="G659" s="48" t="s">
        <v>494</v>
      </c>
      <c r="H659" s="48" t="s">
        <v>98</v>
      </c>
      <c r="I659" s="48" t="s">
        <v>48</v>
      </c>
      <c r="J659" s="48" t="s">
        <v>86</v>
      </c>
      <c r="K659" s="48"/>
      <c r="L659" s="48"/>
      <c r="M659" s="48"/>
      <c r="N659" s="13" t="s">
        <v>1012</v>
      </c>
      <c r="O659" s="13"/>
      <c r="P659" s="13" t="s">
        <v>1029</v>
      </c>
      <c r="Q659" s="13" t="s">
        <v>48</v>
      </c>
      <c r="R659" s="13"/>
      <c r="S659" s="146" t="s">
        <v>471</v>
      </c>
      <c r="T659" s="168">
        <v>0</v>
      </c>
      <c r="U659" s="168">
        <v>0</v>
      </c>
      <c r="V659" s="168">
        <v>0</v>
      </c>
      <c r="W659" s="48" t="str">
        <f t="shared" si="53"/>
        <v>CRMPD</v>
      </c>
      <c r="X659" s="13" t="str">
        <f t="shared" si="51"/>
        <v>安徽芜湖广电</v>
      </c>
      <c r="Y659" s="37" t="str">
        <f t="shared" si="52"/>
        <v>0</v>
      </c>
      <c r="Z659" s="167"/>
      <c r="AK659" s="116"/>
      <c r="AN659"/>
    </row>
    <row r="660" spans="1:40" ht="14.25">
      <c r="A660" s="48" t="s">
        <v>288</v>
      </c>
      <c r="B660" s="48" t="s">
        <v>143</v>
      </c>
      <c r="C660" s="48" t="s">
        <v>165</v>
      </c>
      <c r="D660" s="48" t="s">
        <v>166</v>
      </c>
      <c r="E660" s="48" t="s">
        <v>1014</v>
      </c>
      <c r="F660" s="48" t="s">
        <v>1015</v>
      </c>
      <c r="G660" s="48" t="s">
        <v>494</v>
      </c>
      <c r="H660" s="48" t="s">
        <v>98</v>
      </c>
      <c r="I660" s="48" t="s">
        <v>48</v>
      </c>
      <c r="J660" s="48" t="s">
        <v>86</v>
      </c>
      <c r="K660" s="48"/>
      <c r="L660" s="48"/>
      <c r="M660" s="48"/>
      <c r="N660" s="13" t="s">
        <v>1012</v>
      </c>
      <c r="O660" s="13"/>
      <c r="P660" s="13" t="s">
        <v>1029</v>
      </c>
      <c r="Q660" s="13" t="s">
        <v>48</v>
      </c>
      <c r="R660" s="13"/>
      <c r="S660" s="146" t="s">
        <v>471</v>
      </c>
      <c r="T660" s="168">
        <v>0</v>
      </c>
      <c r="U660" s="168">
        <v>0</v>
      </c>
      <c r="V660" s="168">
        <v>0</v>
      </c>
      <c r="W660" s="48" t="str">
        <f t="shared" si="53"/>
        <v>CRMPD</v>
      </c>
      <c r="X660" s="13" t="str">
        <f t="shared" si="51"/>
        <v>安徽芜湖广电</v>
      </c>
      <c r="Y660" s="37" t="str">
        <f t="shared" si="52"/>
        <v>0</v>
      </c>
      <c r="Z660" s="167"/>
      <c r="AL660" s="116"/>
      <c r="AN660"/>
    </row>
    <row r="661" spans="1:40" ht="14.25">
      <c r="A661" s="48" t="s">
        <v>155</v>
      </c>
      <c r="B661" s="48" t="s">
        <v>156</v>
      </c>
      <c r="C661" s="48" t="s">
        <v>517</v>
      </c>
      <c r="D661" s="48" t="s">
        <v>518</v>
      </c>
      <c r="E661" s="48" t="s">
        <v>1030</v>
      </c>
      <c r="F661" s="48" t="s">
        <v>1031</v>
      </c>
      <c r="G661" s="48" t="s">
        <v>494</v>
      </c>
      <c r="H661" s="48" t="s">
        <v>137</v>
      </c>
      <c r="I661" s="172" t="s">
        <v>48</v>
      </c>
      <c r="J661" s="99" t="s">
        <v>1533</v>
      </c>
      <c r="K661" s="243" t="s">
        <v>120</v>
      </c>
      <c r="L661" s="243" t="s">
        <v>1041</v>
      </c>
      <c r="M661" s="173" t="s">
        <v>521</v>
      </c>
      <c r="N661" s="174"/>
      <c r="O661" s="174"/>
      <c r="P661" s="174"/>
      <c r="Q661" s="174" t="s">
        <v>48</v>
      </c>
      <c r="R661" s="13"/>
      <c r="S661" s="48" t="s">
        <v>1000</v>
      </c>
      <c r="T661" s="168">
        <v>0</v>
      </c>
      <c r="U661" s="168">
        <v>0</v>
      </c>
      <c r="V661" s="168">
        <v>0</v>
      </c>
      <c r="W661" s="48" t="str">
        <f t="shared" si="53"/>
        <v>CRMPD</v>
      </c>
      <c r="X661" s="13" t="str">
        <f t="shared" si="51"/>
        <v>安徽移动</v>
      </c>
      <c r="Y661" s="37" t="str">
        <f t="shared" si="52"/>
        <v>0</v>
      </c>
      <c r="Z661" s="167"/>
      <c r="AL661" s="116"/>
      <c r="AN661"/>
    </row>
    <row r="662" spans="1:40" ht="14.25">
      <c r="A662" s="48" t="s">
        <v>155</v>
      </c>
      <c r="B662" s="48" t="s">
        <v>156</v>
      </c>
      <c r="C662" s="48" t="s">
        <v>517</v>
      </c>
      <c r="D662" s="48" t="s">
        <v>518</v>
      </c>
      <c r="E662" s="48" t="s">
        <v>1032</v>
      </c>
      <c r="F662" s="48" t="s">
        <v>1033</v>
      </c>
      <c r="G662" s="48" t="s">
        <v>494</v>
      </c>
      <c r="H662" s="48" t="s">
        <v>722</v>
      </c>
      <c r="I662" s="174" t="s">
        <v>87</v>
      </c>
      <c r="J662" s="99" t="s">
        <v>1531</v>
      </c>
      <c r="K662" s="243" t="s">
        <v>120</v>
      </c>
      <c r="L662" s="243" t="s">
        <v>1008</v>
      </c>
      <c r="M662" s="173" t="s">
        <v>56</v>
      </c>
      <c r="N662" s="174"/>
      <c r="O662" s="174"/>
      <c r="P662" s="174"/>
      <c r="Q662" s="174" t="s">
        <v>48</v>
      </c>
      <c r="R662" s="13"/>
      <c r="S662" s="48" t="s">
        <v>1000</v>
      </c>
      <c r="T662" s="168">
        <v>0</v>
      </c>
      <c r="U662" s="168">
        <v>0</v>
      </c>
      <c r="V662" s="168">
        <v>0</v>
      </c>
      <c r="W662" s="48" t="str">
        <f t="shared" si="53"/>
        <v>CRMPD</v>
      </c>
      <c r="X662" s="13" t="str">
        <f t="shared" si="51"/>
        <v>安徽移动</v>
      </c>
      <c r="Y662" s="37" t="str">
        <f t="shared" si="52"/>
        <v>0</v>
      </c>
      <c r="Z662" s="167"/>
      <c r="AL662" s="116"/>
      <c r="AN662"/>
    </row>
    <row r="663" spans="1:40" ht="14.25">
      <c r="A663" s="48" t="s">
        <v>155</v>
      </c>
      <c r="B663" s="48" t="s">
        <v>156</v>
      </c>
      <c r="C663" s="48" t="s">
        <v>517</v>
      </c>
      <c r="D663" s="48" t="s">
        <v>1034</v>
      </c>
      <c r="E663" s="48" t="s">
        <v>1035</v>
      </c>
      <c r="F663" s="48" t="s">
        <v>1015</v>
      </c>
      <c r="G663" s="48" t="s">
        <v>494</v>
      </c>
      <c r="H663" s="48" t="s">
        <v>98</v>
      </c>
      <c r="I663" s="173" t="s">
        <v>48</v>
      </c>
      <c r="J663" s="99" t="s">
        <v>1533</v>
      </c>
      <c r="K663" s="243" t="s">
        <v>120</v>
      </c>
      <c r="L663" s="243" t="s">
        <v>1041</v>
      </c>
      <c r="M663" s="173" t="s">
        <v>521</v>
      </c>
      <c r="N663" s="174" t="s">
        <v>1036</v>
      </c>
      <c r="O663" s="174"/>
      <c r="P663" s="174"/>
      <c r="Q663" s="174" t="s">
        <v>48</v>
      </c>
      <c r="R663" s="13"/>
      <c r="S663" s="146" t="s">
        <v>471</v>
      </c>
      <c r="T663" s="168">
        <v>25</v>
      </c>
      <c r="U663" s="168">
        <v>0</v>
      </c>
      <c r="V663" s="168">
        <v>0</v>
      </c>
      <c r="W663" s="48" t="str">
        <f t="shared" si="53"/>
        <v>CRMPD</v>
      </c>
      <c r="X663" s="13" t="str">
        <f t="shared" si="51"/>
        <v>安徽移动</v>
      </c>
      <c r="Y663" s="37" t="str">
        <f t="shared" si="52"/>
        <v>0</v>
      </c>
      <c r="Z663" s="167"/>
      <c r="AL663" s="116"/>
      <c r="AN663"/>
    </row>
    <row r="664" spans="1:40" ht="14.25">
      <c r="A664" s="48" t="s">
        <v>155</v>
      </c>
      <c r="B664" s="48" t="s">
        <v>156</v>
      </c>
      <c r="C664" s="48" t="s">
        <v>517</v>
      </c>
      <c r="D664" s="48" t="s">
        <v>518</v>
      </c>
      <c r="E664" s="48" t="s">
        <v>1026</v>
      </c>
      <c r="F664" s="48" t="s">
        <v>1027</v>
      </c>
      <c r="G664" s="48" t="s">
        <v>494</v>
      </c>
      <c r="H664" s="48" t="s">
        <v>137</v>
      </c>
      <c r="I664" s="173" t="s">
        <v>48</v>
      </c>
      <c r="J664" s="99" t="s">
        <v>1533</v>
      </c>
      <c r="K664" s="243" t="s">
        <v>120</v>
      </c>
      <c r="L664" s="243" t="s">
        <v>1041</v>
      </c>
      <c r="M664" s="173" t="s">
        <v>521</v>
      </c>
      <c r="N664" s="174"/>
      <c r="O664" s="174"/>
      <c r="P664" s="174"/>
      <c r="Q664" s="174" t="s">
        <v>48</v>
      </c>
      <c r="R664" s="13"/>
      <c r="S664" s="48" t="s">
        <v>1000</v>
      </c>
      <c r="T664" s="168">
        <v>0</v>
      </c>
      <c r="U664" s="168">
        <v>0</v>
      </c>
      <c r="V664" s="168">
        <v>0</v>
      </c>
      <c r="W664" s="48" t="str">
        <f t="shared" si="53"/>
        <v>CRMPD</v>
      </c>
      <c r="X664" s="13" t="str">
        <f t="shared" si="51"/>
        <v>安徽移动</v>
      </c>
      <c r="Y664" s="37" t="str">
        <f t="shared" si="52"/>
        <v>0</v>
      </c>
      <c r="Z664" s="167"/>
      <c r="AL664" s="116"/>
      <c r="AN664"/>
    </row>
    <row r="665" spans="1:40" ht="14.25">
      <c r="A665" s="48" t="s">
        <v>155</v>
      </c>
      <c r="B665" s="48" t="s">
        <v>156</v>
      </c>
      <c r="C665" s="48" t="s">
        <v>63</v>
      </c>
      <c r="D665" s="48" t="s">
        <v>157</v>
      </c>
      <c r="E665" s="48" t="s">
        <v>1035</v>
      </c>
      <c r="F665" s="48" t="s">
        <v>1015</v>
      </c>
      <c r="G665" s="48" t="s">
        <v>494</v>
      </c>
      <c r="H665" s="48" t="s">
        <v>98</v>
      </c>
      <c r="I665" s="173" t="s">
        <v>48</v>
      </c>
      <c r="J665" s="99" t="s">
        <v>1533</v>
      </c>
      <c r="K665" s="243" t="s">
        <v>120</v>
      </c>
      <c r="L665" s="243" t="s">
        <v>1041</v>
      </c>
      <c r="M665" s="173" t="s">
        <v>521</v>
      </c>
      <c r="N665" s="174" t="s">
        <v>1036</v>
      </c>
      <c r="O665" s="174"/>
      <c r="P665" s="174"/>
      <c r="Q665" s="174" t="s">
        <v>42</v>
      </c>
      <c r="R665" s="13"/>
      <c r="S665" s="146" t="s">
        <v>471</v>
      </c>
      <c r="T665" s="168">
        <v>25</v>
      </c>
      <c r="U665" s="168">
        <v>0</v>
      </c>
      <c r="V665" s="168">
        <v>0</v>
      </c>
      <c r="W665" s="48" t="str">
        <f t="shared" si="53"/>
        <v>CRMPD</v>
      </c>
      <c r="X665" s="13" t="str">
        <f t="shared" si="51"/>
        <v>安徽移动</v>
      </c>
      <c r="Y665" s="37" t="str">
        <f t="shared" si="52"/>
        <v>0</v>
      </c>
      <c r="Z665" s="167"/>
      <c r="AL665" s="116"/>
      <c r="AN665"/>
    </row>
    <row r="666" spans="1:40" ht="14.25">
      <c r="A666" s="48" t="s">
        <v>155</v>
      </c>
      <c r="B666" s="48" t="s">
        <v>156</v>
      </c>
      <c r="C666" s="48" t="s">
        <v>63</v>
      </c>
      <c r="D666" s="48" t="s">
        <v>157</v>
      </c>
      <c r="E666" s="48" t="s">
        <v>1038</v>
      </c>
      <c r="F666" s="48" t="s">
        <v>1039</v>
      </c>
      <c r="G666" s="48" t="s">
        <v>494</v>
      </c>
      <c r="H666" s="48" t="s">
        <v>1040</v>
      </c>
      <c r="I666" s="173" t="s">
        <v>48</v>
      </c>
      <c r="J666" s="99" t="s">
        <v>1533</v>
      </c>
      <c r="K666" s="243" t="s">
        <v>120</v>
      </c>
      <c r="L666" s="243" t="s">
        <v>1041</v>
      </c>
      <c r="M666" s="173" t="s">
        <v>521</v>
      </c>
      <c r="N666" s="174" t="s">
        <v>1042</v>
      </c>
      <c r="O666" s="174"/>
      <c r="P666" s="174"/>
      <c r="Q666" s="174" t="s">
        <v>48</v>
      </c>
      <c r="R666" s="13"/>
      <c r="S666" s="13" t="s">
        <v>472</v>
      </c>
      <c r="T666" s="168">
        <v>178</v>
      </c>
      <c r="U666" s="168">
        <v>0</v>
      </c>
      <c r="V666" s="168">
        <v>0</v>
      </c>
      <c r="W666" s="48" t="str">
        <f t="shared" si="53"/>
        <v>CRMPD</v>
      </c>
      <c r="X666" s="13" t="str">
        <f t="shared" si="51"/>
        <v>安徽移动</v>
      </c>
      <c r="Y666" s="37" t="str">
        <f t="shared" si="52"/>
        <v>0</v>
      </c>
      <c r="Z666" s="167"/>
      <c r="AL666" s="116"/>
      <c r="AN666"/>
    </row>
    <row r="667" spans="1:40" ht="14.25">
      <c r="A667" s="48" t="s">
        <v>155</v>
      </c>
      <c r="B667" s="48" t="s">
        <v>156</v>
      </c>
      <c r="C667" s="48" t="s">
        <v>63</v>
      </c>
      <c r="D667" s="48" t="s">
        <v>157</v>
      </c>
      <c r="E667" s="48" t="s">
        <v>1043</v>
      </c>
      <c r="F667" s="48" t="s">
        <v>1044</v>
      </c>
      <c r="G667" s="48" t="s">
        <v>494</v>
      </c>
      <c r="H667" s="48" t="s">
        <v>137</v>
      </c>
      <c r="I667" s="173" t="s">
        <v>48</v>
      </c>
      <c r="J667" s="99" t="s">
        <v>1531</v>
      </c>
      <c r="K667" s="243" t="s">
        <v>120</v>
      </c>
      <c r="L667" s="243" t="s">
        <v>1008</v>
      </c>
      <c r="M667" s="173" t="s">
        <v>56</v>
      </c>
      <c r="N667" s="174" t="s">
        <v>1045</v>
      </c>
      <c r="O667" s="174"/>
      <c r="P667" s="174"/>
      <c r="Q667" s="174" t="s">
        <v>48</v>
      </c>
      <c r="R667" s="13"/>
      <c r="S667" s="13" t="s">
        <v>472</v>
      </c>
      <c r="T667" s="168">
        <v>106</v>
      </c>
      <c r="U667" s="168">
        <v>0</v>
      </c>
      <c r="V667" s="168">
        <v>0</v>
      </c>
      <c r="W667" s="48" t="str">
        <f t="shared" si="53"/>
        <v>CRMPD</v>
      </c>
      <c r="X667" s="13" t="str">
        <f t="shared" si="51"/>
        <v>安徽移动</v>
      </c>
      <c r="Y667" s="37" t="str">
        <f t="shared" si="52"/>
        <v>0</v>
      </c>
      <c r="Z667" s="167"/>
      <c r="AL667" s="116"/>
      <c r="AN667"/>
    </row>
    <row r="668" spans="1:40" ht="14.25">
      <c r="A668" s="48" t="s">
        <v>155</v>
      </c>
      <c r="B668" s="48" t="s">
        <v>156</v>
      </c>
      <c r="C668" s="48" t="s">
        <v>63</v>
      </c>
      <c r="D668" s="48" t="s">
        <v>157</v>
      </c>
      <c r="E668" s="48" t="s">
        <v>1046</v>
      </c>
      <c r="F668" s="48" t="s">
        <v>1047</v>
      </c>
      <c r="G668" s="48" t="s">
        <v>494</v>
      </c>
      <c r="H668" s="48" t="s">
        <v>520</v>
      </c>
      <c r="I668" s="173" t="s">
        <v>48</v>
      </c>
      <c r="J668" s="99" t="s">
        <v>1533</v>
      </c>
      <c r="K668" s="243" t="s">
        <v>120</v>
      </c>
      <c r="L668" s="243" t="s">
        <v>1041</v>
      </c>
      <c r="M668" s="173" t="s">
        <v>521</v>
      </c>
      <c r="N668" s="174" t="s">
        <v>1048</v>
      </c>
      <c r="O668" s="175" t="s">
        <v>531</v>
      </c>
      <c r="P668" s="175" t="s">
        <v>532</v>
      </c>
      <c r="Q668" s="174" t="s">
        <v>48</v>
      </c>
      <c r="R668" s="13"/>
      <c r="S668" s="13" t="s">
        <v>472</v>
      </c>
      <c r="T668" s="168">
        <v>152</v>
      </c>
      <c r="U668" s="168">
        <v>0</v>
      </c>
      <c r="V668" s="168">
        <v>0</v>
      </c>
      <c r="W668" s="48" t="str">
        <f t="shared" si="53"/>
        <v>CRMPD</v>
      </c>
      <c r="X668" s="13" t="str">
        <f t="shared" si="51"/>
        <v>安徽移动</v>
      </c>
      <c r="Y668" s="37" t="str">
        <f t="shared" si="52"/>
        <v>0</v>
      </c>
      <c r="Z668" s="167"/>
      <c r="AL668" s="116"/>
      <c r="AN668"/>
    </row>
    <row r="669" spans="1:40" ht="14.25">
      <c r="A669" s="48" t="s">
        <v>155</v>
      </c>
      <c r="B669" s="48" t="s">
        <v>156</v>
      </c>
      <c r="C669" s="48" t="s">
        <v>63</v>
      </c>
      <c r="D669" s="48" t="s">
        <v>157</v>
      </c>
      <c r="E669" s="48" t="s">
        <v>1030</v>
      </c>
      <c r="F669" s="48" t="s">
        <v>1031</v>
      </c>
      <c r="G669" s="48" t="s">
        <v>494</v>
      </c>
      <c r="H669" s="48" t="s">
        <v>137</v>
      </c>
      <c r="I669" s="173" t="s">
        <v>48</v>
      </c>
      <c r="J669" s="99" t="s">
        <v>1533</v>
      </c>
      <c r="K669" s="243" t="s">
        <v>120</v>
      </c>
      <c r="L669" s="243" t="s">
        <v>1041</v>
      </c>
      <c r="M669" s="173" t="s">
        <v>521</v>
      </c>
      <c r="N669" s="174"/>
      <c r="O669" s="174"/>
      <c r="P669" s="174"/>
      <c r="Q669" s="174" t="s">
        <v>48</v>
      </c>
      <c r="R669" s="13"/>
      <c r="S669" s="48" t="s">
        <v>1000</v>
      </c>
      <c r="T669" s="168">
        <v>0</v>
      </c>
      <c r="U669" s="168">
        <v>0</v>
      </c>
      <c r="V669" s="168">
        <v>0</v>
      </c>
      <c r="W669" s="48" t="str">
        <f t="shared" si="53"/>
        <v>CRMPD</v>
      </c>
      <c r="X669" s="13" t="str">
        <f t="shared" si="51"/>
        <v>安徽移动</v>
      </c>
      <c r="Y669" s="37" t="str">
        <f t="shared" si="52"/>
        <v>0</v>
      </c>
      <c r="Z669" s="167"/>
      <c r="AL669" s="116"/>
      <c r="AN669"/>
    </row>
    <row r="670" spans="1:40" ht="14.25">
      <c r="A670" s="48" t="s">
        <v>155</v>
      </c>
      <c r="B670" s="48" t="s">
        <v>156</v>
      </c>
      <c r="C670" s="48" t="s">
        <v>63</v>
      </c>
      <c r="D670" s="48" t="s">
        <v>157</v>
      </c>
      <c r="E670" s="48" t="s">
        <v>1049</v>
      </c>
      <c r="F670" s="48" t="s">
        <v>1006</v>
      </c>
      <c r="G670" s="48" t="s">
        <v>494</v>
      </c>
      <c r="H670" s="48" t="s">
        <v>1050</v>
      </c>
      <c r="I670" s="173" t="s">
        <v>48</v>
      </c>
      <c r="J670" s="99" t="s">
        <v>1533</v>
      </c>
      <c r="K670" s="243" t="s">
        <v>120</v>
      </c>
      <c r="L670" s="243" t="s">
        <v>1041</v>
      </c>
      <c r="M670" s="173" t="s">
        <v>521</v>
      </c>
      <c r="N670" s="174" t="s">
        <v>1051</v>
      </c>
      <c r="O670" s="174"/>
      <c r="P670" s="174"/>
      <c r="Q670" s="174" t="s">
        <v>48</v>
      </c>
      <c r="R670" s="13"/>
      <c r="S670" s="13" t="s">
        <v>472</v>
      </c>
      <c r="T670" s="168">
        <v>62</v>
      </c>
      <c r="U670" s="168">
        <v>0</v>
      </c>
      <c r="V670" s="168">
        <v>0</v>
      </c>
      <c r="W670" s="48" t="str">
        <f t="shared" si="53"/>
        <v>CRMPD</v>
      </c>
      <c r="X670" s="13" t="str">
        <f t="shared" si="51"/>
        <v>安徽移动</v>
      </c>
      <c r="Y670" s="37" t="str">
        <f t="shared" si="52"/>
        <v>0</v>
      </c>
      <c r="Z670" s="167"/>
      <c r="AL670" s="116"/>
      <c r="AN670"/>
    </row>
    <row r="671" spans="1:40" ht="14.25">
      <c r="A671" s="48" t="s">
        <v>155</v>
      </c>
      <c r="B671" s="48" t="s">
        <v>156</v>
      </c>
      <c r="C671" s="48" t="s">
        <v>63</v>
      </c>
      <c r="D671" s="48" t="s">
        <v>157</v>
      </c>
      <c r="E671" s="48" t="s">
        <v>1052</v>
      </c>
      <c r="F671" s="48" t="s">
        <v>1053</v>
      </c>
      <c r="G671" s="48" t="s">
        <v>494</v>
      </c>
      <c r="H671" s="48" t="s">
        <v>520</v>
      </c>
      <c r="I671" s="173" t="s">
        <v>48</v>
      </c>
      <c r="J671" s="99" t="s">
        <v>1533</v>
      </c>
      <c r="K671" s="243" t="s">
        <v>120</v>
      </c>
      <c r="L671" s="243" t="s">
        <v>1041</v>
      </c>
      <c r="M671" s="173" t="s">
        <v>521</v>
      </c>
      <c r="N671" s="174" t="s">
        <v>1048</v>
      </c>
      <c r="O671" s="175" t="s">
        <v>531</v>
      </c>
      <c r="P671" s="175" t="s">
        <v>532</v>
      </c>
      <c r="Q671" s="174" t="s">
        <v>48</v>
      </c>
      <c r="R671" s="13"/>
      <c r="S671" s="13" t="s">
        <v>472</v>
      </c>
      <c r="T671" s="168">
        <v>152</v>
      </c>
      <c r="U671" s="168">
        <v>0</v>
      </c>
      <c r="V671" s="168">
        <v>0</v>
      </c>
      <c r="W671" s="48" t="str">
        <f t="shared" si="53"/>
        <v>CRMPD</v>
      </c>
      <c r="X671" s="13" t="str">
        <f t="shared" si="51"/>
        <v>安徽移动</v>
      </c>
      <c r="Y671" s="37" t="str">
        <f t="shared" si="52"/>
        <v>0</v>
      </c>
      <c r="Z671" s="167"/>
      <c r="AL671" s="116"/>
      <c r="AN671"/>
    </row>
    <row r="672" spans="1:40" ht="14.25">
      <c r="A672" s="48" t="s">
        <v>155</v>
      </c>
      <c r="B672" s="48" t="s">
        <v>156</v>
      </c>
      <c r="C672" s="48" t="s">
        <v>63</v>
      </c>
      <c r="D672" s="48" t="s">
        <v>157</v>
      </c>
      <c r="E672" s="48" t="s">
        <v>1054</v>
      </c>
      <c r="F672" s="48" t="s">
        <v>1055</v>
      </c>
      <c r="G672" s="48" t="s">
        <v>494</v>
      </c>
      <c r="H672" s="48" t="s">
        <v>599</v>
      </c>
      <c r="I672" s="173" t="s">
        <v>48</v>
      </c>
      <c r="J672" s="99" t="s">
        <v>1533</v>
      </c>
      <c r="K672" s="243" t="s">
        <v>120</v>
      </c>
      <c r="L672" s="243" t="s">
        <v>1041</v>
      </c>
      <c r="M672" s="173" t="s">
        <v>521</v>
      </c>
      <c r="N672" s="174" t="s">
        <v>1048</v>
      </c>
      <c r="O672" s="175" t="s">
        <v>531</v>
      </c>
      <c r="P672" s="175" t="s">
        <v>532</v>
      </c>
      <c r="Q672" s="174" t="s">
        <v>48</v>
      </c>
      <c r="R672" s="13"/>
      <c r="S672" s="13" t="s">
        <v>472</v>
      </c>
      <c r="T672" s="168">
        <v>29</v>
      </c>
      <c r="U672" s="168">
        <v>0</v>
      </c>
      <c r="V672" s="168">
        <v>0</v>
      </c>
      <c r="W672" s="48" t="str">
        <f t="shared" si="53"/>
        <v>CRMPD</v>
      </c>
      <c r="X672" s="13" t="str">
        <f t="shared" si="51"/>
        <v>安徽移动</v>
      </c>
      <c r="Y672" s="37" t="str">
        <f t="shared" si="52"/>
        <v>0</v>
      </c>
      <c r="Z672" s="167"/>
      <c r="AL672" s="116"/>
      <c r="AN672"/>
    </row>
    <row r="673" spans="1:40" ht="14.25">
      <c r="A673" s="48" t="s">
        <v>155</v>
      </c>
      <c r="B673" s="48" t="s">
        <v>156</v>
      </c>
      <c r="C673" s="48" t="s">
        <v>63</v>
      </c>
      <c r="D673" s="48" t="s">
        <v>157</v>
      </c>
      <c r="E673" s="48" t="s">
        <v>1057</v>
      </c>
      <c r="F673" s="48" t="s">
        <v>1058</v>
      </c>
      <c r="G673" s="48" t="s">
        <v>494</v>
      </c>
      <c r="H673" s="48" t="s">
        <v>673</v>
      </c>
      <c r="I673" s="173" t="s">
        <v>48</v>
      </c>
      <c r="J673" s="99" t="s">
        <v>1531</v>
      </c>
      <c r="K673" s="243" t="s">
        <v>120</v>
      </c>
      <c r="L673" s="243" t="s">
        <v>1008</v>
      </c>
      <c r="M673" s="173" t="s">
        <v>56</v>
      </c>
      <c r="N673" s="174" t="s">
        <v>1059</v>
      </c>
      <c r="O673" s="174"/>
      <c r="P673" s="174"/>
      <c r="Q673" s="174" t="s">
        <v>48</v>
      </c>
      <c r="R673" s="13"/>
      <c r="S673" s="13" t="s">
        <v>472</v>
      </c>
      <c r="T673" s="168">
        <v>2</v>
      </c>
      <c r="U673" s="168">
        <v>0</v>
      </c>
      <c r="V673" s="168">
        <v>0</v>
      </c>
      <c r="W673" s="48" t="str">
        <f t="shared" si="53"/>
        <v>CRMPD</v>
      </c>
      <c r="X673" s="13" t="str">
        <f t="shared" si="51"/>
        <v>安徽移动</v>
      </c>
      <c r="Y673" s="37" t="str">
        <f t="shared" si="52"/>
        <v>0</v>
      </c>
      <c r="Z673" s="167"/>
      <c r="AL673" s="116"/>
      <c r="AN673"/>
    </row>
    <row r="674" spans="1:40" ht="14.25">
      <c r="A674" s="48" t="s">
        <v>155</v>
      </c>
      <c r="B674" s="48" t="s">
        <v>156</v>
      </c>
      <c r="C674" s="48" t="s">
        <v>63</v>
      </c>
      <c r="D674" s="48" t="s">
        <v>157</v>
      </c>
      <c r="E674" s="48" t="s">
        <v>1032</v>
      </c>
      <c r="F674" s="48" t="s">
        <v>1033</v>
      </c>
      <c r="G674" s="48" t="s">
        <v>494</v>
      </c>
      <c r="H674" s="48" t="s">
        <v>722</v>
      </c>
      <c r="I674" s="174" t="s">
        <v>87</v>
      </c>
      <c r="J674" s="99" t="s">
        <v>1531</v>
      </c>
      <c r="K674" s="243" t="s">
        <v>120</v>
      </c>
      <c r="L674" s="243" t="s">
        <v>1008</v>
      </c>
      <c r="M674" s="173" t="s">
        <v>56</v>
      </c>
      <c r="N674" s="174"/>
      <c r="O674" s="174"/>
      <c r="P674" s="174"/>
      <c r="Q674" s="174" t="s">
        <v>48</v>
      </c>
      <c r="R674" s="13"/>
      <c r="S674" s="48" t="s">
        <v>1000</v>
      </c>
      <c r="T674" s="168">
        <v>0</v>
      </c>
      <c r="U674" s="168">
        <v>0</v>
      </c>
      <c r="V674" s="168">
        <v>0</v>
      </c>
      <c r="W674" s="48" t="str">
        <f t="shared" si="53"/>
        <v>CRMPD</v>
      </c>
      <c r="X674" s="13" t="str">
        <f t="shared" si="51"/>
        <v>安徽移动</v>
      </c>
      <c r="Y674" s="37" t="str">
        <f t="shared" si="52"/>
        <v>0</v>
      </c>
      <c r="Z674" s="167"/>
      <c r="AL674" s="116"/>
      <c r="AN674"/>
    </row>
    <row r="675" spans="1:40" ht="14.25">
      <c r="A675" s="48" t="s">
        <v>155</v>
      </c>
      <c r="B675" s="48" t="s">
        <v>156</v>
      </c>
      <c r="C675" s="48" t="s">
        <v>63</v>
      </c>
      <c r="D675" s="48" t="s">
        <v>157</v>
      </c>
      <c r="E675" s="48" t="s">
        <v>1060</v>
      </c>
      <c r="F675" s="48" t="s">
        <v>1061</v>
      </c>
      <c r="G675" s="48" t="s">
        <v>494</v>
      </c>
      <c r="H675" s="48" t="s">
        <v>1062</v>
      </c>
      <c r="I675" s="173" t="s">
        <v>48</v>
      </c>
      <c r="J675" s="99" t="s">
        <v>1533</v>
      </c>
      <c r="K675" s="243" t="s">
        <v>120</v>
      </c>
      <c r="L675" s="243" t="s">
        <v>1041</v>
      </c>
      <c r="M675" s="173" t="s">
        <v>521</v>
      </c>
      <c r="N675" s="174" t="s">
        <v>1048</v>
      </c>
      <c r="O675" s="175" t="s">
        <v>531</v>
      </c>
      <c r="P675" s="175" t="s">
        <v>532</v>
      </c>
      <c r="Q675" s="174" t="s">
        <v>48</v>
      </c>
      <c r="R675" s="13"/>
      <c r="S675" s="13" t="s">
        <v>472</v>
      </c>
      <c r="T675" s="168">
        <v>29</v>
      </c>
      <c r="U675" s="168">
        <v>0</v>
      </c>
      <c r="V675" s="168">
        <v>0</v>
      </c>
      <c r="W675" s="48" t="str">
        <f t="shared" si="53"/>
        <v>CRMPD</v>
      </c>
      <c r="X675" s="13" t="str">
        <f t="shared" si="51"/>
        <v>安徽移动</v>
      </c>
      <c r="Y675" s="37" t="str">
        <f t="shared" si="52"/>
        <v>0</v>
      </c>
      <c r="Z675" s="167"/>
      <c r="AL675" s="116"/>
      <c r="AN675"/>
    </row>
    <row r="676" spans="1:40" ht="14.25">
      <c r="A676" s="48" t="s">
        <v>155</v>
      </c>
      <c r="B676" s="48" t="s">
        <v>156</v>
      </c>
      <c r="C676" s="48" t="s">
        <v>63</v>
      </c>
      <c r="D676" s="48" t="s">
        <v>157</v>
      </c>
      <c r="E676" s="48" t="s">
        <v>1063</v>
      </c>
      <c r="F676" s="48" t="s">
        <v>1064</v>
      </c>
      <c r="G676" s="48" t="s">
        <v>494</v>
      </c>
      <c r="H676" s="48" t="s">
        <v>1062</v>
      </c>
      <c r="I676" s="173" t="s">
        <v>48</v>
      </c>
      <c r="J676" s="99" t="s">
        <v>1533</v>
      </c>
      <c r="K676" s="243" t="s">
        <v>120</v>
      </c>
      <c r="L676" s="243" t="s">
        <v>1041</v>
      </c>
      <c r="M676" s="173" t="s">
        <v>521</v>
      </c>
      <c r="N676" s="174" t="s">
        <v>1065</v>
      </c>
      <c r="O676" s="174"/>
      <c r="P676" s="174"/>
      <c r="Q676" s="174" t="s">
        <v>48</v>
      </c>
      <c r="R676" s="13"/>
      <c r="S676" s="13" t="s">
        <v>472</v>
      </c>
      <c r="T676" s="168">
        <v>0</v>
      </c>
      <c r="U676" s="168">
        <v>0</v>
      </c>
      <c r="V676" s="168">
        <v>0</v>
      </c>
      <c r="W676" s="48" t="str">
        <f t="shared" si="53"/>
        <v>CRMPD</v>
      </c>
      <c r="X676" s="13" t="str">
        <f t="shared" si="51"/>
        <v>安徽移动</v>
      </c>
      <c r="Y676" s="37" t="str">
        <f t="shared" si="52"/>
        <v>0</v>
      </c>
      <c r="Z676" s="167"/>
      <c r="AL676" s="116"/>
      <c r="AN676"/>
    </row>
    <row r="677" spans="1:40" ht="14.25">
      <c r="A677" s="48" t="s">
        <v>155</v>
      </c>
      <c r="B677" s="48" t="s">
        <v>156</v>
      </c>
      <c r="C677" s="48" t="s">
        <v>63</v>
      </c>
      <c r="D677" s="48" t="s">
        <v>157</v>
      </c>
      <c r="E677" s="48" t="s">
        <v>1066</v>
      </c>
      <c r="F677" s="48" t="s">
        <v>1067</v>
      </c>
      <c r="G677" s="48" t="s">
        <v>494</v>
      </c>
      <c r="H677" s="48" t="s">
        <v>98</v>
      </c>
      <c r="I677" s="173" t="s">
        <v>48</v>
      </c>
      <c r="J677" s="99" t="s">
        <v>1533</v>
      </c>
      <c r="K677" s="243" t="s">
        <v>120</v>
      </c>
      <c r="L677" s="243" t="s">
        <v>1041</v>
      </c>
      <c r="M677" s="173" t="s">
        <v>521</v>
      </c>
      <c r="N677" s="174" t="s">
        <v>1036</v>
      </c>
      <c r="O677" s="174"/>
      <c r="P677" s="174"/>
      <c r="Q677" s="174" t="s">
        <v>48</v>
      </c>
      <c r="R677" s="13"/>
      <c r="S677" s="146" t="s">
        <v>471</v>
      </c>
      <c r="T677" s="168">
        <v>25</v>
      </c>
      <c r="U677" s="168">
        <v>0</v>
      </c>
      <c r="V677" s="168">
        <v>0</v>
      </c>
      <c r="W677" s="48" t="str">
        <f t="shared" si="53"/>
        <v>CRMPD</v>
      </c>
      <c r="X677" s="13" t="str">
        <f t="shared" si="51"/>
        <v>安徽移动</v>
      </c>
      <c r="Y677" s="37" t="str">
        <f t="shared" si="52"/>
        <v>0</v>
      </c>
      <c r="Z677" s="167"/>
      <c r="AL677" s="116"/>
      <c r="AN677"/>
    </row>
    <row r="678" spans="1:40" ht="14.25">
      <c r="A678" s="48" t="s">
        <v>155</v>
      </c>
      <c r="B678" s="48" t="s">
        <v>156</v>
      </c>
      <c r="C678" s="48" t="s">
        <v>63</v>
      </c>
      <c r="D678" s="48" t="s">
        <v>157</v>
      </c>
      <c r="E678" s="48" t="s">
        <v>1068</v>
      </c>
      <c r="F678" s="48" t="s">
        <v>1069</v>
      </c>
      <c r="G678" s="48" t="s">
        <v>494</v>
      </c>
      <c r="H678" s="48" t="s">
        <v>98</v>
      </c>
      <c r="I678" s="173" t="s">
        <v>86</v>
      </c>
      <c r="J678" s="99" t="s">
        <v>1533</v>
      </c>
      <c r="K678" s="243" t="s">
        <v>120</v>
      </c>
      <c r="L678" s="243" t="s">
        <v>1041</v>
      </c>
      <c r="M678" s="173" t="s">
        <v>521</v>
      </c>
      <c r="N678" s="174" t="s">
        <v>1070</v>
      </c>
      <c r="O678" s="174"/>
      <c r="P678" s="174"/>
      <c r="Q678" s="174" t="s">
        <v>48</v>
      </c>
      <c r="R678" s="13"/>
      <c r="S678" s="48" t="s">
        <v>472</v>
      </c>
      <c r="T678" s="168">
        <v>1</v>
      </c>
      <c r="U678" s="168">
        <v>0</v>
      </c>
      <c r="V678" s="168">
        <v>0</v>
      </c>
      <c r="W678" s="48" t="str">
        <f t="shared" si="53"/>
        <v>CRMPD</v>
      </c>
      <c r="X678" s="13" t="str">
        <f t="shared" si="51"/>
        <v>安徽移动</v>
      </c>
      <c r="Y678" s="37" t="str">
        <f t="shared" si="52"/>
        <v>0</v>
      </c>
      <c r="Z678" s="167"/>
      <c r="AL678" s="116"/>
      <c r="AN678"/>
    </row>
    <row r="679" spans="1:40" ht="14.25">
      <c r="A679" s="48" t="s">
        <v>155</v>
      </c>
      <c r="B679" s="48" t="s">
        <v>156</v>
      </c>
      <c r="C679" s="48" t="s">
        <v>63</v>
      </c>
      <c r="D679" s="48" t="s">
        <v>157</v>
      </c>
      <c r="E679" s="48" t="s">
        <v>1026</v>
      </c>
      <c r="F679" s="48" t="s">
        <v>1027</v>
      </c>
      <c r="G679" s="48" t="s">
        <v>494</v>
      </c>
      <c r="H679" s="48" t="s">
        <v>137</v>
      </c>
      <c r="I679" s="173" t="s">
        <v>48</v>
      </c>
      <c r="J679" s="99" t="s">
        <v>1533</v>
      </c>
      <c r="K679" s="243" t="s">
        <v>120</v>
      </c>
      <c r="L679" s="243" t="s">
        <v>1041</v>
      </c>
      <c r="M679" s="173" t="s">
        <v>521</v>
      </c>
      <c r="N679" s="174"/>
      <c r="O679" s="174"/>
      <c r="P679" s="174"/>
      <c r="Q679" s="174" t="s">
        <v>48</v>
      </c>
      <c r="R679" s="13"/>
      <c r="S679" s="48" t="s">
        <v>1000</v>
      </c>
      <c r="T679" s="168">
        <v>0</v>
      </c>
      <c r="U679" s="168">
        <v>0</v>
      </c>
      <c r="V679" s="168">
        <v>0</v>
      </c>
      <c r="W679" s="48" t="str">
        <f t="shared" si="53"/>
        <v>CRMPD</v>
      </c>
      <c r="X679" s="13" t="str">
        <f t="shared" si="51"/>
        <v>安徽移动</v>
      </c>
      <c r="Y679" s="37" t="str">
        <f t="shared" si="52"/>
        <v>0</v>
      </c>
      <c r="Z679" s="167"/>
      <c r="AL679" s="116"/>
      <c r="AN679"/>
    </row>
    <row r="680" spans="1:40" ht="14.25">
      <c r="A680" s="48" t="s">
        <v>155</v>
      </c>
      <c r="B680" s="48" t="s">
        <v>156</v>
      </c>
      <c r="C680" s="48" t="s">
        <v>63</v>
      </c>
      <c r="D680" s="48" t="s">
        <v>157</v>
      </c>
      <c r="E680" s="48" t="s">
        <v>1019</v>
      </c>
      <c r="F680" s="48" t="s">
        <v>1020</v>
      </c>
      <c r="G680" s="48" t="s">
        <v>494</v>
      </c>
      <c r="H680" s="48" t="s">
        <v>41</v>
      </c>
      <c r="I680" s="173" t="s">
        <v>48</v>
      </c>
      <c r="J680" s="99" t="s">
        <v>1531</v>
      </c>
      <c r="K680" s="243" t="s">
        <v>120</v>
      </c>
      <c r="L680" s="243" t="s">
        <v>1008</v>
      </c>
      <c r="M680" s="173" t="s">
        <v>56</v>
      </c>
      <c r="N680" s="174" t="s">
        <v>1071</v>
      </c>
      <c r="O680" s="174"/>
      <c r="P680" s="174"/>
      <c r="Q680" s="174" t="s">
        <v>48</v>
      </c>
      <c r="R680" s="13"/>
      <c r="S680" s="48" t="s">
        <v>472</v>
      </c>
      <c r="T680" s="168">
        <v>187</v>
      </c>
      <c r="U680" s="168">
        <v>0</v>
      </c>
      <c r="V680" s="168">
        <v>0</v>
      </c>
      <c r="W680" s="48" t="str">
        <f t="shared" si="53"/>
        <v>CRMPD</v>
      </c>
      <c r="X680" s="13" t="str">
        <f t="shared" si="51"/>
        <v>安徽移动</v>
      </c>
      <c r="Y680" s="37" t="str">
        <f t="shared" si="52"/>
        <v>0</v>
      </c>
      <c r="Z680" s="167"/>
      <c r="AL680" s="116"/>
      <c r="AN680"/>
    </row>
    <row r="681" spans="1:40" ht="14.25">
      <c r="A681" s="48" t="s">
        <v>155</v>
      </c>
      <c r="B681" s="48" t="s">
        <v>156</v>
      </c>
      <c r="C681" s="48" t="s">
        <v>63</v>
      </c>
      <c r="D681" s="48" t="s">
        <v>157</v>
      </c>
      <c r="E681" s="48" t="s">
        <v>1021</v>
      </c>
      <c r="F681" s="48" t="s">
        <v>1022</v>
      </c>
      <c r="G681" s="48" t="s">
        <v>494</v>
      </c>
      <c r="H681" s="48" t="s">
        <v>98</v>
      </c>
      <c r="I681" s="173" t="s">
        <v>48</v>
      </c>
      <c r="J681" s="99" t="s">
        <v>1531</v>
      </c>
      <c r="K681" s="243" t="s">
        <v>120</v>
      </c>
      <c r="L681" s="243" t="s">
        <v>1008</v>
      </c>
      <c r="M681" s="173" t="s">
        <v>56</v>
      </c>
      <c r="N681" s="174" t="s">
        <v>1071</v>
      </c>
      <c r="O681" s="174"/>
      <c r="P681" s="174"/>
      <c r="Q681" s="174" t="s">
        <v>48</v>
      </c>
      <c r="R681" s="13"/>
      <c r="S681" s="48" t="s">
        <v>472</v>
      </c>
      <c r="T681" s="168">
        <v>187</v>
      </c>
      <c r="U681" s="168">
        <v>0</v>
      </c>
      <c r="V681" s="168">
        <v>0</v>
      </c>
      <c r="W681" s="48" t="str">
        <f t="shared" si="53"/>
        <v>CRMPD</v>
      </c>
      <c r="X681" s="13" t="str">
        <f t="shared" si="51"/>
        <v>安徽移动</v>
      </c>
      <c r="Y681" s="37" t="str">
        <f t="shared" si="52"/>
        <v>0</v>
      </c>
      <c r="Z681" s="167"/>
      <c r="AL681" s="116"/>
      <c r="AN681"/>
    </row>
    <row r="682" spans="1:40" ht="14.25">
      <c r="A682" s="48" t="s">
        <v>155</v>
      </c>
      <c r="B682" s="48" t="s">
        <v>156</v>
      </c>
      <c r="C682" s="48" t="s">
        <v>165</v>
      </c>
      <c r="D682" s="48" t="s">
        <v>166</v>
      </c>
      <c r="E682" s="48" t="s">
        <v>1046</v>
      </c>
      <c r="F682" s="48" t="s">
        <v>1047</v>
      </c>
      <c r="G682" s="48" t="s">
        <v>494</v>
      </c>
      <c r="H682" s="48" t="s">
        <v>520</v>
      </c>
      <c r="I682" s="173" t="s">
        <v>48</v>
      </c>
      <c r="J682" s="99" t="s">
        <v>1533</v>
      </c>
      <c r="K682" s="243" t="s">
        <v>120</v>
      </c>
      <c r="L682" s="243" t="s">
        <v>1041</v>
      </c>
      <c r="M682" s="173" t="s">
        <v>521</v>
      </c>
      <c r="N682" s="174" t="s">
        <v>1048</v>
      </c>
      <c r="O682" s="175" t="s">
        <v>531</v>
      </c>
      <c r="P682" s="175" t="s">
        <v>532</v>
      </c>
      <c r="Q682" s="174" t="s">
        <v>48</v>
      </c>
      <c r="R682" s="13"/>
      <c r="S682" s="48" t="s">
        <v>472</v>
      </c>
      <c r="T682" s="168">
        <v>152</v>
      </c>
      <c r="U682" s="168">
        <v>0</v>
      </c>
      <c r="V682" s="168">
        <v>0</v>
      </c>
      <c r="W682" s="48" t="str">
        <f t="shared" si="53"/>
        <v>CRMPD</v>
      </c>
      <c r="X682" s="13" t="str">
        <f t="shared" ref="X682:X745" si="54">MID(A682,5,LEN(A682)-4)</f>
        <v>安徽移动</v>
      </c>
      <c r="Y682" s="37" t="str">
        <f t="shared" ref="Y682:Y745" si="55">IF(N682=O682,IF(N682="","0","1"),IF(N682=P682,IF(N682="","0","1"),IF(O682=P682,IF(O682="","0","1"),IF(N682="","0","0"))))</f>
        <v>0</v>
      </c>
      <c r="Z682" s="167"/>
      <c r="AL682" s="116"/>
      <c r="AN682"/>
    </row>
    <row r="683" spans="1:40" ht="14.25">
      <c r="A683" s="48" t="s">
        <v>155</v>
      </c>
      <c r="B683" s="48" t="s">
        <v>156</v>
      </c>
      <c r="C683" s="48" t="s">
        <v>165</v>
      </c>
      <c r="D683" s="48" t="s">
        <v>166</v>
      </c>
      <c r="E683" s="48" t="s">
        <v>1014</v>
      </c>
      <c r="F683" s="48" t="s">
        <v>1015</v>
      </c>
      <c r="G683" s="48" t="s">
        <v>494</v>
      </c>
      <c r="H683" s="48" t="s">
        <v>98</v>
      </c>
      <c r="I683" s="173" t="s">
        <v>48</v>
      </c>
      <c r="J683" s="99" t="s">
        <v>1533</v>
      </c>
      <c r="K683" s="243" t="s">
        <v>120</v>
      </c>
      <c r="L683" s="243" t="s">
        <v>1041</v>
      </c>
      <c r="M683" s="173" t="s">
        <v>521</v>
      </c>
      <c r="N683" s="174" t="s">
        <v>1036</v>
      </c>
      <c r="O683" s="174"/>
      <c r="P683" s="174"/>
      <c r="Q683" s="174" t="s">
        <v>48</v>
      </c>
      <c r="R683" s="13"/>
      <c r="S683" s="146" t="s">
        <v>471</v>
      </c>
      <c r="T683" s="168">
        <v>25</v>
      </c>
      <c r="U683" s="168">
        <v>0</v>
      </c>
      <c r="V683" s="168">
        <v>0</v>
      </c>
      <c r="W683" s="48" t="str">
        <f t="shared" si="53"/>
        <v>CRMPD</v>
      </c>
      <c r="X683" s="13" t="str">
        <f t="shared" si="54"/>
        <v>安徽移动</v>
      </c>
      <c r="Y683" s="37" t="str">
        <f t="shared" si="55"/>
        <v>0</v>
      </c>
      <c r="Z683" s="167"/>
      <c r="AL683" s="116"/>
      <c r="AN683"/>
    </row>
    <row r="684" spans="1:40" ht="14.25">
      <c r="A684" s="48" t="s">
        <v>155</v>
      </c>
      <c r="B684" s="48" t="s">
        <v>156</v>
      </c>
      <c r="C684" s="48" t="s">
        <v>165</v>
      </c>
      <c r="D684" s="48" t="s">
        <v>166</v>
      </c>
      <c r="E684" s="48" t="s">
        <v>1026</v>
      </c>
      <c r="F684" s="48" t="s">
        <v>1027</v>
      </c>
      <c r="G684" s="48" t="s">
        <v>494</v>
      </c>
      <c r="H684" s="48" t="s">
        <v>137</v>
      </c>
      <c r="I684" s="173" t="s">
        <v>48</v>
      </c>
      <c r="J684" s="99" t="s">
        <v>1533</v>
      </c>
      <c r="K684" s="243" t="s">
        <v>120</v>
      </c>
      <c r="L684" s="243" t="s">
        <v>1041</v>
      </c>
      <c r="M684" s="173" t="s">
        <v>521</v>
      </c>
      <c r="N684" s="174"/>
      <c r="O684" s="174"/>
      <c r="P684" s="174"/>
      <c r="Q684" s="174" t="s">
        <v>48</v>
      </c>
      <c r="R684" s="13"/>
      <c r="S684" s="48" t="s">
        <v>1000</v>
      </c>
      <c r="T684" s="168">
        <v>0</v>
      </c>
      <c r="U684" s="168">
        <v>0</v>
      </c>
      <c r="V684" s="168">
        <v>0</v>
      </c>
      <c r="W684" s="48" t="str">
        <f t="shared" si="53"/>
        <v>CRMPD</v>
      </c>
      <c r="X684" s="13" t="str">
        <f t="shared" si="54"/>
        <v>安徽移动</v>
      </c>
      <c r="Y684" s="37" t="str">
        <f t="shared" si="55"/>
        <v>0</v>
      </c>
      <c r="Z684" s="167"/>
      <c r="AL684" s="116"/>
      <c r="AN684"/>
    </row>
    <row r="685" spans="1:40" ht="14.25">
      <c r="A685" s="48" t="s">
        <v>155</v>
      </c>
      <c r="B685" s="48" t="s">
        <v>156</v>
      </c>
      <c r="C685" s="48" t="s">
        <v>165</v>
      </c>
      <c r="D685" s="48" t="s">
        <v>166</v>
      </c>
      <c r="E685" s="48" t="s">
        <v>1030</v>
      </c>
      <c r="F685" s="48" t="s">
        <v>1031</v>
      </c>
      <c r="G685" s="48" t="s">
        <v>494</v>
      </c>
      <c r="H685" s="48" t="s">
        <v>137</v>
      </c>
      <c r="I685" s="173" t="s">
        <v>48</v>
      </c>
      <c r="J685" s="99" t="s">
        <v>1533</v>
      </c>
      <c r="K685" s="243" t="s">
        <v>120</v>
      </c>
      <c r="L685" s="243" t="s">
        <v>1041</v>
      </c>
      <c r="M685" s="173" t="s">
        <v>521</v>
      </c>
      <c r="N685" s="174"/>
      <c r="O685" s="174"/>
      <c r="P685" s="174"/>
      <c r="Q685" s="174" t="s">
        <v>48</v>
      </c>
      <c r="R685" s="13"/>
      <c r="S685" s="48" t="s">
        <v>1000</v>
      </c>
      <c r="T685" s="168">
        <v>0</v>
      </c>
      <c r="U685" s="168">
        <v>0</v>
      </c>
      <c r="V685" s="168">
        <v>0</v>
      </c>
      <c r="W685" s="48" t="str">
        <f t="shared" si="53"/>
        <v>CRMPD</v>
      </c>
      <c r="X685" s="13" t="str">
        <f t="shared" si="54"/>
        <v>安徽移动</v>
      </c>
      <c r="Y685" s="37" t="str">
        <f t="shared" si="55"/>
        <v>0</v>
      </c>
      <c r="Z685" s="167"/>
      <c r="AL685" s="116"/>
      <c r="AN685"/>
    </row>
    <row r="686" spans="1:40" ht="14.25">
      <c r="A686" s="48" t="s">
        <v>155</v>
      </c>
      <c r="B686" s="48" t="s">
        <v>156</v>
      </c>
      <c r="C686" s="48" t="s">
        <v>165</v>
      </c>
      <c r="D686" s="48" t="s">
        <v>166</v>
      </c>
      <c r="E686" s="48" t="s">
        <v>1010</v>
      </c>
      <c r="F686" s="48" t="s">
        <v>1011</v>
      </c>
      <c r="G686" s="48" t="s">
        <v>494</v>
      </c>
      <c r="H686" s="48" t="s">
        <v>41</v>
      </c>
      <c r="I686" s="173" t="s">
        <v>48</v>
      </c>
      <c r="J686" s="243" t="s">
        <v>48</v>
      </c>
      <c r="K686" s="243" t="s">
        <v>120</v>
      </c>
      <c r="L686" s="243" t="s">
        <v>1008</v>
      </c>
      <c r="M686" s="173" t="s">
        <v>56</v>
      </c>
      <c r="N686" s="174" t="s">
        <v>1071</v>
      </c>
      <c r="O686" s="174"/>
      <c r="P686" s="174"/>
      <c r="Q686" s="174" t="s">
        <v>48</v>
      </c>
      <c r="R686" s="13"/>
      <c r="S686" s="48" t="s">
        <v>472</v>
      </c>
      <c r="T686" s="168">
        <v>187</v>
      </c>
      <c r="U686" s="168">
        <v>0</v>
      </c>
      <c r="V686" s="168">
        <v>0</v>
      </c>
      <c r="W686" s="48" t="str">
        <f t="shared" si="53"/>
        <v>CRMPD</v>
      </c>
      <c r="X686" s="13" t="str">
        <f t="shared" si="54"/>
        <v>安徽移动</v>
      </c>
      <c r="Y686" s="37" t="str">
        <f t="shared" si="55"/>
        <v>0</v>
      </c>
      <c r="Z686" s="167"/>
      <c r="AL686" s="116"/>
      <c r="AN686"/>
    </row>
    <row r="687" spans="1:40" ht="14.25">
      <c r="A687" s="48" t="s">
        <v>155</v>
      </c>
      <c r="B687" s="48" t="s">
        <v>156</v>
      </c>
      <c r="C687" s="48" t="s">
        <v>165</v>
      </c>
      <c r="D687" s="48" t="s">
        <v>166</v>
      </c>
      <c r="E687" s="48" t="s">
        <v>1032</v>
      </c>
      <c r="F687" s="48" t="s">
        <v>1033</v>
      </c>
      <c r="G687" s="48" t="s">
        <v>494</v>
      </c>
      <c r="H687" s="48" t="s">
        <v>722</v>
      </c>
      <c r="I687" s="174" t="s">
        <v>87</v>
      </c>
      <c r="J687" s="243" t="s">
        <v>48</v>
      </c>
      <c r="K687" s="243" t="s">
        <v>120</v>
      </c>
      <c r="L687" s="243" t="s">
        <v>1008</v>
      </c>
      <c r="M687" s="173" t="s">
        <v>56</v>
      </c>
      <c r="N687" s="174"/>
      <c r="O687" s="174"/>
      <c r="P687" s="174"/>
      <c r="Q687" s="174" t="s">
        <v>48</v>
      </c>
      <c r="R687" s="13"/>
      <c r="S687" s="48" t="s">
        <v>1000</v>
      </c>
      <c r="T687" s="168">
        <v>0</v>
      </c>
      <c r="U687" s="168">
        <v>0</v>
      </c>
      <c r="V687" s="168">
        <v>0</v>
      </c>
      <c r="W687" s="48" t="str">
        <f t="shared" si="53"/>
        <v>CRMPD</v>
      </c>
      <c r="X687" s="13" t="str">
        <f t="shared" si="54"/>
        <v>安徽移动</v>
      </c>
      <c r="Y687" s="37" t="str">
        <f t="shared" si="55"/>
        <v>0</v>
      </c>
      <c r="Z687" s="167"/>
      <c r="AL687" s="116"/>
      <c r="AN687"/>
    </row>
    <row r="688" spans="1:40" ht="14.25">
      <c r="A688" s="48" t="s">
        <v>155</v>
      </c>
      <c r="B688" s="48" t="s">
        <v>156</v>
      </c>
      <c r="C688" s="48" t="s">
        <v>94</v>
      </c>
      <c r="D688" s="48" t="s">
        <v>95</v>
      </c>
      <c r="E688" s="48" t="s">
        <v>1014</v>
      </c>
      <c r="F688" s="48" t="s">
        <v>1015</v>
      </c>
      <c r="G688" s="48" t="s">
        <v>494</v>
      </c>
      <c r="H688" s="48" t="s">
        <v>98</v>
      </c>
      <c r="I688" s="173" t="s">
        <v>48</v>
      </c>
      <c r="J688" s="99" t="s">
        <v>1533</v>
      </c>
      <c r="K688" s="243" t="s">
        <v>120</v>
      </c>
      <c r="L688" s="243" t="s">
        <v>1041</v>
      </c>
      <c r="M688" s="173" t="s">
        <v>521</v>
      </c>
      <c r="N688" s="174" t="s">
        <v>1036</v>
      </c>
      <c r="O688" s="174"/>
      <c r="P688" s="174"/>
      <c r="Q688" s="174" t="s">
        <v>48</v>
      </c>
      <c r="R688" s="13"/>
      <c r="S688" s="146" t="s">
        <v>471</v>
      </c>
      <c r="T688" s="168">
        <v>25</v>
      </c>
      <c r="U688" s="168">
        <v>0</v>
      </c>
      <c r="V688" s="168">
        <v>0</v>
      </c>
      <c r="W688" s="48" t="str">
        <f t="shared" si="53"/>
        <v>CRMPD</v>
      </c>
      <c r="X688" s="13" t="str">
        <f t="shared" si="54"/>
        <v>安徽移动</v>
      </c>
      <c r="Y688" s="37" t="str">
        <f t="shared" si="55"/>
        <v>0</v>
      </c>
      <c r="Z688" s="167"/>
      <c r="AL688" s="116"/>
      <c r="AN688"/>
    </row>
    <row r="689" spans="1:40" ht="14.25">
      <c r="A689" s="48" t="s">
        <v>155</v>
      </c>
      <c r="B689" s="48" t="s">
        <v>156</v>
      </c>
      <c r="C689" s="48" t="s">
        <v>94</v>
      </c>
      <c r="D689" s="48" t="s">
        <v>95</v>
      </c>
      <c r="E689" s="48" t="s">
        <v>1046</v>
      </c>
      <c r="F689" s="48" t="s">
        <v>1047</v>
      </c>
      <c r="G689" s="48" t="s">
        <v>494</v>
      </c>
      <c r="H689" s="48" t="s">
        <v>520</v>
      </c>
      <c r="I689" s="173" t="s">
        <v>48</v>
      </c>
      <c r="J689" s="99" t="s">
        <v>1531</v>
      </c>
      <c r="K689" s="243" t="s">
        <v>120</v>
      </c>
      <c r="L689" s="243" t="s">
        <v>1008</v>
      </c>
      <c r="M689" s="173" t="s">
        <v>56</v>
      </c>
      <c r="N689" s="174" t="s">
        <v>1048</v>
      </c>
      <c r="O689" s="175" t="s">
        <v>531</v>
      </c>
      <c r="P689" s="175" t="s">
        <v>532</v>
      </c>
      <c r="Q689" s="174" t="s">
        <v>48</v>
      </c>
      <c r="R689" s="13"/>
      <c r="S689" s="48" t="s">
        <v>472</v>
      </c>
      <c r="T689" s="168">
        <v>152</v>
      </c>
      <c r="U689" s="168">
        <v>0</v>
      </c>
      <c r="V689" s="168">
        <v>0</v>
      </c>
      <c r="W689" s="48" t="str">
        <f t="shared" si="53"/>
        <v>CRMPD</v>
      </c>
      <c r="X689" s="13" t="str">
        <f t="shared" si="54"/>
        <v>安徽移动</v>
      </c>
      <c r="Y689" s="37" t="str">
        <f t="shared" si="55"/>
        <v>0</v>
      </c>
      <c r="Z689" s="167"/>
      <c r="AL689" s="116"/>
      <c r="AN689"/>
    </row>
    <row r="690" spans="1:40" ht="14.25">
      <c r="A690" s="48" t="s">
        <v>74</v>
      </c>
      <c r="B690" s="48" t="s">
        <v>75</v>
      </c>
      <c r="C690" s="48" t="s">
        <v>63</v>
      </c>
      <c r="D690" s="48" t="s">
        <v>64</v>
      </c>
      <c r="E690" s="48" t="s">
        <v>1019</v>
      </c>
      <c r="F690" s="48" t="s">
        <v>1020</v>
      </c>
      <c r="G690" s="48" t="s">
        <v>494</v>
      </c>
      <c r="H690" s="48" t="s">
        <v>41</v>
      </c>
      <c r="I690" s="48" t="s">
        <v>48</v>
      </c>
      <c r="J690" s="243" t="s">
        <v>86</v>
      </c>
      <c r="K690" s="243"/>
      <c r="L690" s="243"/>
      <c r="M690" s="48"/>
      <c r="N690" s="13" t="s">
        <v>1023</v>
      </c>
      <c r="O690" s="13"/>
      <c r="P690" s="13"/>
      <c r="Q690" s="13" t="s">
        <v>48</v>
      </c>
      <c r="R690" s="13"/>
      <c r="S690" s="48" t="s">
        <v>472</v>
      </c>
      <c r="T690" s="168">
        <v>148</v>
      </c>
      <c r="U690" s="168">
        <v>0</v>
      </c>
      <c r="V690" s="168">
        <v>0</v>
      </c>
      <c r="W690" s="48" t="str">
        <f t="shared" si="53"/>
        <v>CRMPD</v>
      </c>
      <c r="X690" s="13" t="str">
        <f t="shared" si="54"/>
        <v>北京联通</v>
      </c>
      <c r="Y690" s="37" t="str">
        <f t="shared" si="55"/>
        <v>0</v>
      </c>
      <c r="Z690" s="167"/>
      <c r="AL690" s="116"/>
      <c r="AN690"/>
    </row>
    <row r="691" spans="1:40" ht="14.25">
      <c r="A691" s="48" t="s">
        <v>180</v>
      </c>
      <c r="B691" s="48" t="s">
        <v>181</v>
      </c>
      <c r="C691" s="48" t="s">
        <v>188</v>
      </c>
      <c r="D691" s="48" t="s">
        <v>16</v>
      </c>
      <c r="E691" s="48" t="s">
        <v>1014</v>
      </c>
      <c r="F691" s="48" t="s">
        <v>1015</v>
      </c>
      <c r="G691" s="48" t="s">
        <v>494</v>
      </c>
      <c r="H691" s="48" t="s">
        <v>98</v>
      </c>
      <c r="I691" s="48" t="s">
        <v>48</v>
      </c>
      <c r="J691" s="99" t="s">
        <v>1531</v>
      </c>
      <c r="K691" s="48" t="s">
        <v>50</v>
      </c>
      <c r="L691" s="48" t="s">
        <v>1072</v>
      </c>
      <c r="M691" s="48" t="s">
        <v>56</v>
      </c>
      <c r="N691" s="13" t="s">
        <v>1073</v>
      </c>
      <c r="O691" s="13"/>
      <c r="P691" s="13"/>
      <c r="Q691" s="13" t="s">
        <v>86</v>
      </c>
      <c r="R691" s="13"/>
      <c r="S691" s="146" t="s">
        <v>471</v>
      </c>
      <c r="T691" s="168">
        <v>0</v>
      </c>
      <c r="U691" s="168">
        <v>0</v>
      </c>
      <c r="V691" s="168">
        <v>0</v>
      </c>
      <c r="W691" s="48" t="str">
        <f t="shared" si="53"/>
        <v>CRMPD</v>
      </c>
      <c r="X691" s="13" t="str">
        <f t="shared" si="54"/>
        <v>北京卫通</v>
      </c>
      <c r="Y691" s="37" t="str">
        <f t="shared" si="55"/>
        <v>0</v>
      </c>
      <c r="Z691" s="167"/>
      <c r="AL691" s="116"/>
      <c r="AN691"/>
    </row>
    <row r="692" spans="1:40" ht="14.25">
      <c r="A692" s="48" t="s">
        <v>180</v>
      </c>
      <c r="B692" s="48" t="s">
        <v>181</v>
      </c>
      <c r="C692" s="48" t="s">
        <v>63</v>
      </c>
      <c r="D692" s="48" t="s">
        <v>64</v>
      </c>
      <c r="E692" s="48" t="s">
        <v>1014</v>
      </c>
      <c r="F692" s="48" t="s">
        <v>1015</v>
      </c>
      <c r="G692" s="48" t="s">
        <v>494</v>
      </c>
      <c r="H692" s="48" t="s">
        <v>98</v>
      </c>
      <c r="I692" s="48" t="s">
        <v>48</v>
      </c>
      <c r="J692" s="99" t="s">
        <v>1531</v>
      </c>
      <c r="K692" s="48" t="s">
        <v>50</v>
      </c>
      <c r="L692" s="48" t="s">
        <v>1072</v>
      </c>
      <c r="M692" s="48" t="s">
        <v>56</v>
      </c>
      <c r="N692" s="13" t="s">
        <v>1073</v>
      </c>
      <c r="O692" s="13"/>
      <c r="P692" s="13"/>
      <c r="Q692" s="13" t="s">
        <v>86</v>
      </c>
      <c r="R692" s="13"/>
      <c r="S692" s="146" t="s">
        <v>471</v>
      </c>
      <c r="T692" s="168">
        <v>0</v>
      </c>
      <c r="U692" s="168">
        <v>0</v>
      </c>
      <c r="V692" s="168">
        <v>0</v>
      </c>
      <c r="W692" s="48" t="str">
        <f t="shared" si="53"/>
        <v>CRMPD</v>
      </c>
      <c r="X692" s="13" t="str">
        <f t="shared" si="54"/>
        <v>北京卫通</v>
      </c>
      <c r="Y692" s="37" t="str">
        <f t="shared" si="55"/>
        <v>0</v>
      </c>
      <c r="Z692" s="167"/>
      <c r="AL692" s="116"/>
      <c r="AN692"/>
    </row>
    <row r="693" spans="1:40" ht="14.25">
      <c r="A693" s="48" t="s">
        <v>180</v>
      </c>
      <c r="B693" s="48" t="s">
        <v>181</v>
      </c>
      <c r="C693" s="48" t="s">
        <v>63</v>
      </c>
      <c r="D693" s="48" t="s">
        <v>64</v>
      </c>
      <c r="E693" s="48" t="s">
        <v>1074</v>
      </c>
      <c r="F693" s="48" t="s">
        <v>1047</v>
      </c>
      <c r="G693" s="48" t="s">
        <v>494</v>
      </c>
      <c r="H693" s="48" t="s">
        <v>1075</v>
      </c>
      <c r="I693" s="48" t="s">
        <v>48</v>
      </c>
      <c r="J693" s="48" t="s">
        <v>86</v>
      </c>
      <c r="K693" s="48"/>
      <c r="L693" s="48"/>
      <c r="M693" s="48"/>
      <c r="N693" s="13" t="s">
        <v>293</v>
      </c>
      <c r="O693" s="13"/>
      <c r="P693" s="13"/>
      <c r="Q693" s="13" t="s">
        <v>48</v>
      </c>
      <c r="R693" s="13"/>
      <c r="S693" s="48" t="s">
        <v>472</v>
      </c>
      <c r="T693" s="168">
        <v>0</v>
      </c>
      <c r="U693" s="168">
        <v>0</v>
      </c>
      <c r="V693" s="168">
        <v>0</v>
      </c>
      <c r="W693" s="48" t="str">
        <f t="shared" si="53"/>
        <v>CRMPD</v>
      </c>
      <c r="X693" s="13" t="str">
        <f t="shared" si="54"/>
        <v>北京卫通</v>
      </c>
      <c r="Y693" s="37" t="str">
        <f t="shared" si="55"/>
        <v>0</v>
      </c>
      <c r="Z693" s="167"/>
      <c r="AL693" s="116"/>
      <c r="AN693"/>
    </row>
    <row r="694" spans="1:40" ht="14.25">
      <c r="A694" s="48" t="s">
        <v>180</v>
      </c>
      <c r="B694" s="48" t="s">
        <v>181</v>
      </c>
      <c r="C694" s="48" t="s">
        <v>63</v>
      </c>
      <c r="D694" s="48" t="s">
        <v>64</v>
      </c>
      <c r="E694" s="48" t="s">
        <v>1076</v>
      </c>
      <c r="F694" s="48" t="s">
        <v>1053</v>
      </c>
      <c r="G694" s="48" t="s">
        <v>494</v>
      </c>
      <c r="H694" s="48" t="s">
        <v>397</v>
      </c>
      <c r="I694" s="48" t="s">
        <v>48</v>
      </c>
      <c r="J694" s="48" t="s">
        <v>86</v>
      </c>
      <c r="K694" s="48"/>
      <c r="L694" s="48"/>
      <c r="M694" s="48"/>
      <c r="N694" s="13" t="s">
        <v>293</v>
      </c>
      <c r="O694" s="13"/>
      <c r="P694" s="13"/>
      <c r="Q694" s="13" t="s">
        <v>48</v>
      </c>
      <c r="R694" s="13"/>
      <c r="S694" s="48" t="s">
        <v>472</v>
      </c>
      <c r="T694" s="168">
        <v>0</v>
      </c>
      <c r="U694" s="168">
        <v>0</v>
      </c>
      <c r="V694" s="168">
        <v>0</v>
      </c>
      <c r="W694" s="48" t="str">
        <f t="shared" si="53"/>
        <v>CRMPD</v>
      </c>
      <c r="X694" s="13" t="str">
        <f t="shared" si="54"/>
        <v>北京卫通</v>
      </c>
      <c r="Y694" s="37" t="str">
        <f t="shared" si="55"/>
        <v>0</v>
      </c>
      <c r="Z694" s="167"/>
      <c r="AL694" s="116"/>
      <c r="AN694"/>
    </row>
    <row r="695" spans="1:40" ht="14.25">
      <c r="A695" s="48" t="s">
        <v>180</v>
      </c>
      <c r="B695" s="48" t="s">
        <v>181</v>
      </c>
      <c r="C695" s="48" t="s">
        <v>63</v>
      </c>
      <c r="D695" s="48" t="s">
        <v>64</v>
      </c>
      <c r="E695" s="48" t="s">
        <v>1043</v>
      </c>
      <c r="F695" s="48" t="s">
        <v>1044</v>
      </c>
      <c r="G695" s="48" t="s">
        <v>494</v>
      </c>
      <c r="H695" s="48" t="s">
        <v>137</v>
      </c>
      <c r="I695" s="48" t="s">
        <v>48</v>
      </c>
      <c r="J695" s="48" t="s">
        <v>751</v>
      </c>
      <c r="K695" s="48"/>
      <c r="L695" s="48"/>
      <c r="M695" s="48"/>
      <c r="N695" s="13"/>
      <c r="O695" s="13"/>
      <c r="P695" s="13"/>
      <c r="Q695" s="13" t="s">
        <v>86</v>
      </c>
      <c r="R695" s="13" t="s">
        <v>1077</v>
      </c>
      <c r="S695" s="48" t="s">
        <v>1000</v>
      </c>
      <c r="T695" s="168">
        <v>0</v>
      </c>
      <c r="U695" s="168">
        <v>0</v>
      </c>
      <c r="V695" s="168">
        <v>0</v>
      </c>
      <c r="W695" s="48" t="str">
        <f t="shared" si="53"/>
        <v>CRMPD</v>
      </c>
      <c r="X695" s="13" t="str">
        <f t="shared" si="54"/>
        <v>北京卫通</v>
      </c>
      <c r="Y695" s="37" t="str">
        <f t="shared" si="55"/>
        <v>0</v>
      </c>
      <c r="Z695" s="167"/>
      <c r="AL695" s="116"/>
      <c r="AN695"/>
    </row>
    <row r="696" spans="1:40" ht="14.25">
      <c r="A696" s="48" t="s">
        <v>180</v>
      </c>
      <c r="B696" s="48" t="s">
        <v>181</v>
      </c>
      <c r="C696" s="48" t="s">
        <v>1078</v>
      </c>
      <c r="D696" s="48" t="s">
        <v>1079</v>
      </c>
      <c r="E696" s="48" t="s">
        <v>1014</v>
      </c>
      <c r="F696" s="48" t="s">
        <v>1015</v>
      </c>
      <c r="G696" s="48" t="s">
        <v>494</v>
      </c>
      <c r="H696" s="48" t="s">
        <v>98</v>
      </c>
      <c r="I696" s="48" t="s">
        <v>48</v>
      </c>
      <c r="J696" s="99" t="s">
        <v>1531</v>
      </c>
      <c r="K696" s="48" t="s">
        <v>50</v>
      </c>
      <c r="L696" s="48" t="s">
        <v>1072</v>
      </c>
      <c r="M696" s="48" t="s">
        <v>56</v>
      </c>
      <c r="N696" s="13" t="s">
        <v>1073</v>
      </c>
      <c r="O696" s="13"/>
      <c r="P696" s="13"/>
      <c r="Q696" s="13" t="s">
        <v>86</v>
      </c>
      <c r="R696" s="13"/>
      <c r="S696" s="146" t="s">
        <v>471</v>
      </c>
      <c r="T696" s="168">
        <v>0</v>
      </c>
      <c r="U696" s="168">
        <v>0</v>
      </c>
      <c r="V696" s="168">
        <v>0</v>
      </c>
      <c r="W696" s="48" t="str">
        <f t="shared" si="53"/>
        <v>CRMPD</v>
      </c>
      <c r="X696" s="13" t="str">
        <f t="shared" si="54"/>
        <v>北京卫通</v>
      </c>
      <c r="Y696" s="37" t="str">
        <f t="shared" si="55"/>
        <v>0</v>
      </c>
      <c r="Z696" s="167"/>
      <c r="AL696" s="116"/>
      <c r="AN696"/>
    </row>
    <row r="697" spans="1:40" ht="14.25">
      <c r="A697" s="48" t="s">
        <v>180</v>
      </c>
      <c r="B697" s="48" t="s">
        <v>181</v>
      </c>
      <c r="C697" s="48" t="s">
        <v>1080</v>
      </c>
      <c r="D697" s="48" t="s">
        <v>1081</v>
      </c>
      <c r="E697" s="48" t="s">
        <v>1010</v>
      </c>
      <c r="F697" s="48" t="s">
        <v>1011</v>
      </c>
      <c r="G697" s="48" t="s">
        <v>494</v>
      </c>
      <c r="H697" s="48" t="s">
        <v>41</v>
      </c>
      <c r="I697" s="48" t="s">
        <v>48</v>
      </c>
      <c r="J697" s="99" t="s">
        <v>1531</v>
      </c>
      <c r="K697" s="48" t="s">
        <v>50</v>
      </c>
      <c r="L697" s="48" t="s">
        <v>1072</v>
      </c>
      <c r="M697" s="48" t="s">
        <v>56</v>
      </c>
      <c r="N697" s="13" t="s">
        <v>1073</v>
      </c>
      <c r="O697" s="13"/>
      <c r="P697" s="13"/>
      <c r="Q697" s="13" t="s">
        <v>86</v>
      </c>
      <c r="R697" s="13"/>
      <c r="S697" s="48" t="s">
        <v>472</v>
      </c>
      <c r="T697" s="168">
        <v>0</v>
      </c>
      <c r="U697" s="168">
        <v>0</v>
      </c>
      <c r="V697" s="168">
        <v>0</v>
      </c>
      <c r="W697" s="48" t="str">
        <f t="shared" si="53"/>
        <v>CRMPD</v>
      </c>
      <c r="X697" s="13" t="str">
        <f t="shared" si="54"/>
        <v>北京卫通</v>
      </c>
      <c r="Y697" s="37" t="str">
        <f t="shared" si="55"/>
        <v>0</v>
      </c>
      <c r="Z697" s="167"/>
      <c r="AL697" s="116"/>
      <c r="AN697"/>
    </row>
    <row r="698" spans="1:40" ht="14.25">
      <c r="A698" s="48" t="s">
        <v>180</v>
      </c>
      <c r="B698" s="48" t="s">
        <v>181</v>
      </c>
      <c r="C698" s="48" t="s">
        <v>1080</v>
      </c>
      <c r="D698" s="48" t="s">
        <v>1081</v>
      </c>
      <c r="E698" s="48" t="s">
        <v>1014</v>
      </c>
      <c r="F698" s="48" t="s">
        <v>1015</v>
      </c>
      <c r="G698" s="48" t="s">
        <v>494</v>
      </c>
      <c r="H698" s="48" t="s">
        <v>98</v>
      </c>
      <c r="I698" s="48" t="s">
        <v>48</v>
      </c>
      <c r="J698" s="99" t="s">
        <v>1531</v>
      </c>
      <c r="K698" s="48" t="s">
        <v>50</v>
      </c>
      <c r="L698" s="48" t="s">
        <v>1072</v>
      </c>
      <c r="M698" s="48" t="s">
        <v>56</v>
      </c>
      <c r="N698" s="13" t="s">
        <v>1073</v>
      </c>
      <c r="O698" s="13"/>
      <c r="P698" s="13"/>
      <c r="Q698" s="13" t="s">
        <v>86</v>
      </c>
      <c r="R698" s="13"/>
      <c r="S698" s="146" t="s">
        <v>471</v>
      </c>
      <c r="T698" s="168">
        <v>0</v>
      </c>
      <c r="U698" s="168">
        <v>0</v>
      </c>
      <c r="V698" s="168">
        <v>0</v>
      </c>
      <c r="W698" s="48" t="str">
        <f t="shared" si="53"/>
        <v>CRMPD</v>
      </c>
      <c r="X698" s="13" t="str">
        <f t="shared" si="54"/>
        <v>北京卫通</v>
      </c>
      <c r="Y698" s="37" t="str">
        <f t="shared" si="55"/>
        <v>0</v>
      </c>
      <c r="Z698" s="167"/>
      <c r="AL698" s="116"/>
      <c r="AN698"/>
    </row>
    <row r="699" spans="1:40" ht="14.25">
      <c r="A699" s="48" t="s">
        <v>296</v>
      </c>
      <c r="B699" s="48" t="s">
        <v>297</v>
      </c>
      <c r="C699" s="48" t="s">
        <v>63</v>
      </c>
      <c r="D699" s="48" t="s">
        <v>64</v>
      </c>
      <c r="E699" s="48" t="s">
        <v>1010</v>
      </c>
      <c r="F699" s="48" t="s">
        <v>1011</v>
      </c>
      <c r="G699" s="48" t="s">
        <v>494</v>
      </c>
      <c r="H699" s="48" t="s">
        <v>41</v>
      </c>
      <c r="I699" s="48" t="s">
        <v>48</v>
      </c>
      <c r="J699" s="48" t="s">
        <v>86</v>
      </c>
      <c r="K699" s="48"/>
      <c r="L699" s="48"/>
      <c r="M699" s="48"/>
      <c r="N699" s="13" t="s">
        <v>1012</v>
      </c>
      <c r="O699" s="13"/>
      <c r="P699" s="13" t="s">
        <v>1082</v>
      </c>
      <c r="Q699" s="13" t="s">
        <v>48</v>
      </c>
      <c r="R699" s="13"/>
      <c r="S699" s="146" t="s">
        <v>472</v>
      </c>
      <c r="T699" s="168">
        <v>0</v>
      </c>
      <c r="U699" s="168">
        <v>0</v>
      </c>
      <c r="V699" s="168">
        <v>0</v>
      </c>
      <c r="W699" s="48" t="str">
        <f t="shared" si="53"/>
        <v>CRMPD</v>
      </c>
      <c r="X699" s="13" t="str">
        <f t="shared" si="54"/>
        <v>广东广电</v>
      </c>
      <c r="Y699" s="37" t="str">
        <f t="shared" si="55"/>
        <v>0</v>
      </c>
      <c r="Z699" s="167"/>
      <c r="AL699" s="116"/>
      <c r="AN699"/>
    </row>
    <row r="700" spans="1:40" ht="14.25">
      <c r="A700" s="48" t="s">
        <v>296</v>
      </c>
      <c r="B700" s="48" t="s">
        <v>297</v>
      </c>
      <c r="C700" s="48" t="s">
        <v>63</v>
      </c>
      <c r="D700" s="48" t="s">
        <v>64</v>
      </c>
      <c r="E700" s="48" t="s">
        <v>1049</v>
      </c>
      <c r="F700" s="48" t="s">
        <v>1006</v>
      </c>
      <c r="G700" s="48" t="s">
        <v>494</v>
      </c>
      <c r="H700" s="48" t="s">
        <v>1050</v>
      </c>
      <c r="I700" s="48" t="s">
        <v>48</v>
      </c>
      <c r="J700" s="48" t="s">
        <v>86</v>
      </c>
      <c r="K700" s="48"/>
      <c r="L700" s="48"/>
      <c r="M700" s="48"/>
      <c r="N700" s="13" t="s">
        <v>1012</v>
      </c>
      <c r="O700" s="13"/>
      <c r="P700" s="13" t="s">
        <v>1082</v>
      </c>
      <c r="Q700" s="13" t="s">
        <v>48</v>
      </c>
      <c r="R700" s="13"/>
      <c r="S700" s="146" t="s">
        <v>472</v>
      </c>
      <c r="T700" s="168">
        <v>0</v>
      </c>
      <c r="U700" s="168">
        <v>0</v>
      </c>
      <c r="V700" s="168">
        <v>0</v>
      </c>
      <c r="W700" s="48" t="str">
        <f t="shared" si="53"/>
        <v>CRMPD</v>
      </c>
      <c r="X700" s="13" t="str">
        <f t="shared" si="54"/>
        <v>广东广电</v>
      </c>
      <c r="Y700" s="37" t="str">
        <f t="shared" si="55"/>
        <v>0</v>
      </c>
      <c r="Z700" s="167"/>
      <c r="AL700" s="116"/>
      <c r="AN700"/>
    </row>
    <row r="701" spans="1:40" ht="14.25">
      <c r="A701" s="48" t="s">
        <v>296</v>
      </c>
      <c r="B701" s="48" t="s">
        <v>297</v>
      </c>
      <c r="C701" s="48" t="s">
        <v>63</v>
      </c>
      <c r="D701" s="48" t="s">
        <v>64</v>
      </c>
      <c r="E701" s="48" t="s">
        <v>1038</v>
      </c>
      <c r="F701" s="48" t="s">
        <v>1039</v>
      </c>
      <c r="G701" s="48" t="s">
        <v>494</v>
      </c>
      <c r="H701" s="48" t="s">
        <v>1040</v>
      </c>
      <c r="I701" s="48" t="s">
        <v>48</v>
      </c>
      <c r="J701" s="48" t="s">
        <v>86</v>
      </c>
      <c r="K701" s="48"/>
      <c r="L701" s="48"/>
      <c r="M701" s="48"/>
      <c r="N701" s="13" t="s">
        <v>1012</v>
      </c>
      <c r="O701" s="13"/>
      <c r="P701" s="13" t="s">
        <v>1082</v>
      </c>
      <c r="Q701" s="13" t="s">
        <v>48</v>
      </c>
      <c r="R701" s="13"/>
      <c r="S701" s="146" t="s">
        <v>472</v>
      </c>
      <c r="T701" s="168">
        <v>0</v>
      </c>
      <c r="U701" s="168">
        <v>0</v>
      </c>
      <c r="V701" s="168">
        <v>0</v>
      </c>
      <c r="W701" s="48" t="str">
        <f t="shared" si="53"/>
        <v>CRMPD</v>
      </c>
      <c r="X701" s="13" t="str">
        <f t="shared" si="54"/>
        <v>广东广电</v>
      </c>
      <c r="Y701" s="37" t="str">
        <f t="shared" si="55"/>
        <v>0</v>
      </c>
      <c r="Z701" s="167"/>
      <c r="AL701" s="116"/>
      <c r="AN701"/>
    </row>
    <row r="702" spans="1:40" ht="14.25">
      <c r="A702" s="48" t="s">
        <v>296</v>
      </c>
      <c r="B702" s="48" t="s">
        <v>297</v>
      </c>
      <c r="C702" s="48" t="s">
        <v>63</v>
      </c>
      <c r="D702" s="48" t="s">
        <v>64</v>
      </c>
      <c r="E702" s="48" t="s">
        <v>1014</v>
      </c>
      <c r="F702" s="48" t="s">
        <v>1015</v>
      </c>
      <c r="G702" s="48" t="s">
        <v>494</v>
      </c>
      <c r="H702" s="48" t="s">
        <v>98</v>
      </c>
      <c r="I702" s="48" t="s">
        <v>48</v>
      </c>
      <c r="J702" s="48" t="s">
        <v>86</v>
      </c>
      <c r="K702" s="48"/>
      <c r="L702" s="48"/>
      <c r="M702" s="48"/>
      <c r="N702" s="13" t="s">
        <v>1012</v>
      </c>
      <c r="O702" s="13"/>
      <c r="P702" s="13" t="s">
        <v>1082</v>
      </c>
      <c r="Q702" s="13" t="s">
        <v>48</v>
      </c>
      <c r="R702" s="13"/>
      <c r="S702" s="146" t="s">
        <v>471</v>
      </c>
      <c r="T702" s="168">
        <v>0</v>
      </c>
      <c r="U702" s="168">
        <v>0</v>
      </c>
      <c r="V702" s="168">
        <v>0</v>
      </c>
      <c r="W702" s="48" t="str">
        <f t="shared" si="53"/>
        <v>CRMPD</v>
      </c>
      <c r="X702" s="13" t="str">
        <f t="shared" si="54"/>
        <v>广东广电</v>
      </c>
      <c r="Y702" s="37" t="str">
        <f t="shared" si="55"/>
        <v>0</v>
      </c>
      <c r="Z702" s="167"/>
      <c r="AL702" s="116"/>
      <c r="AN702"/>
    </row>
    <row r="703" spans="1:40" ht="14.25">
      <c r="A703" s="48" t="s">
        <v>296</v>
      </c>
      <c r="B703" s="48" t="s">
        <v>297</v>
      </c>
      <c r="C703" s="48" t="s">
        <v>63</v>
      </c>
      <c r="D703" s="48" t="s">
        <v>64</v>
      </c>
      <c r="E703" s="48" t="s">
        <v>1016</v>
      </c>
      <c r="F703" s="48" t="s">
        <v>1017</v>
      </c>
      <c r="G703" s="48" t="s">
        <v>494</v>
      </c>
      <c r="H703" s="48" t="s">
        <v>41</v>
      </c>
      <c r="I703" s="48" t="s">
        <v>48</v>
      </c>
      <c r="J703" s="48" t="s">
        <v>86</v>
      </c>
      <c r="K703" s="48"/>
      <c r="L703" s="48"/>
      <c r="M703" s="48"/>
      <c r="N703" s="13" t="s">
        <v>1012</v>
      </c>
      <c r="O703" s="13"/>
      <c r="P703" s="13" t="s">
        <v>1082</v>
      </c>
      <c r="Q703" s="13" t="s">
        <v>48</v>
      </c>
      <c r="R703" s="13"/>
      <c r="S703" s="48" t="s">
        <v>1000</v>
      </c>
      <c r="T703" s="168">
        <v>0</v>
      </c>
      <c r="U703" s="168">
        <v>0</v>
      </c>
      <c r="V703" s="168">
        <v>0</v>
      </c>
      <c r="W703" s="48" t="str">
        <f t="shared" si="53"/>
        <v>CRMPD</v>
      </c>
      <c r="X703" s="13" t="str">
        <f t="shared" si="54"/>
        <v>广东广电</v>
      </c>
      <c r="Y703" s="37" t="str">
        <f t="shared" si="55"/>
        <v>0</v>
      </c>
      <c r="Z703" s="167"/>
      <c r="AL703" s="116"/>
      <c r="AN703"/>
    </row>
    <row r="704" spans="1:40" ht="14.25">
      <c r="A704" s="48" t="s">
        <v>296</v>
      </c>
      <c r="B704" s="48" t="s">
        <v>297</v>
      </c>
      <c r="C704" s="48" t="s">
        <v>63</v>
      </c>
      <c r="D704" s="48" t="s">
        <v>64</v>
      </c>
      <c r="E704" s="48" t="s">
        <v>1019</v>
      </c>
      <c r="F704" s="48" t="s">
        <v>1020</v>
      </c>
      <c r="G704" s="48" t="s">
        <v>494</v>
      </c>
      <c r="H704" s="48" t="s">
        <v>41</v>
      </c>
      <c r="I704" s="48" t="s">
        <v>48</v>
      </c>
      <c r="J704" s="48" t="s">
        <v>86</v>
      </c>
      <c r="K704" s="48"/>
      <c r="L704" s="48"/>
      <c r="M704" s="48"/>
      <c r="N704" s="13" t="s">
        <v>1012</v>
      </c>
      <c r="O704" s="13"/>
      <c r="P704" s="13" t="s">
        <v>1082</v>
      </c>
      <c r="Q704" s="13" t="s">
        <v>48</v>
      </c>
      <c r="R704" s="13"/>
      <c r="S704" s="146" t="s">
        <v>472</v>
      </c>
      <c r="T704" s="168">
        <v>0</v>
      </c>
      <c r="U704" s="168">
        <v>0</v>
      </c>
      <c r="V704" s="168">
        <v>0</v>
      </c>
      <c r="W704" s="48" t="str">
        <f t="shared" si="53"/>
        <v>CRMPD</v>
      </c>
      <c r="X704" s="13" t="str">
        <f t="shared" si="54"/>
        <v>广东广电</v>
      </c>
      <c r="Y704" s="37" t="str">
        <f t="shared" si="55"/>
        <v>0</v>
      </c>
      <c r="Z704" s="167"/>
      <c r="AL704" s="116"/>
      <c r="AN704"/>
    </row>
    <row r="705" spans="1:40" ht="14.25">
      <c r="A705" s="48" t="s">
        <v>296</v>
      </c>
      <c r="B705" s="48" t="s">
        <v>297</v>
      </c>
      <c r="C705" s="48" t="s">
        <v>63</v>
      </c>
      <c r="D705" s="48" t="s">
        <v>64</v>
      </c>
      <c r="E705" s="48" t="s">
        <v>1026</v>
      </c>
      <c r="F705" s="48" t="s">
        <v>1027</v>
      </c>
      <c r="G705" s="48" t="s">
        <v>494</v>
      </c>
      <c r="H705" s="48" t="s">
        <v>137</v>
      </c>
      <c r="I705" s="48" t="s">
        <v>48</v>
      </c>
      <c r="J705" s="48" t="s">
        <v>86</v>
      </c>
      <c r="K705" s="48"/>
      <c r="L705" s="48"/>
      <c r="M705" s="48"/>
      <c r="N705" s="13" t="s">
        <v>1012</v>
      </c>
      <c r="O705" s="13"/>
      <c r="P705" s="13" t="s">
        <v>1082</v>
      </c>
      <c r="Q705" s="13" t="s">
        <v>48</v>
      </c>
      <c r="R705" s="13"/>
      <c r="S705" s="48" t="s">
        <v>1000</v>
      </c>
      <c r="T705" s="168">
        <v>0</v>
      </c>
      <c r="U705" s="168">
        <v>0</v>
      </c>
      <c r="V705" s="168">
        <v>0</v>
      </c>
      <c r="W705" s="48" t="str">
        <f t="shared" si="53"/>
        <v>CRMPD</v>
      </c>
      <c r="X705" s="13" t="str">
        <f t="shared" si="54"/>
        <v>广东广电</v>
      </c>
      <c r="Y705" s="37" t="str">
        <f t="shared" si="55"/>
        <v>0</v>
      </c>
      <c r="Z705" s="167"/>
      <c r="AL705" s="116"/>
      <c r="AN705"/>
    </row>
    <row r="706" spans="1:40" ht="14.25">
      <c r="A706" s="48" t="s">
        <v>296</v>
      </c>
      <c r="B706" s="48" t="s">
        <v>297</v>
      </c>
      <c r="C706" s="48" t="s">
        <v>165</v>
      </c>
      <c r="D706" s="48" t="s">
        <v>166</v>
      </c>
      <c r="E706" s="48" t="s">
        <v>1026</v>
      </c>
      <c r="F706" s="48" t="s">
        <v>1027</v>
      </c>
      <c r="G706" s="48" t="s">
        <v>494</v>
      </c>
      <c r="H706" s="48" t="s">
        <v>137</v>
      </c>
      <c r="I706" s="48" t="s">
        <v>48</v>
      </c>
      <c r="J706" s="48" t="s">
        <v>86</v>
      </c>
      <c r="K706" s="48"/>
      <c r="L706" s="48"/>
      <c r="M706" s="48"/>
      <c r="N706" s="13" t="s">
        <v>1012</v>
      </c>
      <c r="O706" s="13"/>
      <c r="P706" s="13" t="s">
        <v>1082</v>
      </c>
      <c r="Q706" s="13" t="s">
        <v>48</v>
      </c>
      <c r="R706" s="13"/>
      <c r="S706" s="48" t="s">
        <v>1000</v>
      </c>
      <c r="T706" s="168">
        <v>0</v>
      </c>
      <c r="U706" s="168">
        <v>0</v>
      </c>
      <c r="V706" s="168">
        <v>0</v>
      </c>
      <c r="W706" s="48" t="str">
        <f t="shared" si="53"/>
        <v>CRMPD</v>
      </c>
      <c r="X706" s="13" t="str">
        <f t="shared" si="54"/>
        <v>广东广电</v>
      </c>
      <c r="Y706" s="37" t="str">
        <f t="shared" si="55"/>
        <v>0</v>
      </c>
      <c r="Z706" s="167"/>
      <c r="AL706" s="116"/>
      <c r="AN706"/>
    </row>
    <row r="707" spans="1:40" ht="14.25">
      <c r="A707" s="48" t="s">
        <v>296</v>
      </c>
      <c r="B707" s="48" t="s">
        <v>297</v>
      </c>
      <c r="C707" s="48" t="s">
        <v>165</v>
      </c>
      <c r="D707" s="48" t="s">
        <v>166</v>
      </c>
      <c r="E707" s="48" t="s">
        <v>1016</v>
      </c>
      <c r="F707" s="48" t="s">
        <v>1017</v>
      </c>
      <c r="G707" s="48" t="s">
        <v>494</v>
      </c>
      <c r="H707" s="48" t="s">
        <v>41</v>
      </c>
      <c r="I707" s="48" t="s">
        <v>48</v>
      </c>
      <c r="J707" s="48" t="s">
        <v>86</v>
      </c>
      <c r="K707" s="48"/>
      <c r="L707" s="48"/>
      <c r="M707" s="48"/>
      <c r="N707" s="13" t="s">
        <v>1012</v>
      </c>
      <c r="O707" s="13"/>
      <c r="P707" s="13" t="s">
        <v>1082</v>
      </c>
      <c r="Q707" s="13" t="s">
        <v>48</v>
      </c>
      <c r="R707" s="13"/>
      <c r="S707" s="48" t="s">
        <v>1000</v>
      </c>
      <c r="T707" s="168">
        <v>0</v>
      </c>
      <c r="U707" s="168">
        <v>0</v>
      </c>
      <c r="V707" s="168">
        <v>0</v>
      </c>
      <c r="W707" s="48" t="str">
        <f t="shared" ref="W707:W770" si="56">IFERROR(IF(G707="CRM_CUI",G707,(IF(G707="CRM_CMI",G707,IF(G707="CEOMO_ITD",G707,MID(G707,1,FIND("_",G707)-1))))),G707)</f>
        <v>CRMPD</v>
      </c>
      <c r="X707" s="13" t="str">
        <f t="shared" si="54"/>
        <v>广东广电</v>
      </c>
      <c r="Y707" s="37" t="str">
        <f t="shared" si="55"/>
        <v>0</v>
      </c>
      <c r="Z707" s="167"/>
      <c r="AL707" s="116"/>
      <c r="AN707"/>
    </row>
    <row r="708" spans="1:40" ht="14.25">
      <c r="A708" s="48" t="s">
        <v>296</v>
      </c>
      <c r="B708" s="48" t="s">
        <v>297</v>
      </c>
      <c r="C708" s="48" t="s">
        <v>165</v>
      </c>
      <c r="D708" s="48" t="s">
        <v>166</v>
      </c>
      <c r="E708" s="48" t="s">
        <v>1014</v>
      </c>
      <c r="F708" s="48" t="s">
        <v>1015</v>
      </c>
      <c r="G708" s="48" t="s">
        <v>494</v>
      </c>
      <c r="H708" s="48" t="s">
        <v>98</v>
      </c>
      <c r="I708" s="48" t="s">
        <v>48</v>
      </c>
      <c r="J708" s="48" t="s">
        <v>86</v>
      </c>
      <c r="K708" s="48"/>
      <c r="L708" s="48"/>
      <c r="M708" s="48"/>
      <c r="N708" s="13" t="s">
        <v>1012</v>
      </c>
      <c r="O708" s="13"/>
      <c r="P708" s="13" t="s">
        <v>1082</v>
      </c>
      <c r="Q708" s="13" t="s">
        <v>48</v>
      </c>
      <c r="R708" s="13"/>
      <c r="S708" s="146" t="s">
        <v>471</v>
      </c>
      <c r="T708" s="168">
        <v>0</v>
      </c>
      <c r="U708" s="168">
        <v>0</v>
      </c>
      <c r="V708" s="168">
        <v>0</v>
      </c>
      <c r="W708" s="48" t="str">
        <f t="shared" si="56"/>
        <v>CRMPD</v>
      </c>
      <c r="X708" s="13" t="str">
        <f t="shared" si="54"/>
        <v>广东广电</v>
      </c>
      <c r="Y708" s="37" t="str">
        <f t="shared" si="55"/>
        <v>0</v>
      </c>
      <c r="Z708" s="167"/>
      <c r="AL708" s="116"/>
      <c r="AN708"/>
    </row>
    <row r="709" spans="1:40" ht="14.25">
      <c r="A709" s="48" t="s">
        <v>296</v>
      </c>
      <c r="B709" s="48" t="s">
        <v>297</v>
      </c>
      <c r="C709" s="48" t="s">
        <v>165</v>
      </c>
      <c r="D709" s="48" t="s">
        <v>166</v>
      </c>
      <c r="E709" s="48" t="s">
        <v>1021</v>
      </c>
      <c r="F709" s="48" t="s">
        <v>1022</v>
      </c>
      <c r="G709" s="48" t="s">
        <v>494</v>
      </c>
      <c r="H709" s="48" t="s">
        <v>98</v>
      </c>
      <c r="I709" s="48" t="s">
        <v>48</v>
      </c>
      <c r="J709" s="48" t="s">
        <v>86</v>
      </c>
      <c r="K709" s="48"/>
      <c r="L709" s="48"/>
      <c r="M709" s="48"/>
      <c r="N709" s="13" t="s">
        <v>1012</v>
      </c>
      <c r="O709" s="13"/>
      <c r="P709" s="13" t="s">
        <v>1082</v>
      </c>
      <c r="Q709" s="13" t="s">
        <v>48</v>
      </c>
      <c r="R709" s="13"/>
      <c r="S709" s="146" t="s">
        <v>472</v>
      </c>
      <c r="T709" s="168">
        <v>0</v>
      </c>
      <c r="U709" s="168">
        <v>0</v>
      </c>
      <c r="V709" s="168">
        <v>0</v>
      </c>
      <c r="W709" s="48" t="str">
        <f t="shared" si="56"/>
        <v>CRMPD</v>
      </c>
      <c r="X709" s="13" t="str">
        <f t="shared" si="54"/>
        <v>广东广电</v>
      </c>
      <c r="Y709" s="37" t="str">
        <f t="shared" si="55"/>
        <v>0</v>
      </c>
      <c r="Z709" s="167"/>
      <c r="AL709" s="116"/>
      <c r="AN709"/>
    </row>
    <row r="710" spans="1:40" ht="14.25">
      <c r="A710" s="48" t="s">
        <v>1083</v>
      </c>
      <c r="B710" s="48" t="s">
        <v>1084</v>
      </c>
      <c r="C710" s="48" t="s">
        <v>1085</v>
      </c>
      <c r="D710" s="48" t="s">
        <v>1079</v>
      </c>
      <c r="E710" s="48" t="s">
        <v>1086</v>
      </c>
      <c r="F710" s="48" t="s">
        <v>1079</v>
      </c>
      <c r="G710" s="48" t="s">
        <v>494</v>
      </c>
      <c r="H710" s="48" t="s">
        <v>719</v>
      </c>
      <c r="I710" s="48" t="s">
        <v>86</v>
      </c>
      <c r="J710" s="48" t="s">
        <v>86</v>
      </c>
      <c r="K710" s="48" t="s">
        <v>43</v>
      </c>
      <c r="L710" s="48" t="s">
        <v>1087</v>
      </c>
      <c r="M710" s="48" t="s">
        <v>140</v>
      </c>
      <c r="N710" s="13" t="s">
        <v>1088</v>
      </c>
      <c r="O710" s="13"/>
      <c r="P710" s="13"/>
      <c r="Q710" s="13" t="s">
        <v>48</v>
      </c>
      <c r="R710" s="13"/>
      <c r="S710" s="48" t="s">
        <v>1000</v>
      </c>
      <c r="T710" s="168">
        <v>0</v>
      </c>
      <c r="U710" s="168">
        <v>0</v>
      </c>
      <c r="V710" s="168">
        <v>0</v>
      </c>
      <c r="W710" s="48" t="str">
        <f t="shared" si="56"/>
        <v>CRMPD</v>
      </c>
      <c r="X710" s="13" t="str">
        <f t="shared" si="54"/>
        <v>河北电信</v>
      </c>
      <c r="Y710" s="37" t="str">
        <f t="shared" si="55"/>
        <v>0</v>
      </c>
      <c r="Z710" s="167"/>
      <c r="AL710" s="116"/>
      <c r="AN710"/>
    </row>
    <row r="711" spans="1:40" ht="14.25">
      <c r="A711" s="48" t="s">
        <v>93</v>
      </c>
      <c r="B711" s="48" t="s">
        <v>12</v>
      </c>
      <c r="C711" s="48" t="s">
        <v>517</v>
      </c>
      <c r="D711" s="48" t="s">
        <v>518</v>
      </c>
      <c r="E711" s="48" t="s">
        <v>1014</v>
      </c>
      <c r="F711" s="48" t="s">
        <v>1015</v>
      </c>
      <c r="G711" s="48" t="s">
        <v>494</v>
      </c>
      <c r="H711" s="48" t="s">
        <v>98</v>
      </c>
      <c r="I711" s="48" t="s">
        <v>48</v>
      </c>
      <c r="J711" s="99" t="s">
        <v>1533</v>
      </c>
      <c r="K711" s="89" t="s">
        <v>50</v>
      </c>
      <c r="L711" s="89" t="s">
        <v>1089</v>
      </c>
      <c r="M711" s="48" t="s">
        <v>521</v>
      </c>
      <c r="N711" s="13" t="s">
        <v>1023</v>
      </c>
      <c r="O711" s="13" t="s">
        <v>1023</v>
      </c>
      <c r="P711" s="13" t="s">
        <v>1023</v>
      </c>
      <c r="Q711" s="13" t="s">
        <v>48</v>
      </c>
      <c r="R711" s="13"/>
      <c r="S711" s="146" t="s">
        <v>471</v>
      </c>
      <c r="T711" s="168">
        <v>148</v>
      </c>
      <c r="U711" s="168">
        <v>148</v>
      </c>
      <c r="V711" s="168">
        <v>148</v>
      </c>
      <c r="W711" s="48" t="str">
        <f t="shared" si="56"/>
        <v>CRMPD</v>
      </c>
      <c r="X711" s="13" t="str">
        <f t="shared" si="54"/>
        <v>黑龙江移动</v>
      </c>
      <c r="Y711" s="37" t="str">
        <f t="shared" si="55"/>
        <v>1</v>
      </c>
      <c r="Z711" s="167"/>
      <c r="AL711" s="116"/>
      <c r="AN711"/>
    </row>
    <row r="712" spans="1:40" ht="14.25">
      <c r="A712" s="48" t="s">
        <v>93</v>
      </c>
      <c r="B712" s="48" t="s">
        <v>12</v>
      </c>
      <c r="C712" s="48" t="s">
        <v>517</v>
      </c>
      <c r="D712" s="48" t="s">
        <v>518</v>
      </c>
      <c r="E712" s="48" t="s">
        <v>1026</v>
      </c>
      <c r="F712" s="48" t="s">
        <v>1027</v>
      </c>
      <c r="G712" s="48" t="s">
        <v>494</v>
      </c>
      <c r="H712" s="48" t="s">
        <v>137</v>
      </c>
      <c r="I712" s="48"/>
      <c r="J712" s="48"/>
      <c r="K712" s="48"/>
      <c r="L712" s="48"/>
      <c r="M712" s="48"/>
      <c r="N712" s="13"/>
      <c r="O712" s="13"/>
      <c r="P712" s="13"/>
      <c r="Q712" s="13" t="s">
        <v>48</v>
      </c>
      <c r="R712" s="13"/>
      <c r="S712" s="48" t="s">
        <v>1000</v>
      </c>
      <c r="T712" s="168">
        <v>0</v>
      </c>
      <c r="U712" s="168">
        <v>0</v>
      </c>
      <c r="V712" s="168">
        <v>0</v>
      </c>
      <c r="W712" s="48" t="str">
        <f t="shared" si="56"/>
        <v>CRMPD</v>
      </c>
      <c r="X712" s="13" t="str">
        <f t="shared" si="54"/>
        <v>黑龙江移动</v>
      </c>
      <c r="Y712" s="37" t="str">
        <f t="shared" si="55"/>
        <v>0</v>
      </c>
      <c r="Z712" s="167"/>
      <c r="AL712" s="116"/>
      <c r="AN712"/>
    </row>
    <row r="713" spans="1:40" ht="14.25">
      <c r="A713" s="48" t="s">
        <v>93</v>
      </c>
      <c r="B713" s="48" t="s">
        <v>12</v>
      </c>
      <c r="C713" s="48" t="s">
        <v>63</v>
      </c>
      <c r="D713" s="48" t="s">
        <v>157</v>
      </c>
      <c r="E713" s="48" t="s">
        <v>1014</v>
      </c>
      <c r="F713" s="48" t="s">
        <v>1015</v>
      </c>
      <c r="G713" s="48" t="s">
        <v>494</v>
      </c>
      <c r="H713" s="48" t="s">
        <v>98</v>
      </c>
      <c r="I713" s="48" t="s">
        <v>48</v>
      </c>
      <c r="J713" s="99" t="s">
        <v>1533</v>
      </c>
      <c r="K713" s="89" t="s">
        <v>50</v>
      </c>
      <c r="L713" s="89" t="s">
        <v>1089</v>
      </c>
      <c r="M713" s="48" t="s">
        <v>521</v>
      </c>
      <c r="N713" s="13" t="s">
        <v>1023</v>
      </c>
      <c r="O713" s="13" t="s">
        <v>1023</v>
      </c>
      <c r="P713" s="13" t="s">
        <v>1023</v>
      </c>
      <c r="Q713" s="13" t="s">
        <v>48</v>
      </c>
      <c r="R713" s="13"/>
      <c r="S713" s="146" t="s">
        <v>471</v>
      </c>
      <c r="T713" s="168">
        <v>148</v>
      </c>
      <c r="U713" s="168">
        <v>148</v>
      </c>
      <c r="V713" s="168">
        <v>148</v>
      </c>
      <c r="W713" s="48" t="str">
        <f t="shared" si="56"/>
        <v>CRMPD</v>
      </c>
      <c r="X713" s="13" t="str">
        <f t="shared" si="54"/>
        <v>黑龙江移动</v>
      </c>
      <c r="Y713" s="37" t="str">
        <f t="shared" si="55"/>
        <v>1</v>
      </c>
      <c r="Z713" s="167"/>
      <c r="AL713" s="116"/>
      <c r="AN713"/>
    </row>
    <row r="714" spans="1:40" ht="14.25">
      <c r="A714" s="48" t="s">
        <v>93</v>
      </c>
      <c r="B714" s="48" t="s">
        <v>12</v>
      </c>
      <c r="C714" s="48" t="s">
        <v>63</v>
      </c>
      <c r="D714" s="48" t="s">
        <v>157</v>
      </c>
      <c r="E714" s="48" t="s">
        <v>1038</v>
      </c>
      <c r="F714" s="48" t="s">
        <v>1039</v>
      </c>
      <c r="G714" s="48" t="s">
        <v>494</v>
      </c>
      <c r="H714" s="48" t="s">
        <v>1040</v>
      </c>
      <c r="I714" s="48" t="s">
        <v>48</v>
      </c>
      <c r="J714" s="99" t="s">
        <v>1533</v>
      </c>
      <c r="K714" s="89" t="s">
        <v>50</v>
      </c>
      <c r="L714" s="89" t="s">
        <v>1089</v>
      </c>
      <c r="M714" s="48" t="s">
        <v>521</v>
      </c>
      <c r="N714" s="13" t="s">
        <v>1090</v>
      </c>
      <c r="O714" s="13" t="s">
        <v>1090</v>
      </c>
      <c r="P714" s="13" t="s">
        <v>1090</v>
      </c>
      <c r="Q714" s="13" t="s">
        <v>48</v>
      </c>
      <c r="R714" s="13"/>
      <c r="S714" s="146" t="s">
        <v>472</v>
      </c>
      <c r="T714" s="168">
        <v>0</v>
      </c>
      <c r="U714" s="168">
        <v>0</v>
      </c>
      <c r="V714" s="168">
        <v>0</v>
      </c>
      <c r="W714" s="48" t="str">
        <f t="shared" si="56"/>
        <v>CRMPD</v>
      </c>
      <c r="X714" s="13" t="str">
        <f t="shared" si="54"/>
        <v>黑龙江移动</v>
      </c>
      <c r="Y714" s="37" t="str">
        <f t="shared" si="55"/>
        <v>1</v>
      </c>
      <c r="Z714" s="167"/>
      <c r="AL714" s="116"/>
      <c r="AN714"/>
    </row>
    <row r="715" spans="1:40" ht="14.25">
      <c r="A715" s="48" t="s">
        <v>93</v>
      </c>
      <c r="B715" s="48" t="s">
        <v>12</v>
      </c>
      <c r="C715" s="48" t="s">
        <v>63</v>
      </c>
      <c r="D715" s="48" t="s">
        <v>157</v>
      </c>
      <c r="E715" s="48" t="s">
        <v>1043</v>
      </c>
      <c r="F715" s="48" t="s">
        <v>1044</v>
      </c>
      <c r="G715" s="48" t="s">
        <v>494</v>
      </c>
      <c r="H715" s="48" t="s">
        <v>137</v>
      </c>
      <c r="I715" s="48" t="s">
        <v>666</v>
      </c>
      <c r="J715" s="99" t="s">
        <v>1533</v>
      </c>
      <c r="K715" s="89" t="s">
        <v>50</v>
      </c>
      <c r="L715" s="89" t="s">
        <v>1089</v>
      </c>
      <c r="M715" s="48" t="s">
        <v>521</v>
      </c>
      <c r="N715" s="13" t="s">
        <v>1091</v>
      </c>
      <c r="O715" s="13"/>
      <c r="P715" s="13"/>
      <c r="Q715" s="13" t="s">
        <v>48</v>
      </c>
      <c r="R715" s="13"/>
      <c r="S715" s="48" t="s">
        <v>472</v>
      </c>
      <c r="T715" s="168">
        <v>18</v>
      </c>
      <c r="U715" s="168">
        <v>0</v>
      </c>
      <c r="V715" s="168">
        <v>0</v>
      </c>
      <c r="W715" s="48" t="str">
        <f t="shared" si="56"/>
        <v>CRMPD</v>
      </c>
      <c r="X715" s="13" t="str">
        <f t="shared" si="54"/>
        <v>黑龙江移动</v>
      </c>
      <c r="Y715" s="37" t="str">
        <f t="shared" si="55"/>
        <v>0</v>
      </c>
      <c r="Z715" s="167"/>
      <c r="AL715" s="116"/>
      <c r="AN715"/>
    </row>
    <row r="716" spans="1:40" ht="14.25">
      <c r="A716" s="48" t="s">
        <v>93</v>
      </c>
      <c r="B716" s="48" t="s">
        <v>12</v>
      </c>
      <c r="C716" s="48" t="s">
        <v>63</v>
      </c>
      <c r="D716" s="48" t="s">
        <v>157</v>
      </c>
      <c r="E716" s="48" t="s">
        <v>1049</v>
      </c>
      <c r="F716" s="48" t="s">
        <v>1006</v>
      </c>
      <c r="G716" s="48" t="s">
        <v>494</v>
      </c>
      <c r="H716" s="48" t="s">
        <v>1050</v>
      </c>
      <c r="I716" s="48" t="s">
        <v>48</v>
      </c>
      <c r="J716" s="99" t="s">
        <v>1533</v>
      </c>
      <c r="K716" s="89" t="s">
        <v>50</v>
      </c>
      <c r="L716" s="89" t="s">
        <v>1089</v>
      </c>
      <c r="M716" s="48" t="s">
        <v>521</v>
      </c>
      <c r="N716" s="13" t="s">
        <v>1092</v>
      </c>
      <c r="O716" s="13" t="s">
        <v>1092</v>
      </c>
      <c r="P716" s="13" t="s">
        <v>1092</v>
      </c>
      <c r="Q716" s="13" t="s">
        <v>48</v>
      </c>
      <c r="R716" s="13"/>
      <c r="S716" s="146" t="s">
        <v>472</v>
      </c>
      <c r="T716" s="168">
        <v>0</v>
      </c>
      <c r="U716" s="168">
        <v>0</v>
      </c>
      <c r="V716" s="168">
        <v>0</v>
      </c>
      <c r="W716" s="48" t="str">
        <f t="shared" si="56"/>
        <v>CRMPD</v>
      </c>
      <c r="X716" s="13" t="str">
        <f t="shared" si="54"/>
        <v>黑龙江移动</v>
      </c>
      <c r="Y716" s="37" t="str">
        <f t="shared" si="55"/>
        <v>1</v>
      </c>
      <c r="Z716" s="167"/>
      <c r="AL716" s="116"/>
      <c r="AN716"/>
    </row>
    <row r="717" spans="1:40" ht="14.25">
      <c r="A717" s="48" t="s">
        <v>93</v>
      </c>
      <c r="B717" s="48" t="s">
        <v>12</v>
      </c>
      <c r="C717" s="48" t="s">
        <v>63</v>
      </c>
      <c r="D717" s="48" t="s">
        <v>157</v>
      </c>
      <c r="E717" s="48" t="s">
        <v>1054</v>
      </c>
      <c r="F717" s="48" t="s">
        <v>1055</v>
      </c>
      <c r="G717" s="48" t="s">
        <v>494</v>
      </c>
      <c r="H717" s="48" t="s">
        <v>599</v>
      </c>
      <c r="I717" s="48" t="s">
        <v>48</v>
      </c>
      <c r="J717" s="99" t="s">
        <v>1531</v>
      </c>
      <c r="K717" s="48" t="s">
        <v>120</v>
      </c>
      <c r="L717" s="48" t="s">
        <v>1093</v>
      </c>
      <c r="M717" s="48" t="s">
        <v>521</v>
      </c>
      <c r="N717" s="13"/>
      <c r="O717" s="13"/>
      <c r="P717" s="13"/>
      <c r="Q717" s="13" t="s">
        <v>48</v>
      </c>
      <c r="R717" s="13"/>
      <c r="S717" s="146" t="s">
        <v>472</v>
      </c>
      <c r="T717" s="168">
        <v>0</v>
      </c>
      <c r="U717" s="168">
        <v>0</v>
      </c>
      <c r="V717" s="168">
        <v>0</v>
      </c>
      <c r="W717" s="48" t="str">
        <f t="shared" si="56"/>
        <v>CRMPD</v>
      </c>
      <c r="X717" s="13" t="str">
        <f t="shared" si="54"/>
        <v>黑龙江移动</v>
      </c>
      <c r="Y717" s="37" t="str">
        <f t="shared" si="55"/>
        <v>0</v>
      </c>
      <c r="Z717" s="167"/>
      <c r="AL717" s="116"/>
      <c r="AN717"/>
    </row>
    <row r="718" spans="1:40" ht="14.25">
      <c r="A718" s="48" t="s">
        <v>93</v>
      </c>
      <c r="B718" s="48" t="s">
        <v>12</v>
      </c>
      <c r="C718" s="48" t="s">
        <v>63</v>
      </c>
      <c r="D718" s="48" t="s">
        <v>157</v>
      </c>
      <c r="E718" s="48" t="s">
        <v>1057</v>
      </c>
      <c r="F718" s="48" t="s">
        <v>1058</v>
      </c>
      <c r="G718" s="48" t="s">
        <v>494</v>
      </c>
      <c r="H718" s="48" t="s">
        <v>673</v>
      </c>
      <c r="I718" s="48" t="s">
        <v>48</v>
      </c>
      <c r="J718" s="99" t="s">
        <v>1533</v>
      </c>
      <c r="K718" s="89" t="s">
        <v>50</v>
      </c>
      <c r="L718" s="89" t="s">
        <v>1089</v>
      </c>
      <c r="M718" s="48" t="s">
        <v>521</v>
      </c>
      <c r="N718" s="13" t="s">
        <v>1094</v>
      </c>
      <c r="O718" s="13" t="s">
        <v>1095</v>
      </c>
      <c r="P718" s="13" t="s">
        <v>1096</v>
      </c>
      <c r="Q718" s="13" t="s">
        <v>48</v>
      </c>
      <c r="R718" s="13"/>
      <c r="S718" s="146" t="s">
        <v>472</v>
      </c>
      <c r="T718" s="168">
        <v>0</v>
      </c>
      <c r="U718" s="168">
        <v>0</v>
      </c>
      <c r="V718" s="168">
        <v>0</v>
      </c>
      <c r="W718" s="48" t="str">
        <f t="shared" si="56"/>
        <v>CRMPD</v>
      </c>
      <c r="X718" s="13" t="str">
        <f t="shared" si="54"/>
        <v>黑龙江移动</v>
      </c>
      <c r="Y718" s="37" t="str">
        <f t="shared" si="55"/>
        <v>0</v>
      </c>
      <c r="Z718" s="167"/>
      <c r="AL718" s="116"/>
      <c r="AN718"/>
    </row>
    <row r="719" spans="1:40" ht="14.25">
      <c r="A719" s="48" t="s">
        <v>93</v>
      </c>
      <c r="B719" s="48" t="s">
        <v>12</v>
      </c>
      <c r="C719" s="48" t="s">
        <v>63</v>
      </c>
      <c r="D719" s="48" t="s">
        <v>157</v>
      </c>
      <c r="E719" s="48" t="s">
        <v>1097</v>
      </c>
      <c r="F719" s="48" t="s">
        <v>1061</v>
      </c>
      <c r="G719" s="48" t="s">
        <v>494</v>
      </c>
      <c r="H719" s="48" t="s">
        <v>1062</v>
      </c>
      <c r="I719" s="48" t="s">
        <v>48</v>
      </c>
      <c r="J719" s="99" t="s">
        <v>1531</v>
      </c>
      <c r="K719" s="48" t="s">
        <v>120</v>
      </c>
      <c r="L719" s="48" t="s">
        <v>1093</v>
      </c>
      <c r="M719" s="48" t="s">
        <v>521</v>
      </c>
      <c r="N719" s="13"/>
      <c r="O719" s="13"/>
      <c r="P719" s="13" t="s">
        <v>1056</v>
      </c>
      <c r="Q719" s="13" t="s">
        <v>48</v>
      </c>
      <c r="R719" s="13"/>
      <c r="S719" s="146" t="s">
        <v>472</v>
      </c>
      <c r="T719" s="168">
        <v>0</v>
      </c>
      <c r="U719" s="168">
        <v>0</v>
      </c>
      <c r="V719" s="168">
        <v>29</v>
      </c>
      <c r="W719" s="48" t="str">
        <f t="shared" si="56"/>
        <v>CRMPD</v>
      </c>
      <c r="X719" s="13" t="str">
        <f t="shared" si="54"/>
        <v>黑龙江移动</v>
      </c>
      <c r="Y719" s="37" t="str">
        <f t="shared" si="55"/>
        <v>0</v>
      </c>
      <c r="Z719" s="167"/>
      <c r="AL719" s="116"/>
      <c r="AN719"/>
    </row>
    <row r="720" spans="1:40" ht="14.25">
      <c r="A720" s="48" t="s">
        <v>93</v>
      </c>
      <c r="B720" s="48" t="s">
        <v>12</v>
      </c>
      <c r="C720" s="48" t="s">
        <v>63</v>
      </c>
      <c r="D720" s="48" t="s">
        <v>157</v>
      </c>
      <c r="E720" s="48" t="s">
        <v>1098</v>
      </c>
      <c r="F720" s="48" t="s">
        <v>1064</v>
      </c>
      <c r="G720" s="48" t="s">
        <v>494</v>
      </c>
      <c r="H720" s="48" t="s">
        <v>1062</v>
      </c>
      <c r="I720" s="48" t="s">
        <v>48</v>
      </c>
      <c r="J720" s="99" t="s">
        <v>1531</v>
      </c>
      <c r="K720" s="48" t="s">
        <v>120</v>
      </c>
      <c r="L720" s="48" t="s">
        <v>1093</v>
      </c>
      <c r="M720" s="48" t="s">
        <v>521</v>
      </c>
      <c r="N720" s="13"/>
      <c r="O720" s="13"/>
      <c r="P720" s="13" t="s">
        <v>1065</v>
      </c>
      <c r="Q720" s="13" t="s">
        <v>48</v>
      </c>
      <c r="R720" s="13"/>
      <c r="S720" s="146" t="s">
        <v>472</v>
      </c>
      <c r="T720" s="168">
        <v>0</v>
      </c>
      <c r="U720" s="168">
        <v>0</v>
      </c>
      <c r="V720" s="168">
        <v>0</v>
      </c>
      <c r="W720" s="48" t="str">
        <f t="shared" si="56"/>
        <v>CRMPD</v>
      </c>
      <c r="X720" s="13" t="str">
        <f t="shared" si="54"/>
        <v>黑龙江移动</v>
      </c>
      <c r="Y720" s="37" t="str">
        <f t="shared" si="55"/>
        <v>0</v>
      </c>
      <c r="Z720" s="167"/>
      <c r="AL720" s="116"/>
      <c r="AN720"/>
    </row>
    <row r="721" spans="1:40" ht="14.25">
      <c r="A721" s="48" t="s">
        <v>93</v>
      </c>
      <c r="B721" s="48" t="s">
        <v>12</v>
      </c>
      <c r="C721" s="48" t="s">
        <v>63</v>
      </c>
      <c r="D721" s="48" t="s">
        <v>157</v>
      </c>
      <c r="E721" s="48" t="s">
        <v>1026</v>
      </c>
      <c r="F721" s="48" t="s">
        <v>1027</v>
      </c>
      <c r="G721" s="48" t="s">
        <v>494</v>
      </c>
      <c r="H721" s="48" t="s">
        <v>137</v>
      </c>
      <c r="I721" s="48"/>
      <c r="J721" s="48"/>
      <c r="K721" s="48"/>
      <c r="L721" s="48"/>
      <c r="M721" s="48"/>
      <c r="N721" s="13"/>
      <c r="O721" s="13"/>
      <c r="P721" s="13"/>
      <c r="Q721" s="13" t="s">
        <v>48</v>
      </c>
      <c r="R721" s="13"/>
      <c r="S721" s="48" t="s">
        <v>1000</v>
      </c>
      <c r="T721" s="168">
        <v>0</v>
      </c>
      <c r="U721" s="168">
        <v>0</v>
      </c>
      <c r="V721" s="168">
        <v>0</v>
      </c>
      <c r="W721" s="48" t="str">
        <f t="shared" si="56"/>
        <v>CRMPD</v>
      </c>
      <c r="X721" s="13" t="str">
        <f t="shared" si="54"/>
        <v>黑龙江移动</v>
      </c>
      <c r="Y721" s="37" t="str">
        <f t="shared" si="55"/>
        <v>0</v>
      </c>
      <c r="Z721" s="167"/>
      <c r="AL721" s="116"/>
      <c r="AN721"/>
    </row>
    <row r="722" spans="1:40" ht="14.25">
      <c r="A722" s="48" t="s">
        <v>93</v>
      </c>
      <c r="B722" s="48" t="s">
        <v>12</v>
      </c>
      <c r="C722" s="48" t="s">
        <v>63</v>
      </c>
      <c r="D722" s="48" t="s">
        <v>157</v>
      </c>
      <c r="E722" s="48" t="s">
        <v>1019</v>
      </c>
      <c r="F722" s="48" t="s">
        <v>1020</v>
      </c>
      <c r="G722" s="48" t="s">
        <v>494</v>
      </c>
      <c r="H722" s="48" t="s">
        <v>41</v>
      </c>
      <c r="I722" s="48" t="s">
        <v>48</v>
      </c>
      <c r="J722" s="99" t="s">
        <v>1533</v>
      </c>
      <c r="K722" s="89" t="s">
        <v>50</v>
      </c>
      <c r="L722" s="89" t="s">
        <v>1089</v>
      </c>
      <c r="M722" s="48" t="s">
        <v>521</v>
      </c>
      <c r="N722" s="13" t="s">
        <v>1099</v>
      </c>
      <c r="O722" s="13" t="s">
        <v>1099</v>
      </c>
      <c r="P722" s="13" t="s">
        <v>1099</v>
      </c>
      <c r="Q722" s="13" t="s">
        <v>48</v>
      </c>
      <c r="R722" s="13"/>
      <c r="S722" s="146" t="s">
        <v>472</v>
      </c>
      <c r="T722" s="168">
        <v>148</v>
      </c>
      <c r="U722" s="168">
        <v>148</v>
      </c>
      <c r="V722" s="168">
        <v>148</v>
      </c>
      <c r="W722" s="48" t="str">
        <f t="shared" si="56"/>
        <v>CRMPD</v>
      </c>
      <c r="X722" s="13" t="str">
        <f t="shared" si="54"/>
        <v>黑龙江移动</v>
      </c>
      <c r="Y722" s="37" t="str">
        <f t="shared" si="55"/>
        <v>1</v>
      </c>
      <c r="Z722" s="167"/>
      <c r="AL722" s="116"/>
      <c r="AN722"/>
    </row>
    <row r="723" spans="1:40" ht="14.25">
      <c r="A723" s="48" t="s">
        <v>93</v>
      </c>
      <c r="B723" s="48" t="s">
        <v>12</v>
      </c>
      <c r="C723" s="48" t="s">
        <v>63</v>
      </c>
      <c r="D723" s="48" t="s">
        <v>157</v>
      </c>
      <c r="E723" s="48" t="s">
        <v>1021</v>
      </c>
      <c r="F723" s="48" t="s">
        <v>1022</v>
      </c>
      <c r="G723" s="48" t="s">
        <v>494</v>
      </c>
      <c r="H723" s="48" t="s">
        <v>98</v>
      </c>
      <c r="I723" s="48" t="s">
        <v>48</v>
      </c>
      <c r="J723" s="99" t="s">
        <v>1533</v>
      </c>
      <c r="K723" s="89" t="s">
        <v>50</v>
      </c>
      <c r="L723" s="89" t="s">
        <v>1089</v>
      </c>
      <c r="M723" s="48" t="s">
        <v>521</v>
      </c>
      <c r="N723" s="13" t="s">
        <v>1099</v>
      </c>
      <c r="O723" s="13" t="s">
        <v>1099</v>
      </c>
      <c r="P723" s="13" t="s">
        <v>1099</v>
      </c>
      <c r="Q723" s="13" t="s">
        <v>48</v>
      </c>
      <c r="R723" s="13"/>
      <c r="S723" s="146" t="s">
        <v>472</v>
      </c>
      <c r="T723" s="168">
        <v>148</v>
      </c>
      <c r="U723" s="168">
        <v>148</v>
      </c>
      <c r="V723" s="168">
        <v>148</v>
      </c>
      <c r="W723" s="48" t="str">
        <f t="shared" si="56"/>
        <v>CRMPD</v>
      </c>
      <c r="X723" s="13" t="str">
        <f t="shared" si="54"/>
        <v>黑龙江移动</v>
      </c>
      <c r="Y723" s="37" t="str">
        <f t="shared" si="55"/>
        <v>1</v>
      </c>
      <c r="Z723" s="167"/>
      <c r="AL723" s="116"/>
      <c r="AN723"/>
    </row>
    <row r="724" spans="1:40" ht="14.25">
      <c r="A724" s="48" t="s">
        <v>93</v>
      </c>
      <c r="B724" s="48" t="s">
        <v>12</v>
      </c>
      <c r="C724" s="48" t="s">
        <v>63</v>
      </c>
      <c r="D724" s="48" t="s">
        <v>157</v>
      </c>
      <c r="E724" s="48" t="s">
        <v>1100</v>
      </c>
      <c r="F724" s="48" t="s">
        <v>1101</v>
      </c>
      <c r="G724" s="48" t="s">
        <v>494</v>
      </c>
      <c r="H724" s="48" t="s">
        <v>1062</v>
      </c>
      <c r="I724" s="48" t="s">
        <v>48</v>
      </c>
      <c r="J724" s="99" t="s">
        <v>1531</v>
      </c>
      <c r="K724" s="48" t="s">
        <v>120</v>
      </c>
      <c r="L724" s="48" t="s">
        <v>1093</v>
      </c>
      <c r="M724" s="48" t="s">
        <v>521</v>
      </c>
      <c r="N724" s="13"/>
      <c r="O724" s="13"/>
      <c r="P724" s="13" t="s">
        <v>1102</v>
      </c>
      <c r="Q724" s="13" t="s">
        <v>48</v>
      </c>
      <c r="R724" s="13"/>
      <c r="S724" s="146" t="s">
        <v>472</v>
      </c>
      <c r="T724" s="168">
        <v>0</v>
      </c>
      <c r="U724" s="168">
        <v>0</v>
      </c>
      <c r="V724" s="168">
        <v>0</v>
      </c>
      <c r="W724" s="48" t="str">
        <f t="shared" si="56"/>
        <v>CRMPD</v>
      </c>
      <c r="X724" s="13" t="str">
        <f t="shared" si="54"/>
        <v>黑龙江移动</v>
      </c>
      <c r="Y724" s="37" t="str">
        <f t="shared" si="55"/>
        <v>0</v>
      </c>
      <c r="Z724" s="167"/>
      <c r="AL724" s="116"/>
      <c r="AN724"/>
    </row>
    <row r="725" spans="1:40" ht="14.25">
      <c r="A725" s="48" t="s">
        <v>93</v>
      </c>
      <c r="B725" s="48" t="s">
        <v>12</v>
      </c>
      <c r="C725" s="48" t="s">
        <v>165</v>
      </c>
      <c r="D725" s="48" t="s">
        <v>166</v>
      </c>
      <c r="E725" s="48" t="s">
        <v>1014</v>
      </c>
      <c r="F725" s="48" t="s">
        <v>1015</v>
      </c>
      <c r="G725" s="48" t="s">
        <v>494</v>
      </c>
      <c r="H725" s="48" t="s">
        <v>98</v>
      </c>
      <c r="I725" s="48" t="s">
        <v>48</v>
      </c>
      <c r="J725" s="99" t="s">
        <v>1533</v>
      </c>
      <c r="K725" s="89" t="s">
        <v>50</v>
      </c>
      <c r="L725" s="89" t="s">
        <v>1089</v>
      </c>
      <c r="M725" s="48" t="s">
        <v>521</v>
      </c>
      <c r="N725" s="13" t="s">
        <v>1023</v>
      </c>
      <c r="O725" s="13" t="s">
        <v>1023</v>
      </c>
      <c r="P725" s="13" t="s">
        <v>1023</v>
      </c>
      <c r="Q725" s="13" t="s">
        <v>48</v>
      </c>
      <c r="R725" s="13"/>
      <c r="S725" s="146" t="s">
        <v>471</v>
      </c>
      <c r="T725" s="168">
        <v>148</v>
      </c>
      <c r="U725" s="168">
        <v>148</v>
      </c>
      <c r="V725" s="168">
        <v>148</v>
      </c>
      <c r="W725" s="48" t="str">
        <f t="shared" si="56"/>
        <v>CRMPD</v>
      </c>
      <c r="X725" s="13" t="str">
        <f t="shared" si="54"/>
        <v>黑龙江移动</v>
      </c>
      <c r="Y725" s="37" t="str">
        <f t="shared" si="55"/>
        <v>1</v>
      </c>
      <c r="Z725" s="167"/>
      <c r="AL725" s="116"/>
      <c r="AN725"/>
    </row>
    <row r="726" spans="1:40" ht="14.25">
      <c r="A726" s="48" t="s">
        <v>93</v>
      </c>
      <c r="B726" s="48" t="s">
        <v>12</v>
      </c>
      <c r="C726" s="48" t="s">
        <v>165</v>
      </c>
      <c r="D726" s="48" t="s">
        <v>166</v>
      </c>
      <c r="E726" s="48" t="s">
        <v>1026</v>
      </c>
      <c r="F726" s="48" t="s">
        <v>1027</v>
      </c>
      <c r="G726" s="48" t="s">
        <v>494</v>
      </c>
      <c r="H726" s="48" t="s">
        <v>137</v>
      </c>
      <c r="I726" s="48"/>
      <c r="J726" s="48"/>
      <c r="K726" s="48"/>
      <c r="L726" s="48"/>
      <c r="M726" s="48"/>
      <c r="N726" s="13"/>
      <c r="O726" s="13"/>
      <c r="P726" s="13"/>
      <c r="Q726" s="13" t="s">
        <v>48</v>
      </c>
      <c r="R726" s="13"/>
      <c r="S726" s="48" t="s">
        <v>1000</v>
      </c>
      <c r="T726" s="168">
        <v>0</v>
      </c>
      <c r="U726" s="168">
        <v>0</v>
      </c>
      <c r="V726" s="168">
        <v>0</v>
      </c>
      <c r="W726" s="48" t="str">
        <f t="shared" si="56"/>
        <v>CRMPD</v>
      </c>
      <c r="X726" s="13" t="str">
        <f t="shared" si="54"/>
        <v>黑龙江移动</v>
      </c>
      <c r="Y726" s="37" t="str">
        <f t="shared" si="55"/>
        <v>0</v>
      </c>
      <c r="Z726" s="167"/>
      <c r="AL726" s="116"/>
      <c r="AN726"/>
    </row>
    <row r="727" spans="1:40" ht="14.25">
      <c r="A727" s="48" t="s">
        <v>93</v>
      </c>
      <c r="B727" s="48" t="s">
        <v>12</v>
      </c>
      <c r="C727" s="48" t="s">
        <v>165</v>
      </c>
      <c r="D727" s="48" t="s">
        <v>166</v>
      </c>
      <c r="E727" s="48" t="s">
        <v>1010</v>
      </c>
      <c r="F727" s="48" t="s">
        <v>1011</v>
      </c>
      <c r="G727" s="48" t="s">
        <v>494</v>
      </c>
      <c r="H727" s="48" t="s">
        <v>41</v>
      </c>
      <c r="I727" s="48" t="s">
        <v>48</v>
      </c>
      <c r="J727" s="99" t="s">
        <v>1533</v>
      </c>
      <c r="K727" s="89" t="s">
        <v>50</v>
      </c>
      <c r="L727" s="89" t="s">
        <v>1089</v>
      </c>
      <c r="M727" s="48" t="s">
        <v>521</v>
      </c>
      <c r="N727" s="13" t="s">
        <v>1099</v>
      </c>
      <c r="O727" s="13" t="s">
        <v>1099</v>
      </c>
      <c r="P727" s="13" t="s">
        <v>1099</v>
      </c>
      <c r="Q727" s="13" t="s">
        <v>48</v>
      </c>
      <c r="R727" s="13"/>
      <c r="S727" s="146" t="s">
        <v>472</v>
      </c>
      <c r="T727" s="168">
        <v>148</v>
      </c>
      <c r="U727" s="168">
        <v>148</v>
      </c>
      <c r="V727" s="168">
        <v>148</v>
      </c>
      <c r="W727" s="48" t="str">
        <f t="shared" si="56"/>
        <v>CRMPD</v>
      </c>
      <c r="X727" s="13" t="str">
        <f t="shared" si="54"/>
        <v>黑龙江移动</v>
      </c>
      <c r="Y727" s="37" t="str">
        <f t="shared" si="55"/>
        <v>1</v>
      </c>
      <c r="Z727" s="167"/>
      <c r="AL727" s="116"/>
      <c r="AN727"/>
    </row>
    <row r="728" spans="1:40" ht="14.25">
      <c r="A728" s="48" t="s">
        <v>93</v>
      </c>
      <c r="B728" s="48" t="s">
        <v>12</v>
      </c>
      <c r="C728" s="48" t="s">
        <v>94</v>
      </c>
      <c r="D728" s="48" t="s">
        <v>95</v>
      </c>
      <c r="E728" s="48" t="s">
        <v>1014</v>
      </c>
      <c r="F728" s="48" t="s">
        <v>1015</v>
      </c>
      <c r="G728" s="48" t="s">
        <v>494</v>
      </c>
      <c r="H728" s="48" t="s">
        <v>98</v>
      </c>
      <c r="I728" s="48" t="s">
        <v>48</v>
      </c>
      <c r="J728" s="99" t="s">
        <v>1533</v>
      </c>
      <c r="K728" s="89" t="s">
        <v>50</v>
      </c>
      <c r="L728" s="89" t="s">
        <v>1089</v>
      </c>
      <c r="M728" s="48" t="s">
        <v>521</v>
      </c>
      <c r="N728" s="13" t="s">
        <v>1023</v>
      </c>
      <c r="O728" s="13" t="s">
        <v>1023</v>
      </c>
      <c r="P728" s="13" t="s">
        <v>1023</v>
      </c>
      <c r="Q728" s="13" t="s">
        <v>48</v>
      </c>
      <c r="R728" s="13"/>
      <c r="S728" s="146" t="s">
        <v>471</v>
      </c>
      <c r="T728" s="168">
        <v>148</v>
      </c>
      <c r="U728" s="168">
        <v>148</v>
      </c>
      <c r="V728" s="168">
        <v>148</v>
      </c>
      <c r="W728" s="48" t="str">
        <f t="shared" si="56"/>
        <v>CRMPD</v>
      </c>
      <c r="X728" s="13" t="str">
        <f t="shared" si="54"/>
        <v>黑龙江移动</v>
      </c>
      <c r="Y728" s="37" t="str">
        <f t="shared" si="55"/>
        <v>1</v>
      </c>
      <c r="Z728" s="167"/>
      <c r="AL728" s="116"/>
      <c r="AN728"/>
    </row>
    <row r="729" spans="1:40" ht="14.25">
      <c r="A729" s="48" t="s">
        <v>213</v>
      </c>
      <c r="B729" s="48" t="s">
        <v>214</v>
      </c>
      <c r="C729" s="48" t="s">
        <v>63</v>
      </c>
      <c r="D729" s="48" t="s">
        <v>64</v>
      </c>
      <c r="E729" s="48" t="s">
        <v>1103</v>
      </c>
      <c r="F729" s="48" t="s">
        <v>1104</v>
      </c>
      <c r="G729" s="48" t="s">
        <v>494</v>
      </c>
      <c r="H729" s="48" t="s">
        <v>98</v>
      </c>
      <c r="I729" s="48" t="s">
        <v>48</v>
      </c>
      <c r="J729" s="48" t="s">
        <v>86</v>
      </c>
      <c r="K729" s="48" t="s">
        <v>120</v>
      </c>
      <c r="L729" s="48" t="s">
        <v>1008</v>
      </c>
      <c r="M729" s="48" t="s">
        <v>140</v>
      </c>
      <c r="N729" s="13" t="s">
        <v>1105</v>
      </c>
      <c r="O729" s="13"/>
      <c r="P729" s="13"/>
      <c r="Q729" s="13" t="s">
        <v>48</v>
      </c>
      <c r="R729" s="13"/>
      <c r="S729" s="48" t="s">
        <v>472</v>
      </c>
      <c r="T729" s="168">
        <v>2</v>
      </c>
      <c r="U729" s="168">
        <v>0</v>
      </c>
      <c r="V729" s="168">
        <v>0</v>
      </c>
      <c r="W729" s="48" t="str">
        <f t="shared" si="56"/>
        <v>CRMPD</v>
      </c>
      <c r="X729" s="13" t="str">
        <f t="shared" si="54"/>
        <v>湖北电信</v>
      </c>
      <c r="Y729" s="37" t="str">
        <f t="shared" si="55"/>
        <v>0</v>
      </c>
      <c r="Z729" s="167"/>
      <c r="AL729" s="116"/>
      <c r="AN729"/>
    </row>
    <row r="730" spans="1:40" ht="14.25">
      <c r="A730" s="48" t="s">
        <v>215</v>
      </c>
      <c r="B730" s="48" t="s">
        <v>214</v>
      </c>
      <c r="C730" s="48" t="s">
        <v>165</v>
      </c>
      <c r="D730" s="48" t="s">
        <v>166</v>
      </c>
      <c r="E730" s="48" t="s">
        <v>1106</v>
      </c>
      <c r="F730" s="48" t="s">
        <v>1107</v>
      </c>
      <c r="G730" s="48" t="s">
        <v>494</v>
      </c>
      <c r="H730" s="48" t="s">
        <v>98</v>
      </c>
      <c r="I730" s="48" t="s">
        <v>48</v>
      </c>
      <c r="J730" s="48" t="s">
        <v>86</v>
      </c>
      <c r="K730" s="48" t="s">
        <v>120</v>
      </c>
      <c r="L730" s="48" t="s">
        <v>1008</v>
      </c>
      <c r="M730" s="48" t="s">
        <v>140</v>
      </c>
      <c r="N730" s="13" t="s">
        <v>1108</v>
      </c>
      <c r="O730" s="13"/>
      <c r="P730" s="13"/>
      <c r="Q730" s="13" t="s">
        <v>48</v>
      </c>
      <c r="R730" s="13"/>
      <c r="S730" s="146" t="s">
        <v>471</v>
      </c>
      <c r="T730" s="168">
        <v>0</v>
      </c>
      <c r="U730" s="168">
        <v>0</v>
      </c>
      <c r="V730" s="168">
        <v>0</v>
      </c>
      <c r="W730" s="48" t="str">
        <f t="shared" si="56"/>
        <v>CRMPD</v>
      </c>
      <c r="X730" s="13" t="str">
        <f t="shared" si="54"/>
        <v>湖北移动</v>
      </c>
      <c r="Y730" s="37" t="str">
        <f t="shared" si="55"/>
        <v>0</v>
      </c>
      <c r="Z730" s="167"/>
      <c r="AL730" s="116"/>
      <c r="AN730"/>
    </row>
    <row r="731" spans="1:40" ht="14.25">
      <c r="A731" s="48" t="s">
        <v>215</v>
      </c>
      <c r="B731" s="48" t="s">
        <v>214</v>
      </c>
      <c r="C731" s="48" t="s">
        <v>165</v>
      </c>
      <c r="D731" s="48" t="s">
        <v>166</v>
      </c>
      <c r="E731" s="48" t="s">
        <v>1010</v>
      </c>
      <c r="F731" s="48" t="s">
        <v>1011</v>
      </c>
      <c r="G731" s="48" t="s">
        <v>494</v>
      </c>
      <c r="H731" s="48" t="s">
        <v>41</v>
      </c>
      <c r="I731" s="48" t="s">
        <v>48</v>
      </c>
      <c r="J731" s="48" t="s">
        <v>86</v>
      </c>
      <c r="K731" s="48" t="s">
        <v>120</v>
      </c>
      <c r="L731" s="48" t="s">
        <v>1008</v>
      </c>
      <c r="M731" s="48" t="s">
        <v>140</v>
      </c>
      <c r="N731" s="13" t="s">
        <v>1109</v>
      </c>
      <c r="O731" s="13"/>
      <c r="P731" s="13"/>
      <c r="Q731" s="13" t="s">
        <v>48</v>
      </c>
      <c r="R731" s="13"/>
      <c r="S731" s="48" t="s">
        <v>472</v>
      </c>
      <c r="T731" s="168">
        <v>0</v>
      </c>
      <c r="U731" s="168">
        <v>0</v>
      </c>
      <c r="V731" s="168">
        <v>0</v>
      </c>
      <c r="W731" s="48" t="str">
        <f t="shared" si="56"/>
        <v>CRMPD</v>
      </c>
      <c r="X731" s="13" t="str">
        <f t="shared" si="54"/>
        <v>湖北移动</v>
      </c>
      <c r="Y731" s="37" t="str">
        <f t="shared" si="55"/>
        <v>0</v>
      </c>
      <c r="Z731" s="167"/>
      <c r="AL731" s="116"/>
      <c r="AN731"/>
    </row>
    <row r="732" spans="1:40" ht="14.25">
      <c r="A732" s="48" t="s">
        <v>308</v>
      </c>
      <c r="B732" s="48" t="s">
        <v>309</v>
      </c>
      <c r="C732" s="48" t="s">
        <v>360</v>
      </c>
      <c r="D732" s="48" t="s">
        <v>16</v>
      </c>
      <c r="E732" s="48" t="s">
        <v>1005</v>
      </c>
      <c r="F732" s="48" t="s">
        <v>1006</v>
      </c>
      <c r="G732" s="48" t="s">
        <v>494</v>
      </c>
      <c r="H732" s="48" t="s">
        <v>1007</v>
      </c>
      <c r="I732" s="48" t="s">
        <v>48</v>
      </c>
      <c r="J732" s="48" t="s">
        <v>86</v>
      </c>
      <c r="K732" s="48"/>
      <c r="L732" s="48"/>
      <c r="M732" s="48"/>
      <c r="N732" s="13" t="s">
        <v>1110</v>
      </c>
      <c r="O732" s="13"/>
      <c r="P732" s="13"/>
      <c r="Q732" s="13" t="s">
        <v>48</v>
      </c>
      <c r="R732" s="13"/>
      <c r="S732" s="48" t="s">
        <v>472</v>
      </c>
      <c r="T732" s="168">
        <v>0</v>
      </c>
      <c r="U732" s="168">
        <v>0</v>
      </c>
      <c r="V732" s="168">
        <v>0</v>
      </c>
      <c r="W732" s="48" t="str">
        <f t="shared" si="56"/>
        <v>CRMPD</v>
      </c>
      <c r="X732" s="13" t="str">
        <f t="shared" si="54"/>
        <v>吉林电信</v>
      </c>
      <c r="Y732" s="37" t="str">
        <f t="shared" si="55"/>
        <v>0</v>
      </c>
      <c r="Z732" s="167"/>
      <c r="AL732" s="116"/>
      <c r="AN732"/>
    </row>
    <row r="733" spans="1:40" ht="14.25">
      <c r="A733" s="48" t="s">
        <v>216</v>
      </c>
      <c r="B733" s="48" t="s">
        <v>217</v>
      </c>
      <c r="C733" s="48" t="s">
        <v>517</v>
      </c>
      <c r="D733" s="48" t="s">
        <v>518</v>
      </c>
      <c r="E733" s="48" t="s">
        <v>1026</v>
      </c>
      <c r="F733" s="48" t="s">
        <v>1027</v>
      </c>
      <c r="G733" s="48" t="s">
        <v>494</v>
      </c>
      <c r="H733" s="48" t="s">
        <v>137</v>
      </c>
      <c r="I733" s="48" t="s">
        <v>48</v>
      </c>
      <c r="J733" s="48" t="s">
        <v>86</v>
      </c>
      <c r="K733" s="48"/>
      <c r="L733" s="48"/>
      <c r="M733" s="48"/>
      <c r="N733" s="13"/>
      <c r="O733" s="13"/>
      <c r="P733" s="13"/>
      <c r="Q733" s="13" t="s">
        <v>48</v>
      </c>
      <c r="R733" s="13"/>
      <c r="S733" s="48" t="s">
        <v>1000</v>
      </c>
      <c r="T733" s="168">
        <v>0</v>
      </c>
      <c r="U733" s="168">
        <v>0</v>
      </c>
      <c r="V733" s="168">
        <v>0</v>
      </c>
      <c r="W733" s="48" t="str">
        <f t="shared" si="56"/>
        <v>CRMPD</v>
      </c>
      <c r="X733" s="13" t="str">
        <f t="shared" si="54"/>
        <v>吉林移动</v>
      </c>
      <c r="Y733" s="37" t="str">
        <f t="shared" si="55"/>
        <v>0</v>
      </c>
      <c r="Z733" s="167"/>
      <c r="AL733" s="116"/>
      <c r="AN733"/>
    </row>
    <row r="734" spans="1:40" ht="14.25">
      <c r="A734" s="48" t="s">
        <v>216</v>
      </c>
      <c r="B734" s="48" t="s">
        <v>217</v>
      </c>
      <c r="C734" s="48" t="s">
        <v>517</v>
      </c>
      <c r="D734" s="48" t="s">
        <v>518</v>
      </c>
      <c r="E734" s="48" t="s">
        <v>1014</v>
      </c>
      <c r="F734" s="48" t="s">
        <v>1015</v>
      </c>
      <c r="G734" s="48" t="s">
        <v>494</v>
      </c>
      <c r="H734" s="48" t="s">
        <v>98</v>
      </c>
      <c r="I734" s="48" t="s">
        <v>48</v>
      </c>
      <c r="J734" s="48" t="s">
        <v>86</v>
      </c>
      <c r="K734" s="48"/>
      <c r="L734" s="48"/>
      <c r="M734" s="48"/>
      <c r="N734" s="13" t="s">
        <v>1071</v>
      </c>
      <c r="O734" s="13"/>
      <c r="P734" s="13"/>
      <c r="Q734" s="13" t="s">
        <v>48</v>
      </c>
      <c r="R734" s="13"/>
      <c r="S734" s="146" t="s">
        <v>471</v>
      </c>
      <c r="T734" s="168">
        <v>187</v>
      </c>
      <c r="U734" s="168">
        <v>0</v>
      </c>
      <c r="V734" s="168">
        <v>0</v>
      </c>
      <c r="W734" s="48" t="str">
        <f t="shared" si="56"/>
        <v>CRMPD</v>
      </c>
      <c r="X734" s="13" t="str">
        <f t="shared" si="54"/>
        <v>吉林移动</v>
      </c>
      <c r="Y734" s="37" t="str">
        <f t="shared" si="55"/>
        <v>0</v>
      </c>
      <c r="Z734" s="167"/>
      <c r="AL734" s="116"/>
      <c r="AN734"/>
    </row>
    <row r="735" spans="1:40" ht="14.25">
      <c r="A735" s="48" t="s">
        <v>216</v>
      </c>
      <c r="B735" s="48" t="s">
        <v>217</v>
      </c>
      <c r="C735" s="48" t="s">
        <v>63</v>
      </c>
      <c r="D735" s="48" t="s">
        <v>157</v>
      </c>
      <c r="E735" s="48" t="s">
        <v>1014</v>
      </c>
      <c r="F735" s="48" t="s">
        <v>1015</v>
      </c>
      <c r="G735" s="48" t="s">
        <v>494</v>
      </c>
      <c r="H735" s="48" t="s">
        <v>98</v>
      </c>
      <c r="I735" s="48" t="s">
        <v>48</v>
      </c>
      <c r="J735" s="48" t="s">
        <v>86</v>
      </c>
      <c r="K735" s="48"/>
      <c r="L735" s="48"/>
      <c r="M735" s="48"/>
      <c r="N735" s="13" t="s">
        <v>1071</v>
      </c>
      <c r="O735" s="13"/>
      <c r="P735" s="13"/>
      <c r="Q735" s="13" t="s">
        <v>48</v>
      </c>
      <c r="R735" s="13"/>
      <c r="S735" s="48" t="s">
        <v>1000</v>
      </c>
      <c r="T735" s="168">
        <v>187</v>
      </c>
      <c r="U735" s="168">
        <v>0</v>
      </c>
      <c r="V735" s="168">
        <v>0</v>
      </c>
      <c r="W735" s="48" t="str">
        <f t="shared" si="56"/>
        <v>CRMPD</v>
      </c>
      <c r="X735" s="13" t="str">
        <f t="shared" si="54"/>
        <v>吉林移动</v>
      </c>
      <c r="Y735" s="37" t="str">
        <f t="shared" si="55"/>
        <v>0</v>
      </c>
      <c r="Z735" s="167"/>
      <c r="AL735" s="116"/>
      <c r="AN735"/>
    </row>
    <row r="736" spans="1:40" ht="14.25">
      <c r="A736" s="48" t="s">
        <v>216</v>
      </c>
      <c r="B736" s="48" t="s">
        <v>217</v>
      </c>
      <c r="C736" s="48" t="s">
        <v>63</v>
      </c>
      <c r="D736" s="48" t="s">
        <v>157</v>
      </c>
      <c r="E736" s="48" t="s">
        <v>1038</v>
      </c>
      <c r="F736" s="48" t="s">
        <v>1039</v>
      </c>
      <c r="G736" s="48" t="s">
        <v>494</v>
      </c>
      <c r="H736" s="48" t="s">
        <v>1040</v>
      </c>
      <c r="I736" s="48" t="s">
        <v>48</v>
      </c>
      <c r="J736" s="48" t="s">
        <v>86</v>
      </c>
      <c r="K736" s="48"/>
      <c r="L736" s="48"/>
      <c r="M736" s="48"/>
      <c r="N736" s="13" t="s">
        <v>1111</v>
      </c>
      <c r="O736" s="13"/>
      <c r="P736" s="13"/>
      <c r="Q736" s="13" t="s">
        <v>48</v>
      </c>
      <c r="R736" s="13"/>
      <c r="S736" s="48" t="s">
        <v>472</v>
      </c>
      <c r="T736" s="168">
        <v>10</v>
      </c>
      <c r="U736" s="168">
        <v>0</v>
      </c>
      <c r="V736" s="168">
        <v>0</v>
      </c>
      <c r="W736" s="48" t="str">
        <f t="shared" si="56"/>
        <v>CRMPD</v>
      </c>
      <c r="X736" s="13" t="str">
        <f t="shared" si="54"/>
        <v>吉林移动</v>
      </c>
      <c r="Y736" s="37" t="str">
        <f t="shared" si="55"/>
        <v>0</v>
      </c>
      <c r="Z736" s="167"/>
      <c r="AL736" s="116"/>
      <c r="AN736"/>
    </row>
    <row r="737" spans="1:40" ht="14.25">
      <c r="A737" s="48" t="s">
        <v>216</v>
      </c>
      <c r="B737" s="48" t="s">
        <v>217</v>
      </c>
      <c r="C737" s="48" t="s">
        <v>63</v>
      </c>
      <c r="D737" s="48" t="s">
        <v>157</v>
      </c>
      <c r="E737" s="48" t="s">
        <v>1112</v>
      </c>
      <c r="F737" s="48" t="s">
        <v>1006</v>
      </c>
      <c r="G737" s="48" t="s">
        <v>494</v>
      </c>
      <c r="H737" s="48" t="s">
        <v>1113</v>
      </c>
      <c r="I737" s="48" t="s">
        <v>48</v>
      </c>
      <c r="J737" s="48" t="s">
        <v>86</v>
      </c>
      <c r="K737" s="48"/>
      <c r="L737" s="48"/>
      <c r="M737" s="48"/>
      <c r="N737" s="13" t="s">
        <v>1114</v>
      </c>
      <c r="O737" s="13"/>
      <c r="P737" s="13"/>
      <c r="Q737" s="13" t="s">
        <v>48</v>
      </c>
      <c r="R737" s="13"/>
      <c r="S737" s="48" t="s">
        <v>472</v>
      </c>
      <c r="T737" s="168">
        <v>1</v>
      </c>
      <c r="U737" s="168">
        <v>0</v>
      </c>
      <c r="V737" s="168">
        <v>0</v>
      </c>
      <c r="W737" s="48" t="str">
        <f t="shared" si="56"/>
        <v>CRMPD</v>
      </c>
      <c r="X737" s="13" t="str">
        <f t="shared" si="54"/>
        <v>吉林移动</v>
      </c>
      <c r="Y737" s="37" t="str">
        <f t="shared" si="55"/>
        <v>0</v>
      </c>
      <c r="Z737" s="167"/>
      <c r="AL737" s="116"/>
      <c r="AN737"/>
    </row>
    <row r="738" spans="1:40" ht="14.25">
      <c r="A738" s="48" t="s">
        <v>216</v>
      </c>
      <c r="B738" s="48" t="s">
        <v>217</v>
      </c>
      <c r="C738" s="48" t="s">
        <v>63</v>
      </c>
      <c r="D738" s="48" t="s">
        <v>157</v>
      </c>
      <c r="E738" s="48" t="s">
        <v>1043</v>
      </c>
      <c r="F738" s="48" t="s">
        <v>1044</v>
      </c>
      <c r="G738" s="48" t="s">
        <v>494</v>
      </c>
      <c r="H738" s="48" t="s">
        <v>137</v>
      </c>
      <c r="I738" s="48" t="s">
        <v>48</v>
      </c>
      <c r="J738" s="48" t="s">
        <v>86</v>
      </c>
      <c r="K738" s="48"/>
      <c r="L738" s="48"/>
      <c r="M738" s="48"/>
      <c r="N738" s="13" t="s">
        <v>1115</v>
      </c>
      <c r="O738" s="13"/>
      <c r="P738" s="13"/>
      <c r="Q738" s="13" t="s">
        <v>48</v>
      </c>
      <c r="R738" s="13"/>
      <c r="S738" s="48" t="s">
        <v>472</v>
      </c>
      <c r="T738" s="168">
        <v>1</v>
      </c>
      <c r="U738" s="168">
        <v>0</v>
      </c>
      <c r="V738" s="168">
        <v>0</v>
      </c>
      <c r="W738" s="48" t="str">
        <f t="shared" si="56"/>
        <v>CRMPD</v>
      </c>
      <c r="X738" s="13" t="str">
        <f t="shared" si="54"/>
        <v>吉林移动</v>
      </c>
      <c r="Y738" s="37" t="str">
        <f t="shared" si="55"/>
        <v>0</v>
      </c>
      <c r="Z738" s="167"/>
      <c r="AL738" s="116"/>
      <c r="AN738"/>
    </row>
    <row r="739" spans="1:40" ht="14.25">
      <c r="A739" s="48" t="s">
        <v>216</v>
      </c>
      <c r="B739" s="48" t="s">
        <v>217</v>
      </c>
      <c r="C739" s="48" t="s">
        <v>63</v>
      </c>
      <c r="D739" s="48" t="s">
        <v>157</v>
      </c>
      <c r="E739" s="48" t="s">
        <v>1116</v>
      </c>
      <c r="F739" s="48" t="s">
        <v>1055</v>
      </c>
      <c r="G739" s="48" t="s">
        <v>494</v>
      </c>
      <c r="H739" s="48" t="s">
        <v>673</v>
      </c>
      <c r="I739" s="48" t="s">
        <v>48</v>
      </c>
      <c r="J739" s="48" t="s">
        <v>86</v>
      </c>
      <c r="K739" s="48"/>
      <c r="L739" s="48"/>
      <c r="M739" s="48"/>
      <c r="N739" s="13" t="s">
        <v>1117</v>
      </c>
      <c r="O739" s="13"/>
      <c r="P739" s="13"/>
      <c r="Q739" s="13" t="s">
        <v>48</v>
      </c>
      <c r="R739" s="13"/>
      <c r="S739" s="48" t="s">
        <v>472</v>
      </c>
      <c r="T739" s="168">
        <v>0</v>
      </c>
      <c r="U739" s="168">
        <v>0</v>
      </c>
      <c r="V739" s="168">
        <v>0</v>
      </c>
      <c r="W739" s="48" t="str">
        <f t="shared" si="56"/>
        <v>CRMPD</v>
      </c>
      <c r="X739" s="13" t="str">
        <f t="shared" si="54"/>
        <v>吉林移动</v>
      </c>
      <c r="Y739" s="37" t="str">
        <f t="shared" si="55"/>
        <v>0</v>
      </c>
      <c r="Z739" s="167"/>
      <c r="AL739" s="116"/>
      <c r="AN739"/>
    </row>
    <row r="740" spans="1:40" ht="14.25">
      <c r="A740" s="48" t="s">
        <v>216</v>
      </c>
      <c r="B740" s="48" t="s">
        <v>217</v>
      </c>
      <c r="C740" s="48" t="s">
        <v>63</v>
      </c>
      <c r="D740" s="48" t="s">
        <v>157</v>
      </c>
      <c r="E740" s="48" t="s">
        <v>1057</v>
      </c>
      <c r="F740" s="48" t="s">
        <v>1058</v>
      </c>
      <c r="G740" s="48" t="s">
        <v>494</v>
      </c>
      <c r="H740" s="48" t="s">
        <v>673</v>
      </c>
      <c r="I740" s="48" t="s">
        <v>48</v>
      </c>
      <c r="J740" s="48" t="s">
        <v>86</v>
      </c>
      <c r="K740" s="48"/>
      <c r="L740" s="48"/>
      <c r="M740" s="48"/>
      <c r="N740" s="13" t="s">
        <v>1118</v>
      </c>
      <c r="O740" s="13"/>
      <c r="P740" s="13"/>
      <c r="Q740" s="13" t="s">
        <v>48</v>
      </c>
      <c r="R740" s="13"/>
      <c r="S740" s="48" t="s">
        <v>472</v>
      </c>
      <c r="T740" s="168">
        <v>58</v>
      </c>
      <c r="U740" s="168">
        <v>0</v>
      </c>
      <c r="V740" s="168">
        <v>0</v>
      </c>
      <c r="W740" s="48" t="str">
        <f t="shared" si="56"/>
        <v>CRMPD</v>
      </c>
      <c r="X740" s="13" t="str">
        <f t="shared" si="54"/>
        <v>吉林移动</v>
      </c>
      <c r="Y740" s="37" t="str">
        <f t="shared" si="55"/>
        <v>0</v>
      </c>
      <c r="Z740" s="167"/>
      <c r="AL740" s="116"/>
      <c r="AN740"/>
    </row>
    <row r="741" spans="1:40" ht="14.25">
      <c r="A741" s="48" t="s">
        <v>216</v>
      </c>
      <c r="B741" s="48" t="s">
        <v>217</v>
      </c>
      <c r="C741" s="48" t="s">
        <v>63</v>
      </c>
      <c r="D741" s="48" t="s">
        <v>157</v>
      </c>
      <c r="E741" s="48" t="s">
        <v>1119</v>
      </c>
      <c r="F741" s="48" t="s">
        <v>1120</v>
      </c>
      <c r="G741" s="48" t="s">
        <v>494</v>
      </c>
      <c r="H741" s="48" t="s">
        <v>41</v>
      </c>
      <c r="I741" s="48" t="s">
        <v>48</v>
      </c>
      <c r="J741" s="48" t="s">
        <v>86</v>
      </c>
      <c r="K741" s="48"/>
      <c r="L741" s="48"/>
      <c r="M741" s="48"/>
      <c r="N741" s="13" t="s">
        <v>1121</v>
      </c>
      <c r="O741" s="13"/>
      <c r="P741" s="13"/>
      <c r="Q741" s="13" t="s">
        <v>48</v>
      </c>
      <c r="R741" s="13"/>
      <c r="S741" s="48" t="s">
        <v>472</v>
      </c>
      <c r="T741" s="168">
        <v>0</v>
      </c>
      <c r="U741" s="168">
        <v>0</v>
      </c>
      <c r="V741" s="168">
        <v>0</v>
      </c>
      <c r="W741" s="48" t="str">
        <f t="shared" si="56"/>
        <v>CRMPD</v>
      </c>
      <c r="X741" s="13" t="str">
        <f t="shared" si="54"/>
        <v>吉林移动</v>
      </c>
      <c r="Y741" s="37" t="str">
        <f t="shared" si="55"/>
        <v>0</v>
      </c>
      <c r="Z741" s="167"/>
      <c r="AL741" s="116"/>
      <c r="AN741"/>
    </row>
    <row r="742" spans="1:40" ht="14.25">
      <c r="A742" s="48" t="s">
        <v>216</v>
      </c>
      <c r="B742" s="48" t="s">
        <v>217</v>
      </c>
      <c r="C742" s="48" t="s">
        <v>63</v>
      </c>
      <c r="D742" s="48" t="s">
        <v>157</v>
      </c>
      <c r="E742" s="48" t="s">
        <v>1122</v>
      </c>
      <c r="F742" s="48" t="s">
        <v>1061</v>
      </c>
      <c r="G742" s="48" t="s">
        <v>494</v>
      </c>
      <c r="H742" s="48" t="s">
        <v>746</v>
      </c>
      <c r="I742" s="48" t="s">
        <v>48</v>
      </c>
      <c r="J742" s="48" t="s">
        <v>86</v>
      </c>
      <c r="K742" s="48"/>
      <c r="L742" s="48"/>
      <c r="M742" s="48"/>
      <c r="N742" s="13" t="s">
        <v>1123</v>
      </c>
      <c r="O742" s="13"/>
      <c r="P742" s="13"/>
      <c r="Q742" s="13" t="s">
        <v>48</v>
      </c>
      <c r="R742" s="13"/>
      <c r="S742" s="48" t="s">
        <v>472</v>
      </c>
      <c r="T742" s="168">
        <v>0</v>
      </c>
      <c r="U742" s="168">
        <v>0</v>
      </c>
      <c r="V742" s="168">
        <v>0</v>
      </c>
      <c r="W742" s="48" t="str">
        <f t="shared" si="56"/>
        <v>CRMPD</v>
      </c>
      <c r="X742" s="13" t="str">
        <f t="shared" si="54"/>
        <v>吉林移动</v>
      </c>
      <c r="Y742" s="37" t="str">
        <f t="shared" si="55"/>
        <v>0</v>
      </c>
      <c r="Z742" s="167"/>
      <c r="AL742" s="116"/>
      <c r="AN742"/>
    </row>
    <row r="743" spans="1:40" ht="14.25">
      <c r="A743" s="48" t="s">
        <v>216</v>
      </c>
      <c r="B743" s="48" t="s">
        <v>217</v>
      </c>
      <c r="C743" s="48" t="s">
        <v>63</v>
      </c>
      <c r="D743" s="48" t="s">
        <v>157</v>
      </c>
      <c r="E743" s="48" t="s">
        <v>1098</v>
      </c>
      <c r="F743" s="48" t="s">
        <v>1064</v>
      </c>
      <c r="G743" s="48" t="s">
        <v>494</v>
      </c>
      <c r="H743" s="48" t="s">
        <v>1062</v>
      </c>
      <c r="I743" s="48" t="s">
        <v>48</v>
      </c>
      <c r="J743" s="48" t="s">
        <v>86</v>
      </c>
      <c r="K743" s="48"/>
      <c r="L743" s="48"/>
      <c r="M743" s="48"/>
      <c r="N743" s="13" t="s">
        <v>1124</v>
      </c>
      <c r="O743" s="13"/>
      <c r="P743" s="13"/>
      <c r="Q743" s="13" t="s">
        <v>48</v>
      </c>
      <c r="R743" s="13"/>
      <c r="S743" s="48" t="s">
        <v>472</v>
      </c>
      <c r="T743" s="168">
        <v>0</v>
      </c>
      <c r="U743" s="168">
        <v>0</v>
      </c>
      <c r="V743" s="168">
        <v>0</v>
      </c>
      <c r="W743" s="48" t="str">
        <f t="shared" si="56"/>
        <v>CRMPD</v>
      </c>
      <c r="X743" s="13" t="str">
        <f t="shared" si="54"/>
        <v>吉林移动</v>
      </c>
      <c r="Y743" s="37" t="str">
        <f t="shared" si="55"/>
        <v>0</v>
      </c>
      <c r="Z743" s="167"/>
      <c r="AL743" s="116"/>
      <c r="AN743"/>
    </row>
    <row r="744" spans="1:40" ht="14.25">
      <c r="A744" s="48" t="s">
        <v>216</v>
      </c>
      <c r="B744" s="48" t="s">
        <v>217</v>
      </c>
      <c r="C744" s="48" t="s">
        <v>63</v>
      </c>
      <c r="D744" s="48" t="s">
        <v>157</v>
      </c>
      <c r="E744" s="48" t="s">
        <v>1026</v>
      </c>
      <c r="F744" s="48" t="s">
        <v>1027</v>
      </c>
      <c r="G744" s="48" t="s">
        <v>494</v>
      </c>
      <c r="H744" s="48" t="s">
        <v>137</v>
      </c>
      <c r="I744" s="48" t="s">
        <v>48</v>
      </c>
      <c r="J744" s="48" t="s">
        <v>86</v>
      </c>
      <c r="K744" s="48"/>
      <c r="L744" s="48"/>
      <c r="M744" s="48"/>
      <c r="N744" s="13"/>
      <c r="O744" s="13"/>
      <c r="P744" s="13"/>
      <c r="Q744" s="13" t="s">
        <v>48</v>
      </c>
      <c r="R744" s="13"/>
      <c r="S744" s="48" t="s">
        <v>1000</v>
      </c>
      <c r="T744" s="168">
        <v>0</v>
      </c>
      <c r="U744" s="168">
        <v>0</v>
      </c>
      <c r="V744" s="168">
        <v>0</v>
      </c>
      <c r="W744" s="48" t="str">
        <f t="shared" si="56"/>
        <v>CRMPD</v>
      </c>
      <c r="X744" s="13" t="str">
        <f t="shared" si="54"/>
        <v>吉林移动</v>
      </c>
      <c r="Y744" s="37" t="str">
        <f t="shared" si="55"/>
        <v>0</v>
      </c>
      <c r="Z744" s="167"/>
      <c r="AL744" s="116"/>
      <c r="AN744"/>
    </row>
    <row r="745" spans="1:40" ht="14.25">
      <c r="A745" s="48" t="s">
        <v>216</v>
      </c>
      <c r="B745" s="48" t="s">
        <v>217</v>
      </c>
      <c r="C745" s="48" t="s">
        <v>63</v>
      </c>
      <c r="D745" s="48" t="s">
        <v>157</v>
      </c>
      <c r="E745" s="48" t="s">
        <v>1019</v>
      </c>
      <c r="F745" s="48" t="s">
        <v>1020</v>
      </c>
      <c r="G745" s="48" t="s">
        <v>494</v>
      </c>
      <c r="H745" s="48" t="s">
        <v>41</v>
      </c>
      <c r="I745" s="48" t="s">
        <v>48</v>
      </c>
      <c r="J745" s="48" t="s">
        <v>86</v>
      </c>
      <c r="K745" s="48"/>
      <c r="L745" s="48"/>
      <c r="M745" s="48"/>
      <c r="N745" s="13" t="s">
        <v>1071</v>
      </c>
      <c r="O745" s="13"/>
      <c r="P745" s="13"/>
      <c r="Q745" s="13" t="s">
        <v>48</v>
      </c>
      <c r="R745" s="13"/>
      <c r="S745" s="48" t="s">
        <v>472</v>
      </c>
      <c r="T745" s="168">
        <v>187</v>
      </c>
      <c r="U745" s="168">
        <v>0</v>
      </c>
      <c r="V745" s="168">
        <v>0</v>
      </c>
      <c r="W745" s="48" t="str">
        <f t="shared" si="56"/>
        <v>CRMPD</v>
      </c>
      <c r="X745" s="13" t="str">
        <f t="shared" si="54"/>
        <v>吉林移动</v>
      </c>
      <c r="Y745" s="37" t="str">
        <f t="shared" si="55"/>
        <v>0</v>
      </c>
      <c r="Z745" s="167"/>
      <c r="AL745" s="116"/>
      <c r="AN745"/>
    </row>
    <row r="746" spans="1:40" ht="14.25">
      <c r="A746" s="48" t="s">
        <v>216</v>
      </c>
      <c r="B746" s="48" t="s">
        <v>217</v>
      </c>
      <c r="C746" s="48" t="s">
        <v>63</v>
      </c>
      <c r="D746" s="48" t="s">
        <v>157</v>
      </c>
      <c r="E746" s="48" t="s">
        <v>1021</v>
      </c>
      <c r="F746" s="48" t="s">
        <v>1022</v>
      </c>
      <c r="G746" s="48" t="s">
        <v>494</v>
      </c>
      <c r="H746" s="48" t="s">
        <v>98</v>
      </c>
      <c r="I746" s="48" t="s">
        <v>48</v>
      </c>
      <c r="J746" s="48" t="s">
        <v>86</v>
      </c>
      <c r="K746" s="48"/>
      <c r="L746" s="48"/>
      <c r="M746" s="48"/>
      <c r="N746" s="13" t="s">
        <v>1071</v>
      </c>
      <c r="O746" s="13"/>
      <c r="P746" s="13"/>
      <c r="Q746" s="13" t="s">
        <v>48</v>
      </c>
      <c r="R746" s="13"/>
      <c r="S746" s="48" t="s">
        <v>472</v>
      </c>
      <c r="T746" s="168">
        <v>187</v>
      </c>
      <c r="U746" s="168">
        <v>0</v>
      </c>
      <c r="V746" s="168">
        <v>0</v>
      </c>
      <c r="W746" s="48" t="str">
        <f t="shared" si="56"/>
        <v>CRMPD</v>
      </c>
      <c r="X746" s="13" t="str">
        <f t="shared" ref="X746:X809" si="57">MID(A746,5,LEN(A746)-4)</f>
        <v>吉林移动</v>
      </c>
      <c r="Y746" s="37" t="str">
        <f t="shared" ref="Y746:Y809" si="58">IF(N746=O746,IF(N746="","0","1"),IF(N746=P746,IF(N746="","0","1"),IF(O746=P746,IF(O746="","0","1"),IF(N746="","0","0"))))</f>
        <v>0</v>
      </c>
      <c r="Z746" s="167"/>
      <c r="AL746" s="116"/>
      <c r="AN746"/>
    </row>
    <row r="747" spans="1:40" ht="14.25">
      <c r="A747" s="48" t="s">
        <v>216</v>
      </c>
      <c r="B747" s="48" t="s">
        <v>217</v>
      </c>
      <c r="C747" s="48" t="s">
        <v>63</v>
      </c>
      <c r="D747" s="48" t="s">
        <v>157</v>
      </c>
      <c r="E747" s="48" t="s">
        <v>1100</v>
      </c>
      <c r="F747" s="48" t="s">
        <v>1101</v>
      </c>
      <c r="G747" s="48" t="s">
        <v>494</v>
      </c>
      <c r="H747" s="48" t="s">
        <v>1062</v>
      </c>
      <c r="I747" s="48" t="s">
        <v>48</v>
      </c>
      <c r="J747" s="48" t="s">
        <v>86</v>
      </c>
      <c r="K747" s="48"/>
      <c r="L747" s="48"/>
      <c r="M747" s="48"/>
      <c r="N747" s="13" t="s">
        <v>1123</v>
      </c>
      <c r="O747" s="13"/>
      <c r="P747" s="13"/>
      <c r="Q747" s="13" t="s">
        <v>48</v>
      </c>
      <c r="R747" s="13"/>
      <c r="S747" s="48" t="s">
        <v>472</v>
      </c>
      <c r="T747" s="168">
        <v>0</v>
      </c>
      <c r="U747" s="168">
        <v>0</v>
      </c>
      <c r="V747" s="168">
        <v>0</v>
      </c>
      <c r="W747" s="48" t="str">
        <f t="shared" si="56"/>
        <v>CRMPD</v>
      </c>
      <c r="X747" s="13" t="str">
        <f t="shared" si="57"/>
        <v>吉林移动</v>
      </c>
      <c r="Y747" s="37" t="str">
        <f t="shared" si="58"/>
        <v>0</v>
      </c>
      <c r="Z747" s="167"/>
      <c r="AL747" s="116"/>
      <c r="AN747"/>
    </row>
    <row r="748" spans="1:40" ht="14.25">
      <c r="A748" s="48" t="s">
        <v>216</v>
      </c>
      <c r="B748" s="48" t="s">
        <v>217</v>
      </c>
      <c r="C748" s="48" t="s">
        <v>165</v>
      </c>
      <c r="D748" s="48" t="s">
        <v>166</v>
      </c>
      <c r="E748" s="48" t="s">
        <v>1014</v>
      </c>
      <c r="F748" s="48" t="s">
        <v>1015</v>
      </c>
      <c r="G748" s="48" t="s">
        <v>494</v>
      </c>
      <c r="H748" s="48" t="s">
        <v>98</v>
      </c>
      <c r="I748" s="48" t="s">
        <v>48</v>
      </c>
      <c r="J748" s="48" t="s">
        <v>86</v>
      </c>
      <c r="K748" s="48"/>
      <c r="L748" s="48"/>
      <c r="M748" s="48"/>
      <c r="N748" s="13" t="s">
        <v>1071</v>
      </c>
      <c r="O748" s="13"/>
      <c r="P748" s="13"/>
      <c r="Q748" s="13" t="s">
        <v>48</v>
      </c>
      <c r="R748" s="13"/>
      <c r="S748" s="146" t="s">
        <v>471</v>
      </c>
      <c r="T748" s="168">
        <v>187</v>
      </c>
      <c r="U748" s="168">
        <v>0</v>
      </c>
      <c r="V748" s="168">
        <v>0</v>
      </c>
      <c r="W748" s="48" t="str">
        <f t="shared" si="56"/>
        <v>CRMPD</v>
      </c>
      <c r="X748" s="13" t="str">
        <f t="shared" si="57"/>
        <v>吉林移动</v>
      </c>
      <c r="Y748" s="37" t="str">
        <f t="shared" si="58"/>
        <v>0</v>
      </c>
      <c r="Z748" s="167"/>
      <c r="AL748" s="116"/>
      <c r="AN748"/>
    </row>
    <row r="749" spans="1:40" ht="14.25">
      <c r="A749" s="48" t="s">
        <v>216</v>
      </c>
      <c r="B749" s="48" t="s">
        <v>217</v>
      </c>
      <c r="C749" s="48" t="s">
        <v>165</v>
      </c>
      <c r="D749" s="48" t="s">
        <v>166</v>
      </c>
      <c r="E749" s="48" t="s">
        <v>1010</v>
      </c>
      <c r="F749" s="48" t="s">
        <v>1011</v>
      </c>
      <c r="G749" s="48" t="s">
        <v>494</v>
      </c>
      <c r="H749" s="48" t="s">
        <v>41</v>
      </c>
      <c r="I749" s="48" t="s">
        <v>48</v>
      </c>
      <c r="J749" s="48" t="s">
        <v>86</v>
      </c>
      <c r="K749" s="48"/>
      <c r="L749" s="48"/>
      <c r="M749" s="48"/>
      <c r="N749" s="13" t="s">
        <v>1071</v>
      </c>
      <c r="O749" s="13"/>
      <c r="P749" s="13"/>
      <c r="Q749" s="13" t="s">
        <v>48</v>
      </c>
      <c r="R749" s="13"/>
      <c r="S749" s="48" t="s">
        <v>472</v>
      </c>
      <c r="T749" s="168">
        <v>187</v>
      </c>
      <c r="U749" s="168">
        <v>0</v>
      </c>
      <c r="V749" s="168">
        <v>0</v>
      </c>
      <c r="W749" s="48" t="str">
        <f t="shared" si="56"/>
        <v>CRMPD</v>
      </c>
      <c r="X749" s="13" t="str">
        <f t="shared" si="57"/>
        <v>吉林移动</v>
      </c>
      <c r="Y749" s="37" t="str">
        <f t="shared" si="58"/>
        <v>0</v>
      </c>
      <c r="Z749" s="167"/>
      <c r="AL749" s="116"/>
      <c r="AN749"/>
    </row>
    <row r="750" spans="1:40" ht="14.25">
      <c r="A750" s="48" t="s">
        <v>216</v>
      </c>
      <c r="B750" s="48" t="s">
        <v>217</v>
      </c>
      <c r="C750" s="48" t="s">
        <v>165</v>
      </c>
      <c r="D750" s="48" t="s">
        <v>166</v>
      </c>
      <c r="E750" s="48" t="s">
        <v>1026</v>
      </c>
      <c r="F750" s="48" t="s">
        <v>1027</v>
      </c>
      <c r="G750" s="48" t="s">
        <v>494</v>
      </c>
      <c r="H750" s="48" t="s">
        <v>137</v>
      </c>
      <c r="I750" s="48" t="s">
        <v>48</v>
      </c>
      <c r="J750" s="48" t="s">
        <v>86</v>
      </c>
      <c r="K750" s="48"/>
      <c r="L750" s="48"/>
      <c r="M750" s="48"/>
      <c r="N750" s="13"/>
      <c r="O750" s="13"/>
      <c r="P750" s="13"/>
      <c r="Q750" s="13" t="s">
        <v>48</v>
      </c>
      <c r="R750" s="13"/>
      <c r="S750" s="48" t="s">
        <v>1000</v>
      </c>
      <c r="T750" s="168">
        <v>0</v>
      </c>
      <c r="U750" s="168">
        <v>0</v>
      </c>
      <c r="V750" s="168">
        <v>0</v>
      </c>
      <c r="W750" s="48" t="str">
        <f t="shared" si="56"/>
        <v>CRMPD</v>
      </c>
      <c r="X750" s="13" t="str">
        <f t="shared" si="57"/>
        <v>吉林移动</v>
      </c>
      <c r="Y750" s="37" t="str">
        <f t="shared" si="58"/>
        <v>0</v>
      </c>
      <c r="Z750" s="167"/>
      <c r="AL750" s="116"/>
      <c r="AN750"/>
    </row>
    <row r="751" spans="1:40" ht="14.25">
      <c r="A751" s="48" t="s">
        <v>216</v>
      </c>
      <c r="B751" s="48" t="s">
        <v>217</v>
      </c>
      <c r="C751" s="48" t="s">
        <v>94</v>
      </c>
      <c r="D751" s="48" t="s">
        <v>95</v>
      </c>
      <c r="E751" s="48" t="s">
        <v>1014</v>
      </c>
      <c r="F751" s="48" t="s">
        <v>1015</v>
      </c>
      <c r="G751" s="48" t="s">
        <v>494</v>
      </c>
      <c r="H751" s="48" t="s">
        <v>98</v>
      </c>
      <c r="I751" s="48" t="s">
        <v>48</v>
      </c>
      <c r="J751" s="48" t="s">
        <v>86</v>
      </c>
      <c r="K751" s="48"/>
      <c r="L751" s="48"/>
      <c r="M751" s="48"/>
      <c r="N751" s="13" t="s">
        <v>1071</v>
      </c>
      <c r="O751" s="13"/>
      <c r="P751" s="13"/>
      <c r="Q751" s="13" t="s">
        <v>48</v>
      </c>
      <c r="R751" s="13"/>
      <c r="S751" s="146" t="s">
        <v>471</v>
      </c>
      <c r="T751" s="168">
        <v>187</v>
      </c>
      <c r="U751" s="168">
        <v>0</v>
      </c>
      <c r="V751" s="168">
        <v>0</v>
      </c>
      <c r="W751" s="48" t="str">
        <f t="shared" si="56"/>
        <v>CRMPD</v>
      </c>
      <c r="X751" s="13" t="str">
        <f t="shared" si="57"/>
        <v>吉林移动</v>
      </c>
      <c r="Y751" s="37" t="str">
        <f t="shared" si="58"/>
        <v>0</v>
      </c>
      <c r="Z751" s="167"/>
      <c r="AL751" s="116"/>
      <c r="AN751"/>
    </row>
    <row r="752" spans="1:40" ht="14.25">
      <c r="A752" s="48" t="s">
        <v>101</v>
      </c>
      <c r="B752" s="48" t="s">
        <v>102</v>
      </c>
      <c r="C752" s="48" t="s">
        <v>38</v>
      </c>
      <c r="D752" s="48" t="s">
        <v>39</v>
      </c>
      <c r="E752" s="48" t="s">
        <v>1010</v>
      </c>
      <c r="F752" s="48" t="s">
        <v>1011</v>
      </c>
      <c r="G752" s="48" t="s">
        <v>494</v>
      </c>
      <c r="H752" s="48" t="s">
        <v>41</v>
      </c>
      <c r="I752" s="48" t="s">
        <v>48</v>
      </c>
      <c r="J752" s="99" t="s">
        <v>1531</v>
      </c>
      <c r="K752" s="48" t="s">
        <v>50</v>
      </c>
      <c r="L752" s="48" t="s">
        <v>1024</v>
      </c>
      <c r="M752" s="48" t="s">
        <v>140</v>
      </c>
      <c r="N752" s="13" t="s">
        <v>1125</v>
      </c>
      <c r="O752" s="13"/>
      <c r="P752" s="13"/>
      <c r="Q752" s="13" t="s">
        <v>48</v>
      </c>
      <c r="R752" s="13"/>
      <c r="S752" s="48" t="s">
        <v>472</v>
      </c>
      <c r="T752" s="168">
        <v>18</v>
      </c>
      <c r="U752" s="168">
        <v>0</v>
      </c>
      <c r="V752" s="168">
        <v>0</v>
      </c>
      <c r="W752" s="48" t="str">
        <f t="shared" si="56"/>
        <v>CRMPD</v>
      </c>
      <c r="X752" s="13" t="str">
        <f t="shared" si="57"/>
        <v>联通总部</v>
      </c>
      <c r="Y752" s="37" t="str">
        <f t="shared" si="58"/>
        <v>0</v>
      </c>
      <c r="Z752" s="167"/>
      <c r="AL752" s="116"/>
      <c r="AN752"/>
    </row>
    <row r="753" spans="1:40" ht="14.25">
      <c r="A753" s="48" t="s">
        <v>101</v>
      </c>
      <c r="B753" s="48" t="s">
        <v>102</v>
      </c>
      <c r="C753" s="48" t="s">
        <v>57</v>
      </c>
      <c r="D753" s="48" t="s">
        <v>16</v>
      </c>
      <c r="E753" s="48" t="s">
        <v>1126</v>
      </c>
      <c r="F753" s="48" t="s">
        <v>1039</v>
      </c>
      <c r="G753" s="48" t="s">
        <v>494</v>
      </c>
      <c r="H753" s="48" t="s">
        <v>72</v>
      </c>
      <c r="I753" s="48" t="s">
        <v>48</v>
      </c>
      <c r="J753" s="99" t="s">
        <v>1535</v>
      </c>
      <c r="K753" s="89" t="s">
        <v>120</v>
      </c>
      <c r="L753" s="231"/>
      <c r="M753" s="48" t="s">
        <v>521</v>
      </c>
      <c r="N753" s="13" t="s">
        <v>1127</v>
      </c>
      <c r="O753" s="13"/>
      <c r="P753" s="13"/>
      <c r="Q753" s="13" t="s">
        <v>48</v>
      </c>
      <c r="R753" s="13"/>
      <c r="S753" s="48" t="s">
        <v>472</v>
      </c>
      <c r="T753" s="168">
        <v>2</v>
      </c>
      <c r="U753" s="168">
        <v>0</v>
      </c>
      <c r="V753" s="168">
        <v>0</v>
      </c>
      <c r="W753" s="48" t="str">
        <f t="shared" si="56"/>
        <v>CRMPD</v>
      </c>
      <c r="X753" s="13" t="str">
        <f t="shared" si="57"/>
        <v>联通总部</v>
      </c>
      <c r="Y753" s="37" t="str">
        <f t="shared" si="58"/>
        <v>0</v>
      </c>
      <c r="Z753" s="167"/>
      <c r="AL753" s="116"/>
      <c r="AN753"/>
    </row>
    <row r="754" spans="1:40" ht="14.25">
      <c r="A754" s="48" t="s">
        <v>101</v>
      </c>
      <c r="B754" s="48" t="s">
        <v>102</v>
      </c>
      <c r="C754" s="48" t="s">
        <v>57</v>
      </c>
      <c r="D754" s="48" t="s">
        <v>16</v>
      </c>
      <c r="E754" s="48" t="s">
        <v>1016</v>
      </c>
      <c r="F754" s="48" t="s">
        <v>1017</v>
      </c>
      <c r="G754" s="48" t="s">
        <v>494</v>
      </c>
      <c r="H754" s="48" t="s">
        <v>41</v>
      </c>
      <c r="I754" s="48" t="s">
        <v>666</v>
      </c>
      <c r="J754" s="99" t="s">
        <v>1535</v>
      </c>
      <c r="K754" s="89" t="s">
        <v>120</v>
      </c>
      <c r="L754" s="231"/>
      <c r="M754" s="48" t="s">
        <v>521</v>
      </c>
      <c r="N754" s="13" t="s">
        <v>1127</v>
      </c>
      <c r="O754" s="13"/>
      <c r="P754" s="13"/>
      <c r="Q754" s="13" t="s">
        <v>48</v>
      </c>
      <c r="R754" s="13"/>
      <c r="S754" s="48" t="s">
        <v>1000</v>
      </c>
      <c r="T754" s="168">
        <v>2</v>
      </c>
      <c r="U754" s="168">
        <v>0</v>
      </c>
      <c r="V754" s="168">
        <v>0</v>
      </c>
      <c r="W754" s="48" t="str">
        <f t="shared" si="56"/>
        <v>CRMPD</v>
      </c>
      <c r="X754" s="13" t="str">
        <f t="shared" si="57"/>
        <v>联通总部</v>
      </c>
      <c r="Y754" s="37" t="str">
        <f t="shared" si="58"/>
        <v>0</v>
      </c>
      <c r="Z754" s="167"/>
      <c r="AL754" s="116"/>
      <c r="AN754"/>
    </row>
    <row r="755" spans="1:40" ht="14.25">
      <c r="A755" s="48" t="s">
        <v>101</v>
      </c>
      <c r="B755" s="48" t="s">
        <v>102</v>
      </c>
      <c r="C755" s="48" t="s">
        <v>63</v>
      </c>
      <c r="D755" s="48" t="s">
        <v>64</v>
      </c>
      <c r="E755" s="48" t="s">
        <v>1016</v>
      </c>
      <c r="F755" s="48" t="s">
        <v>1017</v>
      </c>
      <c r="G755" s="48" t="s">
        <v>494</v>
      </c>
      <c r="H755" s="48" t="s">
        <v>41</v>
      </c>
      <c r="I755" s="48" t="s">
        <v>86</v>
      </c>
      <c r="J755" s="48"/>
      <c r="K755" s="48"/>
      <c r="L755" s="48"/>
      <c r="M755" s="48"/>
      <c r="N755" s="13"/>
      <c r="O755" s="13"/>
      <c r="P755" s="13"/>
      <c r="Q755" s="13"/>
      <c r="R755" s="13"/>
      <c r="S755" s="48" t="s">
        <v>1000</v>
      </c>
      <c r="T755" s="168">
        <v>0</v>
      </c>
      <c r="U755" s="168">
        <v>0</v>
      </c>
      <c r="V755" s="168">
        <v>0</v>
      </c>
      <c r="W755" s="48" t="str">
        <f t="shared" si="56"/>
        <v>CRMPD</v>
      </c>
      <c r="X755" s="13" t="str">
        <f t="shared" si="57"/>
        <v>联通总部</v>
      </c>
      <c r="Y755" s="37" t="str">
        <f t="shared" si="58"/>
        <v>0</v>
      </c>
      <c r="Z755" s="167"/>
      <c r="AL755" s="116"/>
      <c r="AN755"/>
    </row>
    <row r="756" spans="1:40" ht="14.25">
      <c r="A756" s="48" t="s">
        <v>101</v>
      </c>
      <c r="B756" s="48" t="s">
        <v>102</v>
      </c>
      <c r="C756" s="48" t="s">
        <v>63</v>
      </c>
      <c r="D756" s="48" t="s">
        <v>64</v>
      </c>
      <c r="E756" s="48" t="s">
        <v>1128</v>
      </c>
      <c r="F756" s="48" t="s">
        <v>1020</v>
      </c>
      <c r="G756" s="48" t="s">
        <v>494</v>
      </c>
      <c r="H756" s="48" t="s">
        <v>41</v>
      </c>
      <c r="I756" s="48" t="s">
        <v>48</v>
      </c>
      <c r="J756" s="99" t="s">
        <v>1531</v>
      </c>
      <c r="K756" s="48" t="s">
        <v>50</v>
      </c>
      <c r="L756" s="48" t="s">
        <v>1024</v>
      </c>
      <c r="M756" s="48" t="s">
        <v>140</v>
      </c>
      <c r="N756" s="13" t="s">
        <v>1125</v>
      </c>
      <c r="O756" s="13"/>
      <c r="P756" s="13"/>
      <c r="Q756" s="13" t="s">
        <v>48</v>
      </c>
      <c r="R756" s="13"/>
      <c r="S756" s="48" t="s">
        <v>472</v>
      </c>
      <c r="T756" s="168">
        <v>18</v>
      </c>
      <c r="U756" s="168">
        <v>0</v>
      </c>
      <c r="V756" s="168">
        <v>0</v>
      </c>
      <c r="W756" s="48" t="str">
        <f t="shared" si="56"/>
        <v>CRMPD</v>
      </c>
      <c r="X756" s="13" t="str">
        <f t="shared" si="57"/>
        <v>联通总部</v>
      </c>
      <c r="Y756" s="37" t="str">
        <f t="shared" si="58"/>
        <v>0</v>
      </c>
      <c r="Z756" s="167"/>
      <c r="AL756" s="116"/>
      <c r="AN756"/>
    </row>
    <row r="757" spans="1:40" ht="14.25">
      <c r="A757" s="48" t="s">
        <v>313</v>
      </c>
      <c r="B757" s="48" t="s">
        <v>229</v>
      </c>
      <c r="C757" s="48" t="s">
        <v>63</v>
      </c>
      <c r="D757" s="48" t="s">
        <v>64</v>
      </c>
      <c r="E757" s="48" t="s">
        <v>1019</v>
      </c>
      <c r="F757" s="48" t="s">
        <v>1020</v>
      </c>
      <c r="G757" s="48" t="s">
        <v>494</v>
      </c>
      <c r="H757" s="48" t="s">
        <v>41</v>
      </c>
      <c r="I757" s="13" t="s">
        <v>48</v>
      </c>
      <c r="J757" s="13" t="s">
        <v>86</v>
      </c>
      <c r="K757" s="13"/>
      <c r="L757" s="13"/>
      <c r="M757" s="13"/>
      <c r="N757" s="13" t="s">
        <v>1012</v>
      </c>
      <c r="O757" s="13"/>
      <c r="P757" s="13" t="s">
        <v>1129</v>
      </c>
      <c r="Q757" s="13" t="s">
        <v>48</v>
      </c>
      <c r="R757" s="13"/>
      <c r="S757" s="146" t="s">
        <v>472</v>
      </c>
      <c r="T757" s="168">
        <v>0</v>
      </c>
      <c r="U757" s="168">
        <v>0</v>
      </c>
      <c r="V757" s="168">
        <v>0</v>
      </c>
      <c r="W757" s="48" t="str">
        <f t="shared" si="56"/>
        <v>CRMPD</v>
      </c>
      <c r="X757" s="13" t="str">
        <f t="shared" si="57"/>
        <v>内蒙古广电</v>
      </c>
      <c r="Y757" s="37" t="str">
        <f t="shared" si="58"/>
        <v>0</v>
      </c>
      <c r="Z757" s="167"/>
      <c r="AL757" s="116"/>
      <c r="AN757"/>
    </row>
    <row r="758" spans="1:40" ht="14.25">
      <c r="A758" s="48" t="s">
        <v>313</v>
      </c>
      <c r="B758" s="48" t="s">
        <v>229</v>
      </c>
      <c r="C758" s="48" t="s">
        <v>63</v>
      </c>
      <c r="D758" s="48" t="s">
        <v>64</v>
      </c>
      <c r="E758" s="48" t="s">
        <v>1014</v>
      </c>
      <c r="F758" s="48" t="s">
        <v>1015</v>
      </c>
      <c r="G758" s="48" t="s">
        <v>494</v>
      </c>
      <c r="H758" s="48" t="s">
        <v>98</v>
      </c>
      <c r="I758" s="13" t="s">
        <v>48</v>
      </c>
      <c r="J758" s="13" t="s">
        <v>86</v>
      </c>
      <c r="K758" s="13"/>
      <c r="L758" s="13"/>
      <c r="M758" s="13"/>
      <c r="N758" s="13" t="s">
        <v>1012</v>
      </c>
      <c r="O758" s="13"/>
      <c r="P758" s="13" t="s">
        <v>1129</v>
      </c>
      <c r="Q758" s="13" t="s">
        <v>48</v>
      </c>
      <c r="R758" s="13"/>
      <c r="S758" s="146" t="s">
        <v>471</v>
      </c>
      <c r="T758" s="168">
        <v>0</v>
      </c>
      <c r="U758" s="168">
        <v>0</v>
      </c>
      <c r="V758" s="168">
        <v>0</v>
      </c>
      <c r="W758" s="48" t="str">
        <f t="shared" si="56"/>
        <v>CRMPD</v>
      </c>
      <c r="X758" s="13" t="str">
        <f t="shared" si="57"/>
        <v>内蒙古广电</v>
      </c>
      <c r="Y758" s="37" t="str">
        <f t="shared" si="58"/>
        <v>0</v>
      </c>
      <c r="Z758" s="167"/>
      <c r="AL758" s="116"/>
      <c r="AN758"/>
    </row>
    <row r="759" spans="1:40" ht="14.25">
      <c r="A759" s="48" t="s">
        <v>313</v>
      </c>
      <c r="B759" s="48" t="s">
        <v>229</v>
      </c>
      <c r="C759" s="48" t="s">
        <v>63</v>
      </c>
      <c r="D759" s="48" t="s">
        <v>64</v>
      </c>
      <c r="E759" s="48" t="s">
        <v>1010</v>
      </c>
      <c r="F759" s="48" t="s">
        <v>1011</v>
      </c>
      <c r="G759" s="48" t="s">
        <v>494</v>
      </c>
      <c r="H759" s="48" t="s">
        <v>41</v>
      </c>
      <c r="I759" s="13" t="s">
        <v>48</v>
      </c>
      <c r="J759" s="13" t="s">
        <v>86</v>
      </c>
      <c r="K759" s="13"/>
      <c r="L759" s="13"/>
      <c r="M759" s="13"/>
      <c r="N759" s="13" t="s">
        <v>1012</v>
      </c>
      <c r="O759" s="13"/>
      <c r="P759" s="13" t="s">
        <v>1129</v>
      </c>
      <c r="Q759" s="13" t="s">
        <v>48</v>
      </c>
      <c r="R759" s="13"/>
      <c r="S759" s="146" t="s">
        <v>472</v>
      </c>
      <c r="T759" s="168">
        <v>0</v>
      </c>
      <c r="U759" s="168">
        <v>0</v>
      </c>
      <c r="V759" s="168">
        <v>0</v>
      </c>
      <c r="W759" s="48" t="str">
        <f t="shared" si="56"/>
        <v>CRMPD</v>
      </c>
      <c r="X759" s="13" t="str">
        <f t="shared" si="57"/>
        <v>内蒙古广电</v>
      </c>
      <c r="Y759" s="37" t="str">
        <f t="shared" si="58"/>
        <v>0</v>
      </c>
      <c r="Z759" s="167"/>
      <c r="AL759" s="116"/>
      <c r="AN759"/>
    </row>
    <row r="760" spans="1:40" ht="14.25">
      <c r="A760" s="48" t="s">
        <v>313</v>
      </c>
      <c r="B760" s="48" t="s">
        <v>229</v>
      </c>
      <c r="C760" s="48" t="s">
        <v>165</v>
      </c>
      <c r="D760" s="48" t="s">
        <v>166</v>
      </c>
      <c r="E760" s="48" t="s">
        <v>1014</v>
      </c>
      <c r="F760" s="48" t="s">
        <v>1015</v>
      </c>
      <c r="G760" s="48" t="s">
        <v>494</v>
      </c>
      <c r="H760" s="48" t="s">
        <v>98</v>
      </c>
      <c r="I760" s="13" t="s">
        <v>48</v>
      </c>
      <c r="J760" s="13" t="s">
        <v>86</v>
      </c>
      <c r="K760" s="13"/>
      <c r="L760" s="13"/>
      <c r="M760" s="13"/>
      <c r="N760" s="13" t="s">
        <v>1012</v>
      </c>
      <c r="O760" s="13"/>
      <c r="P760" s="13" t="s">
        <v>1129</v>
      </c>
      <c r="Q760" s="13" t="s">
        <v>48</v>
      </c>
      <c r="R760" s="13"/>
      <c r="S760" s="146" t="s">
        <v>471</v>
      </c>
      <c r="T760" s="168">
        <v>0</v>
      </c>
      <c r="U760" s="168">
        <v>0</v>
      </c>
      <c r="V760" s="168">
        <v>0</v>
      </c>
      <c r="W760" s="48" t="str">
        <f t="shared" si="56"/>
        <v>CRMPD</v>
      </c>
      <c r="X760" s="13" t="str">
        <f t="shared" si="57"/>
        <v>内蒙古广电</v>
      </c>
      <c r="Y760" s="37" t="str">
        <f t="shared" si="58"/>
        <v>0</v>
      </c>
      <c r="Z760" s="167"/>
      <c r="AL760" s="116"/>
      <c r="AN760"/>
    </row>
    <row r="761" spans="1:40" ht="14.25">
      <c r="A761" s="48" t="s">
        <v>313</v>
      </c>
      <c r="B761" s="48" t="s">
        <v>229</v>
      </c>
      <c r="C761" s="48" t="s">
        <v>165</v>
      </c>
      <c r="D761" s="48" t="s">
        <v>166</v>
      </c>
      <c r="E761" s="48" t="s">
        <v>1021</v>
      </c>
      <c r="F761" s="48" t="s">
        <v>1022</v>
      </c>
      <c r="G761" s="48" t="s">
        <v>494</v>
      </c>
      <c r="H761" s="48" t="s">
        <v>98</v>
      </c>
      <c r="I761" s="13" t="s">
        <v>48</v>
      </c>
      <c r="J761" s="13" t="s">
        <v>86</v>
      </c>
      <c r="K761" s="13"/>
      <c r="L761" s="13"/>
      <c r="M761" s="13"/>
      <c r="N761" s="13" t="s">
        <v>1012</v>
      </c>
      <c r="O761" s="13"/>
      <c r="P761" s="13" t="s">
        <v>1129</v>
      </c>
      <c r="Q761" s="13" t="s">
        <v>48</v>
      </c>
      <c r="R761" s="13"/>
      <c r="S761" s="146" t="s">
        <v>472</v>
      </c>
      <c r="T761" s="168">
        <v>0</v>
      </c>
      <c r="U761" s="168">
        <v>0</v>
      </c>
      <c r="V761" s="168">
        <v>0</v>
      </c>
      <c r="W761" s="48" t="str">
        <f t="shared" si="56"/>
        <v>CRMPD</v>
      </c>
      <c r="X761" s="13" t="str">
        <f t="shared" si="57"/>
        <v>内蒙古广电</v>
      </c>
      <c r="Y761" s="37" t="str">
        <f t="shared" si="58"/>
        <v>0</v>
      </c>
      <c r="Z761" s="167"/>
      <c r="AL761" s="116"/>
      <c r="AN761"/>
    </row>
    <row r="762" spans="1:40" ht="14.25">
      <c r="A762" s="48" t="s">
        <v>321</v>
      </c>
      <c r="B762" s="48" t="s">
        <v>115</v>
      </c>
      <c r="C762" s="48" t="s">
        <v>63</v>
      </c>
      <c r="D762" s="48" t="s">
        <v>64</v>
      </c>
      <c r="E762" s="48" t="s">
        <v>1010</v>
      </c>
      <c r="F762" s="48" t="s">
        <v>1011</v>
      </c>
      <c r="G762" s="48" t="s">
        <v>494</v>
      </c>
      <c r="H762" s="48" t="s">
        <v>41</v>
      </c>
      <c r="I762" s="13" t="s">
        <v>48</v>
      </c>
      <c r="J762" s="13" t="s">
        <v>86</v>
      </c>
      <c r="K762" s="13"/>
      <c r="L762" s="13"/>
      <c r="M762" s="13"/>
      <c r="N762" s="13" t="s">
        <v>1012</v>
      </c>
      <c r="O762" s="13"/>
      <c r="P762" s="13" t="s">
        <v>1130</v>
      </c>
      <c r="Q762" s="13" t="s">
        <v>48</v>
      </c>
      <c r="R762" s="13"/>
      <c r="S762" s="146" t="s">
        <v>472</v>
      </c>
      <c r="T762" s="168">
        <v>0</v>
      </c>
      <c r="U762" s="168">
        <v>0</v>
      </c>
      <c r="V762" s="168">
        <v>0</v>
      </c>
      <c r="W762" s="48" t="str">
        <f t="shared" si="56"/>
        <v>CRMPD</v>
      </c>
      <c r="X762" s="13" t="str">
        <f t="shared" si="57"/>
        <v>山东广电</v>
      </c>
      <c r="Y762" s="37" t="str">
        <f t="shared" si="58"/>
        <v>0</v>
      </c>
      <c r="Z762" s="167"/>
      <c r="AL762" s="116"/>
      <c r="AN762"/>
    </row>
    <row r="763" spans="1:40" ht="14.25">
      <c r="A763" s="48" t="s">
        <v>321</v>
      </c>
      <c r="B763" s="48" t="s">
        <v>115</v>
      </c>
      <c r="C763" s="48" t="s">
        <v>63</v>
      </c>
      <c r="D763" s="48" t="s">
        <v>64</v>
      </c>
      <c r="E763" s="48" t="s">
        <v>1014</v>
      </c>
      <c r="F763" s="48" t="s">
        <v>1015</v>
      </c>
      <c r="G763" s="48" t="s">
        <v>494</v>
      </c>
      <c r="H763" s="48" t="s">
        <v>98</v>
      </c>
      <c r="I763" s="13" t="s">
        <v>48</v>
      </c>
      <c r="J763" s="13" t="s">
        <v>86</v>
      </c>
      <c r="K763" s="13"/>
      <c r="L763" s="13"/>
      <c r="M763" s="13"/>
      <c r="N763" s="13" t="s">
        <v>1012</v>
      </c>
      <c r="O763" s="13"/>
      <c r="P763" s="13" t="s">
        <v>1130</v>
      </c>
      <c r="Q763" s="13" t="s">
        <v>48</v>
      </c>
      <c r="R763" s="13"/>
      <c r="S763" s="146" t="s">
        <v>471</v>
      </c>
      <c r="T763" s="168">
        <v>0</v>
      </c>
      <c r="U763" s="168">
        <v>0</v>
      </c>
      <c r="V763" s="168">
        <v>0</v>
      </c>
      <c r="W763" s="48" t="str">
        <f t="shared" si="56"/>
        <v>CRMPD</v>
      </c>
      <c r="X763" s="13" t="str">
        <f t="shared" si="57"/>
        <v>山东广电</v>
      </c>
      <c r="Y763" s="37" t="str">
        <f t="shared" si="58"/>
        <v>0</v>
      </c>
      <c r="Z763" s="167"/>
      <c r="AL763" s="116"/>
      <c r="AN763"/>
    </row>
    <row r="764" spans="1:40" ht="14.25">
      <c r="A764" s="48" t="s">
        <v>321</v>
      </c>
      <c r="B764" s="48" t="s">
        <v>115</v>
      </c>
      <c r="C764" s="48" t="s">
        <v>165</v>
      </c>
      <c r="D764" s="48" t="s">
        <v>166</v>
      </c>
      <c r="E764" s="48" t="s">
        <v>1014</v>
      </c>
      <c r="F764" s="48" t="s">
        <v>1015</v>
      </c>
      <c r="G764" s="48" t="s">
        <v>494</v>
      </c>
      <c r="H764" s="48" t="s">
        <v>98</v>
      </c>
      <c r="I764" s="13" t="s">
        <v>48</v>
      </c>
      <c r="J764" s="13" t="s">
        <v>86</v>
      </c>
      <c r="K764" s="13"/>
      <c r="L764" s="13"/>
      <c r="M764" s="13"/>
      <c r="N764" s="13" t="s">
        <v>1012</v>
      </c>
      <c r="O764" s="13"/>
      <c r="P764" s="13" t="s">
        <v>1130</v>
      </c>
      <c r="Q764" s="13" t="s">
        <v>48</v>
      </c>
      <c r="R764" s="13"/>
      <c r="S764" s="146" t="s">
        <v>471</v>
      </c>
      <c r="T764" s="168">
        <v>0</v>
      </c>
      <c r="U764" s="168">
        <v>0</v>
      </c>
      <c r="V764" s="168">
        <v>0</v>
      </c>
      <c r="W764" s="48" t="str">
        <f t="shared" si="56"/>
        <v>CRMPD</v>
      </c>
      <c r="X764" s="13" t="str">
        <f t="shared" si="57"/>
        <v>山东广电</v>
      </c>
      <c r="Y764" s="37" t="str">
        <f t="shared" si="58"/>
        <v>0</v>
      </c>
      <c r="Z764" s="167"/>
      <c r="AL764" s="116"/>
      <c r="AN764"/>
    </row>
    <row r="765" spans="1:40" ht="14.25">
      <c r="A765" s="48" t="s">
        <v>114</v>
      </c>
      <c r="B765" s="48" t="s">
        <v>115</v>
      </c>
      <c r="C765" s="48" t="s">
        <v>38</v>
      </c>
      <c r="D765" s="48" t="s">
        <v>39</v>
      </c>
      <c r="E765" s="48" t="s">
        <v>1014</v>
      </c>
      <c r="F765" s="48" t="s">
        <v>1015</v>
      </c>
      <c r="G765" s="48" t="s">
        <v>494</v>
      </c>
      <c r="H765" s="48" t="s">
        <v>98</v>
      </c>
      <c r="I765" s="13" t="s">
        <v>48</v>
      </c>
      <c r="J765" s="13" t="s">
        <v>86</v>
      </c>
      <c r="K765" s="13"/>
      <c r="L765" s="13"/>
      <c r="M765" s="13"/>
      <c r="N765" s="13" t="s">
        <v>1023</v>
      </c>
      <c r="O765" s="13"/>
      <c r="P765" s="13"/>
      <c r="Q765" s="13" t="s">
        <v>48</v>
      </c>
      <c r="R765" s="13"/>
      <c r="S765" s="146" t="s">
        <v>471</v>
      </c>
      <c r="T765" s="168">
        <v>148</v>
      </c>
      <c r="U765" s="168">
        <v>0</v>
      </c>
      <c r="V765" s="168">
        <v>0</v>
      </c>
      <c r="W765" s="48" t="str">
        <f t="shared" si="56"/>
        <v>CRMPD</v>
      </c>
      <c r="X765" s="13" t="str">
        <f t="shared" si="57"/>
        <v>山东联通</v>
      </c>
      <c r="Y765" s="37" t="str">
        <f t="shared" si="58"/>
        <v>0</v>
      </c>
      <c r="Z765" s="167"/>
      <c r="AL765" s="116"/>
      <c r="AN765"/>
    </row>
    <row r="766" spans="1:40" ht="14.25">
      <c r="A766" s="48" t="s">
        <v>114</v>
      </c>
      <c r="B766" s="48" t="s">
        <v>115</v>
      </c>
      <c r="C766" s="48" t="s">
        <v>38</v>
      </c>
      <c r="D766" s="48" t="s">
        <v>39</v>
      </c>
      <c r="E766" s="48" t="s">
        <v>1010</v>
      </c>
      <c r="F766" s="48" t="s">
        <v>1011</v>
      </c>
      <c r="G766" s="48" t="s">
        <v>494</v>
      </c>
      <c r="H766" s="48" t="s">
        <v>41</v>
      </c>
      <c r="I766" s="13" t="s">
        <v>48</v>
      </c>
      <c r="J766" s="99" t="s">
        <v>1531</v>
      </c>
      <c r="K766" s="13" t="s">
        <v>50</v>
      </c>
      <c r="L766" s="13" t="s">
        <v>1024</v>
      </c>
      <c r="M766" s="13" t="s">
        <v>56</v>
      </c>
      <c r="N766" s="13" t="s">
        <v>1131</v>
      </c>
      <c r="O766" s="13"/>
      <c r="P766" s="13"/>
      <c r="Q766" s="13" t="s">
        <v>48</v>
      </c>
      <c r="R766" s="13"/>
      <c r="S766" s="48" t="s">
        <v>472</v>
      </c>
      <c r="T766" s="168">
        <v>5</v>
      </c>
      <c r="U766" s="168">
        <v>0</v>
      </c>
      <c r="V766" s="168">
        <v>0</v>
      </c>
      <c r="W766" s="48" t="str">
        <f t="shared" si="56"/>
        <v>CRMPD</v>
      </c>
      <c r="X766" s="13" t="str">
        <f t="shared" si="57"/>
        <v>山东联通</v>
      </c>
      <c r="Y766" s="37" t="str">
        <f t="shared" si="58"/>
        <v>0</v>
      </c>
      <c r="Z766" s="167"/>
      <c r="AL766" s="116"/>
      <c r="AN766"/>
    </row>
    <row r="767" spans="1:40" ht="14.25">
      <c r="A767" s="48" t="s">
        <v>114</v>
      </c>
      <c r="B767" s="48" t="s">
        <v>115</v>
      </c>
      <c r="C767" s="48" t="s">
        <v>63</v>
      </c>
      <c r="D767" s="48" t="s">
        <v>64</v>
      </c>
      <c r="E767" s="48" t="s">
        <v>1014</v>
      </c>
      <c r="F767" s="48" t="s">
        <v>1015</v>
      </c>
      <c r="G767" s="48" t="s">
        <v>494</v>
      </c>
      <c r="H767" s="48" t="s">
        <v>98</v>
      </c>
      <c r="I767" s="13" t="s">
        <v>48</v>
      </c>
      <c r="J767" s="13" t="s">
        <v>86</v>
      </c>
      <c r="K767" s="13"/>
      <c r="L767" s="13"/>
      <c r="M767" s="13"/>
      <c r="N767" s="13" t="s">
        <v>1023</v>
      </c>
      <c r="O767" s="13"/>
      <c r="P767" s="13"/>
      <c r="Q767" s="13" t="s">
        <v>48</v>
      </c>
      <c r="R767" s="13"/>
      <c r="S767" s="146" t="s">
        <v>471</v>
      </c>
      <c r="T767" s="168">
        <v>148</v>
      </c>
      <c r="U767" s="168">
        <v>0</v>
      </c>
      <c r="V767" s="168">
        <v>0</v>
      </c>
      <c r="W767" s="48" t="str">
        <f t="shared" si="56"/>
        <v>CRMPD</v>
      </c>
      <c r="X767" s="13" t="str">
        <f t="shared" si="57"/>
        <v>山东联通</v>
      </c>
      <c r="Y767" s="37" t="str">
        <f t="shared" si="58"/>
        <v>0</v>
      </c>
      <c r="Z767" s="167"/>
      <c r="AL767" s="116"/>
      <c r="AN767"/>
    </row>
    <row r="768" spans="1:40" ht="14.25">
      <c r="A768" s="48" t="s">
        <v>114</v>
      </c>
      <c r="B768" s="48" t="s">
        <v>115</v>
      </c>
      <c r="C768" s="48" t="s">
        <v>63</v>
      </c>
      <c r="D768" s="48" t="s">
        <v>64</v>
      </c>
      <c r="E768" s="48" t="s">
        <v>1019</v>
      </c>
      <c r="F768" s="48" t="s">
        <v>1020</v>
      </c>
      <c r="G768" s="48" t="s">
        <v>494</v>
      </c>
      <c r="H768" s="48" t="s">
        <v>41</v>
      </c>
      <c r="I768" s="13" t="s">
        <v>48</v>
      </c>
      <c r="J768" s="13" t="s">
        <v>86</v>
      </c>
      <c r="K768" s="13"/>
      <c r="L768" s="13"/>
      <c r="M768" s="13"/>
      <c r="N768" s="13" t="s">
        <v>1023</v>
      </c>
      <c r="O768" s="13"/>
      <c r="P768" s="13"/>
      <c r="Q768" s="13" t="s">
        <v>48</v>
      </c>
      <c r="R768" s="13"/>
      <c r="S768" s="48" t="s">
        <v>472</v>
      </c>
      <c r="T768" s="168">
        <v>148</v>
      </c>
      <c r="U768" s="168">
        <v>0</v>
      </c>
      <c r="V768" s="168">
        <v>0</v>
      </c>
      <c r="W768" s="48" t="str">
        <f t="shared" si="56"/>
        <v>CRMPD</v>
      </c>
      <c r="X768" s="13" t="str">
        <f t="shared" si="57"/>
        <v>山东联通</v>
      </c>
      <c r="Y768" s="37" t="str">
        <f t="shared" si="58"/>
        <v>0</v>
      </c>
      <c r="Z768" s="167"/>
      <c r="AL768" s="116"/>
      <c r="AN768"/>
    </row>
    <row r="769" spans="1:40" ht="14.25">
      <c r="A769" s="48" t="s">
        <v>114</v>
      </c>
      <c r="B769" s="48" t="s">
        <v>115</v>
      </c>
      <c r="C769" s="48" t="s">
        <v>63</v>
      </c>
      <c r="D769" s="48" t="s">
        <v>64</v>
      </c>
      <c r="E769" s="48" t="s">
        <v>1132</v>
      </c>
      <c r="F769" s="48" t="s">
        <v>1133</v>
      </c>
      <c r="G769" s="48" t="s">
        <v>494</v>
      </c>
      <c r="H769" s="48" t="s">
        <v>98</v>
      </c>
      <c r="I769" s="13" t="s">
        <v>86</v>
      </c>
      <c r="J769" s="13"/>
      <c r="K769" s="13"/>
      <c r="L769" s="13"/>
      <c r="M769" s="13"/>
      <c r="N769" s="13"/>
      <c r="O769" s="13"/>
      <c r="P769" s="13"/>
      <c r="Q769" s="13"/>
      <c r="R769" s="13"/>
      <c r="S769" s="48" t="s">
        <v>1000</v>
      </c>
      <c r="T769" s="168">
        <v>0</v>
      </c>
      <c r="U769" s="168">
        <v>0</v>
      </c>
      <c r="V769" s="168">
        <v>0</v>
      </c>
      <c r="W769" s="48" t="str">
        <f t="shared" si="56"/>
        <v>CRMPD</v>
      </c>
      <c r="X769" s="13" t="str">
        <f t="shared" si="57"/>
        <v>山东联通</v>
      </c>
      <c r="Y769" s="37" t="str">
        <f t="shared" si="58"/>
        <v>0</v>
      </c>
      <c r="Z769" s="167"/>
      <c r="AL769" s="116"/>
      <c r="AN769"/>
    </row>
    <row r="770" spans="1:40" ht="14.25">
      <c r="A770" s="48" t="s">
        <v>114</v>
      </c>
      <c r="B770" s="48" t="s">
        <v>115</v>
      </c>
      <c r="C770" s="48" t="s">
        <v>63</v>
      </c>
      <c r="D770" s="48" t="s">
        <v>64</v>
      </c>
      <c r="E770" s="48" t="s">
        <v>1103</v>
      </c>
      <c r="F770" s="48" t="s">
        <v>1104</v>
      </c>
      <c r="G770" s="48" t="s">
        <v>494</v>
      </c>
      <c r="H770" s="48" t="s">
        <v>98</v>
      </c>
      <c r="I770" s="13" t="s">
        <v>48</v>
      </c>
      <c r="J770" s="13" t="s">
        <v>86</v>
      </c>
      <c r="K770" s="13" t="s">
        <v>50</v>
      </c>
      <c r="L770" s="13" t="s">
        <v>1008</v>
      </c>
      <c r="M770" s="13" t="s">
        <v>140</v>
      </c>
      <c r="N770" s="13" t="s">
        <v>1134</v>
      </c>
      <c r="O770" s="13"/>
      <c r="P770" s="13"/>
      <c r="Q770" s="13" t="s">
        <v>48</v>
      </c>
      <c r="R770" s="13"/>
      <c r="S770" s="48" t="s">
        <v>472</v>
      </c>
      <c r="T770" s="168">
        <v>0</v>
      </c>
      <c r="U770" s="168">
        <v>0</v>
      </c>
      <c r="V770" s="168">
        <v>0</v>
      </c>
      <c r="W770" s="48" t="str">
        <f t="shared" si="56"/>
        <v>CRMPD</v>
      </c>
      <c r="X770" s="13" t="str">
        <f t="shared" si="57"/>
        <v>山东联通</v>
      </c>
      <c r="Y770" s="37" t="str">
        <f t="shared" si="58"/>
        <v>0</v>
      </c>
      <c r="Z770" s="167"/>
      <c r="AL770" s="116"/>
      <c r="AN770"/>
    </row>
    <row r="771" spans="1:40" ht="14.25">
      <c r="A771" s="48" t="s">
        <v>114</v>
      </c>
      <c r="B771" s="48" t="s">
        <v>115</v>
      </c>
      <c r="C771" s="48" t="s">
        <v>864</v>
      </c>
      <c r="D771" s="48" t="s">
        <v>1</v>
      </c>
      <c r="E771" s="48" t="s">
        <v>1014</v>
      </c>
      <c r="F771" s="48" t="s">
        <v>1015</v>
      </c>
      <c r="G771" s="48" t="s">
        <v>494</v>
      </c>
      <c r="H771" s="48" t="s">
        <v>98</v>
      </c>
      <c r="I771" s="13" t="s">
        <v>48</v>
      </c>
      <c r="J771" s="13" t="s">
        <v>86</v>
      </c>
      <c r="K771" s="13"/>
      <c r="L771" s="13"/>
      <c r="M771" s="13"/>
      <c r="N771" s="13" t="s">
        <v>1023</v>
      </c>
      <c r="O771" s="13"/>
      <c r="P771" s="13"/>
      <c r="Q771" s="13" t="s">
        <v>48</v>
      </c>
      <c r="R771" s="13"/>
      <c r="S771" s="146" t="s">
        <v>471</v>
      </c>
      <c r="T771" s="168">
        <v>148</v>
      </c>
      <c r="U771" s="168">
        <v>0</v>
      </c>
      <c r="V771" s="168">
        <v>0</v>
      </c>
      <c r="W771" s="48" t="str">
        <f t="shared" ref="W771:W834" si="59">IFERROR(IF(G771="CRM_CUI",G771,(IF(G771="CRM_CMI",G771,IF(G771="CEOMO_ITD",G771,MID(G771,1,FIND("_",G771)-1))))),G771)</f>
        <v>CRMPD</v>
      </c>
      <c r="X771" s="13" t="str">
        <f t="shared" si="57"/>
        <v>山东联通</v>
      </c>
      <c r="Y771" s="37" t="str">
        <f t="shared" si="58"/>
        <v>0</v>
      </c>
      <c r="Z771" s="167"/>
      <c r="AL771" s="116"/>
      <c r="AN771"/>
    </row>
    <row r="772" spans="1:40" ht="14.25">
      <c r="A772" s="48" t="s">
        <v>114</v>
      </c>
      <c r="B772" s="48" t="s">
        <v>115</v>
      </c>
      <c r="C772" s="48" t="s">
        <v>864</v>
      </c>
      <c r="D772" s="48" t="s">
        <v>1</v>
      </c>
      <c r="E772" s="48" t="s">
        <v>1021</v>
      </c>
      <c r="F772" s="48" t="s">
        <v>1022</v>
      </c>
      <c r="G772" s="48" t="s">
        <v>494</v>
      </c>
      <c r="H772" s="48" t="s">
        <v>98</v>
      </c>
      <c r="I772" s="13" t="s">
        <v>48</v>
      </c>
      <c r="J772" s="13" t="s">
        <v>86</v>
      </c>
      <c r="K772" s="13"/>
      <c r="L772" s="13"/>
      <c r="M772" s="13"/>
      <c r="N772" s="13" t="s">
        <v>1023</v>
      </c>
      <c r="O772" s="13"/>
      <c r="P772" s="13"/>
      <c r="Q772" s="13" t="s">
        <v>48</v>
      </c>
      <c r="R772" s="13"/>
      <c r="S772" s="48" t="s">
        <v>472</v>
      </c>
      <c r="T772" s="168">
        <v>148</v>
      </c>
      <c r="U772" s="168">
        <v>0</v>
      </c>
      <c r="V772" s="168">
        <v>0</v>
      </c>
      <c r="W772" s="48" t="str">
        <f t="shared" si="59"/>
        <v>CRMPD</v>
      </c>
      <c r="X772" s="13" t="str">
        <f t="shared" si="57"/>
        <v>山东联通</v>
      </c>
      <c r="Y772" s="37" t="str">
        <f t="shared" si="58"/>
        <v>0</v>
      </c>
      <c r="Z772" s="167"/>
      <c r="AL772" s="116"/>
      <c r="AN772"/>
    </row>
    <row r="773" spans="1:40" ht="14.25">
      <c r="A773" s="48" t="s">
        <v>234</v>
      </c>
      <c r="B773" s="48" t="s">
        <v>235</v>
      </c>
      <c r="C773" s="48" t="s">
        <v>188</v>
      </c>
      <c r="D773" s="48" t="s">
        <v>16</v>
      </c>
      <c r="E773" s="48" t="s">
        <v>1014</v>
      </c>
      <c r="F773" s="48" t="s">
        <v>1015</v>
      </c>
      <c r="G773" s="48" t="s">
        <v>494</v>
      </c>
      <c r="H773" s="48" t="s">
        <v>98</v>
      </c>
      <c r="I773" s="13" t="s">
        <v>87</v>
      </c>
      <c r="J773" s="13"/>
      <c r="K773" s="13"/>
      <c r="L773" s="13"/>
      <c r="M773" s="13"/>
      <c r="N773" s="13"/>
      <c r="O773" s="13"/>
      <c r="P773" s="13"/>
      <c r="Q773" s="13"/>
      <c r="R773" s="13"/>
      <c r="S773" s="48" t="s">
        <v>1000</v>
      </c>
      <c r="T773" s="168">
        <v>0</v>
      </c>
      <c r="U773" s="168">
        <v>0</v>
      </c>
      <c r="V773" s="168">
        <v>0</v>
      </c>
      <c r="W773" s="48" t="str">
        <f t="shared" si="59"/>
        <v>CRMPD</v>
      </c>
      <c r="X773" s="13" t="str">
        <f t="shared" si="57"/>
        <v>山西电信</v>
      </c>
      <c r="Y773" s="37" t="str">
        <f t="shared" si="58"/>
        <v>0</v>
      </c>
      <c r="Z773" s="167"/>
      <c r="AL773" s="116"/>
      <c r="AN773"/>
    </row>
    <row r="774" spans="1:40" ht="14.25">
      <c r="A774" s="48" t="s">
        <v>234</v>
      </c>
      <c r="B774" s="48" t="s">
        <v>235</v>
      </c>
      <c r="C774" s="48" t="s">
        <v>188</v>
      </c>
      <c r="D774" s="48" t="s">
        <v>16</v>
      </c>
      <c r="E774" s="48" t="s">
        <v>1026</v>
      </c>
      <c r="F774" s="48" t="s">
        <v>1027</v>
      </c>
      <c r="G774" s="48" t="s">
        <v>494</v>
      </c>
      <c r="H774" s="48" t="s">
        <v>137</v>
      </c>
      <c r="I774" s="13" t="s">
        <v>87</v>
      </c>
      <c r="J774" s="13"/>
      <c r="K774" s="13"/>
      <c r="L774" s="13"/>
      <c r="M774" s="13"/>
      <c r="N774" s="13"/>
      <c r="O774" s="13"/>
      <c r="P774" s="13"/>
      <c r="Q774" s="13"/>
      <c r="R774" s="13"/>
      <c r="S774" s="48" t="s">
        <v>1000</v>
      </c>
      <c r="T774" s="168">
        <v>0</v>
      </c>
      <c r="U774" s="168">
        <v>0</v>
      </c>
      <c r="V774" s="168">
        <v>0</v>
      </c>
      <c r="W774" s="48" t="str">
        <f t="shared" si="59"/>
        <v>CRMPD</v>
      </c>
      <c r="X774" s="13" t="str">
        <f t="shared" si="57"/>
        <v>山西电信</v>
      </c>
      <c r="Y774" s="37" t="str">
        <f t="shared" si="58"/>
        <v>0</v>
      </c>
      <c r="Z774" s="167"/>
      <c r="AL774" s="116"/>
      <c r="AN774"/>
    </row>
    <row r="775" spans="1:40" ht="14.25">
      <c r="A775" s="48" t="s">
        <v>234</v>
      </c>
      <c r="B775" s="48" t="s">
        <v>235</v>
      </c>
      <c r="C775" s="48" t="s">
        <v>188</v>
      </c>
      <c r="D775" s="48" t="s">
        <v>16</v>
      </c>
      <c r="E775" s="48" t="s">
        <v>1016</v>
      </c>
      <c r="F775" s="48" t="s">
        <v>1017</v>
      </c>
      <c r="G775" s="48" t="s">
        <v>494</v>
      </c>
      <c r="H775" s="48" t="s">
        <v>41</v>
      </c>
      <c r="I775" s="13" t="s">
        <v>87</v>
      </c>
      <c r="J775" s="13"/>
      <c r="K775" s="13"/>
      <c r="L775" s="13"/>
      <c r="M775" s="13"/>
      <c r="N775" s="13"/>
      <c r="O775" s="13"/>
      <c r="P775" s="13"/>
      <c r="Q775" s="13"/>
      <c r="R775" s="13"/>
      <c r="S775" s="48" t="s">
        <v>1000</v>
      </c>
      <c r="T775" s="168">
        <v>0</v>
      </c>
      <c r="U775" s="168">
        <v>0</v>
      </c>
      <c r="V775" s="168">
        <v>0</v>
      </c>
      <c r="W775" s="48" t="str">
        <f t="shared" si="59"/>
        <v>CRMPD</v>
      </c>
      <c r="X775" s="13" t="str">
        <f t="shared" si="57"/>
        <v>山西电信</v>
      </c>
      <c r="Y775" s="37" t="str">
        <f t="shared" si="58"/>
        <v>0</v>
      </c>
      <c r="Z775" s="167"/>
      <c r="AL775" s="116"/>
      <c r="AN775"/>
    </row>
    <row r="776" spans="1:40" ht="14.25">
      <c r="A776" s="48" t="s">
        <v>234</v>
      </c>
      <c r="B776" s="48" t="s">
        <v>235</v>
      </c>
      <c r="C776" s="48" t="s">
        <v>63</v>
      </c>
      <c r="D776" s="48" t="s">
        <v>64</v>
      </c>
      <c r="E776" s="48" t="s">
        <v>1135</v>
      </c>
      <c r="F776" s="48" t="s">
        <v>1039</v>
      </c>
      <c r="G776" s="48" t="s">
        <v>494</v>
      </c>
      <c r="H776" s="48" t="s">
        <v>1136</v>
      </c>
      <c r="I776" s="13" t="s">
        <v>48</v>
      </c>
      <c r="J776" s="13" t="s">
        <v>86</v>
      </c>
      <c r="K776" s="13" t="s">
        <v>120</v>
      </c>
      <c r="L776" s="13" t="s">
        <v>1008</v>
      </c>
      <c r="M776" s="13" t="s">
        <v>140</v>
      </c>
      <c r="N776" s="13" t="s">
        <v>1137</v>
      </c>
      <c r="O776" s="13"/>
      <c r="P776" s="13"/>
      <c r="Q776" s="13" t="s">
        <v>48</v>
      </c>
      <c r="R776" s="13"/>
      <c r="S776" s="48" t="s">
        <v>472</v>
      </c>
      <c r="T776" s="168">
        <v>0</v>
      </c>
      <c r="U776" s="168">
        <v>0</v>
      </c>
      <c r="V776" s="168">
        <v>0</v>
      </c>
      <c r="W776" s="48" t="str">
        <f t="shared" si="59"/>
        <v>CRMPD</v>
      </c>
      <c r="X776" s="13" t="str">
        <f t="shared" si="57"/>
        <v>山西电信</v>
      </c>
      <c r="Y776" s="37" t="str">
        <f t="shared" si="58"/>
        <v>0</v>
      </c>
      <c r="Z776" s="167"/>
      <c r="AL776" s="116"/>
      <c r="AN776"/>
    </row>
    <row r="777" spans="1:40" ht="14.25">
      <c r="A777" s="48" t="s">
        <v>234</v>
      </c>
      <c r="B777" s="48" t="s">
        <v>235</v>
      </c>
      <c r="C777" s="48" t="s">
        <v>63</v>
      </c>
      <c r="D777" s="48" t="s">
        <v>64</v>
      </c>
      <c r="E777" s="48" t="s">
        <v>1138</v>
      </c>
      <c r="F777" s="48" t="s">
        <v>1053</v>
      </c>
      <c r="G777" s="48" t="s">
        <v>494</v>
      </c>
      <c r="H777" s="48" t="s">
        <v>397</v>
      </c>
      <c r="I777" s="13" t="s">
        <v>48</v>
      </c>
      <c r="J777" s="13" t="s">
        <v>86</v>
      </c>
      <c r="K777" s="13" t="s">
        <v>120</v>
      </c>
      <c r="L777" s="13"/>
      <c r="M777" s="13" t="s">
        <v>140</v>
      </c>
      <c r="N777" s="13" t="s">
        <v>1139</v>
      </c>
      <c r="O777" s="13"/>
      <c r="P777" s="13"/>
      <c r="Q777" s="13" t="s">
        <v>48</v>
      </c>
      <c r="R777" s="13"/>
      <c r="S777" s="48" t="s">
        <v>472</v>
      </c>
      <c r="T777" s="168">
        <v>94</v>
      </c>
      <c r="U777" s="168">
        <v>0</v>
      </c>
      <c r="V777" s="168">
        <v>0</v>
      </c>
      <c r="W777" s="48" t="str">
        <f t="shared" si="59"/>
        <v>CRMPD</v>
      </c>
      <c r="X777" s="13" t="str">
        <f t="shared" si="57"/>
        <v>山西电信</v>
      </c>
      <c r="Y777" s="37" t="str">
        <f t="shared" si="58"/>
        <v>0</v>
      </c>
      <c r="Z777" s="167"/>
      <c r="AL777" s="116"/>
      <c r="AN777"/>
    </row>
    <row r="778" spans="1:40" ht="14.25">
      <c r="A778" s="48" t="s">
        <v>234</v>
      </c>
      <c r="B778" s="48" t="s">
        <v>235</v>
      </c>
      <c r="C778" s="48" t="s">
        <v>63</v>
      </c>
      <c r="D778" s="48" t="s">
        <v>64</v>
      </c>
      <c r="E778" s="48" t="s">
        <v>1014</v>
      </c>
      <c r="F778" s="48" t="s">
        <v>1015</v>
      </c>
      <c r="G778" s="48" t="s">
        <v>494</v>
      </c>
      <c r="H778" s="48" t="s">
        <v>98</v>
      </c>
      <c r="I778" s="13" t="s">
        <v>48</v>
      </c>
      <c r="J778" s="13" t="s">
        <v>86</v>
      </c>
      <c r="K778" s="13" t="s">
        <v>120</v>
      </c>
      <c r="L778" s="13" t="s">
        <v>1008</v>
      </c>
      <c r="M778" s="13" t="s">
        <v>140</v>
      </c>
      <c r="N778" s="13"/>
      <c r="O778" s="13"/>
      <c r="P778" s="13"/>
      <c r="Q778" s="13" t="s">
        <v>48</v>
      </c>
      <c r="R778" s="13"/>
      <c r="S778" s="146" t="s">
        <v>471</v>
      </c>
      <c r="T778" s="168">
        <v>0</v>
      </c>
      <c r="U778" s="168">
        <v>0</v>
      </c>
      <c r="V778" s="168">
        <v>0</v>
      </c>
      <c r="W778" s="48" t="str">
        <f t="shared" si="59"/>
        <v>CRMPD</v>
      </c>
      <c r="X778" s="13" t="str">
        <f t="shared" si="57"/>
        <v>山西电信</v>
      </c>
      <c r="Y778" s="37" t="str">
        <f t="shared" si="58"/>
        <v>0</v>
      </c>
      <c r="Z778" s="167"/>
      <c r="AL778" s="116"/>
      <c r="AN778"/>
    </row>
    <row r="779" spans="1:40" ht="14.25">
      <c r="A779" s="48" t="s">
        <v>234</v>
      </c>
      <c r="B779" s="48" t="s">
        <v>235</v>
      </c>
      <c r="C779" s="48" t="s">
        <v>63</v>
      </c>
      <c r="D779" s="48" t="s">
        <v>64</v>
      </c>
      <c r="E779" s="48" t="s">
        <v>1140</v>
      </c>
      <c r="F779" s="48" t="s">
        <v>1047</v>
      </c>
      <c r="G779" s="48" t="s">
        <v>494</v>
      </c>
      <c r="H779" s="48" t="s">
        <v>1075</v>
      </c>
      <c r="I779" s="13" t="s">
        <v>48</v>
      </c>
      <c r="J779" s="13" t="s">
        <v>86</v>
      </c>
      <c r="K779" s="13" t="s">
        <v>120</v>
      </c>
      <c r="L779" s="13"/>
      <c r="M779" s="13" t="s">
        <v>140</v>
      </c>
      <c r="N779" s="13" t="s">
        <v>1139</v>
      </c>
      <c r="O779" s="13"/>
      <c r="P779" s="13"/>
      <c r="Q779" s="13" t="s">
        <v>48</v>
      </c>
      <c r="R779" s="13"/>
      <c r="S779" s="48" t="s">
        <v>472</v>
      </c>
      <c r="T779" s="168">
        <v>94</v>
      </c>
      <c r="U779" s="168">
        <v>0</v>
      </c>
      <c r="V779" s="168">
        <v>0</v>
      </c>
      <c r="W779" s="48" t="str">
        <f t="shared" si="59"/>
        <v>CRMPD</v>
      </c>
      <c r="X779" s="13" t="str">
        <f t="shared" si="57"/>
        <v>山西电信</v>
      </c>
      <c r="Y779" s="37" t="str">
        <f t="shared" si="58"/>
        <v>0</v>
      </c>
      <c r="Z779" s="167"/>
      <c r="AL779" s="116"/>
      <c r="AN779"/>
    </row>
    <row r="780" spans="1:40" ht="14.25">
      <c r="A780" s="48" t="s">
        <v>234</v>
      </c>
      <c r="B780" s="48" t="s">
        <v>235</v>
      </c>
      <c r="C780" s="48" t="s">
        <v>63</v>
      </c>
      <c r="D780" s="48" t="s">
        <v>64</v>
      </c>
      <c r="E780" s="48" t="s">
        <v>1016</v>
      </c>
      <c r="F780" s="48" t="s">
        <v>1017</v>
      </c>
      <c r="G780" s="48" t="s">
        <v>494</v>
      </c>
      <c r="H780" s="48" t="s">
        <v>41</v>
      </c>
      <c r="I780" s="13" t="s">
        <v>48</v>
      </c>
      <c r="J780" s="13" t="s">
        <v>86</v>
      </c>
      <c r="K780" s="13" t="s">
        <v>120</v>
      </c>
      <c r="L780" s="13" t="s">
        <v>1008</v>
      </c>
      <c r="M780" s="13" t="s">
        <v>140</v>
      </c>
      <c r="N780" s="13" t="s">
        <v>1139</v>
      </c>
      <c r="O780" s="13"/>
      <c r="P780" s="13"/>
      <c r="Q780" s="13" t="s">
        <v>48</v>
      </c>
      <c r="R780" s="13"/>
      <c r="S780" s="48" t="s">
        <v>1000</v>
      </c>
      <c r="T780" s="168">
        <v>94</v>
      </c>
      <c r="U780" s="168">
        <v>0</v>
      </c>
      <c r="V780" s="168">
        <v>0</v>
      </c>
      <c r="W780" s="48" t="str">
        <f t="shared" si="59"/>
        <v>CRMPD</v>
      </c>
      <c r="X780" s="13" t="str">
        <f t="shared" si="57"/>
        <v>山西电信</v>
      </c>
      <c r="Y780" s="37" t="str">
        <f t="shared" si="58"/>
        <v>0</v>
      </c>
      <c r="Z780" s="167"/>
      <c r="AL780" s="116"/>
      <c r="AN780"/>
    </row>
    <row r="781" spans="1:40" ht="14.25">
      <c r="A781" s="48" t="s">
        <v>234</v>
      </c>
      <c r="B781" s="48" t="s">
        <v>235</v>
      </c>
      <c r="C781" s="48" t="s">
        <v>63</v>
      </c>
      <c r="D781" s="48" t="s">
        <v>64</v>
      </c>
      <c r="E781" s="48" t="s">
        <v>1005</v>
      </c>
      <c r="F781" s="48" t="s">
        <v>1006</v>
      </c>
      <c r="G781" s="48" t="s">
        <v>494</v>
      </c>
      <c r="H781" s="48" t="s">
        <v>1007</v>
      </c>
      <c r="I781" s="13" t="s">
        <v>48</v>
      </c>
      <c r="J781" s="13" t="s">
        <v>86</v>
      </c>
      <c r="K781" s="13" t="s">
        <v>120</v>
      </c>
      <c r="L781" s="13" t="s">
        <v>1008</v>
      </c>
      <c r="M781" s="13" t="s">
        <v>140</v>
      </c>
      <c r="N781" s="13" t="s">
        <v>1141</v>
      </c>
      <c r="O781" s="13"/>
      <c r="P781" s="13"/>
      <c r="Q781" s="13" t="s">
        <v>48</v>
      </c>
      <c r="R781" s="13"/>
      <c r="S781" s="48" t="s">
        <v>472</v>
      </c>
      <c r="T781" s="168">
        <v>17</v>
      </c>
      <c r="U781" s="168">
        <v>0</v>
      </c>
      <c r="V781" s="168">
        <v>0</v>
      </c>
      <c r="W781" s="48" t="str">
        <f t="shared" si="59"/>
        <v>CRMPD</v>
      </c>
      <c r="X781" s="13" t="str">
        <f t="shared" si="57"/>
        <v>山西电信</v>
      </c>
      <c r="Y781" s="37" t="str">
        <f t="shared" si="58"/>
        <v>0</v>
      </c>
      <c r="Z781" s="167"/>
      <c r="AL781" s="116"/>
      <c r="AN781"/>
    </row>
    <row r="782" spans="1:40" ht="15" customHeight="1">
      <c r="A782" s="48" t="s">
        <v>234</v>
      </c>
      <c r="B782" s="48" t="s">
        <v>235</v>
      </c>
      <c r="C782" s="48" t="s">
        <v>63</v>
      </c>
      <c r="D782" s="48" t="s">
        <v>64</v>
      </c>
      <c r="E782" s="48" t="s">
        <v>1026</v>
      </c>
      <c r="F782" s="48" t="s">
        <v>1027</v>
      </c>
      <c r="G782" s="48" t="s">
        <v>494</v>
      </c>
      <c r="H782" s="48" t="s">
        <v>137</v>
      </c>
      <c r="I782" s="13" t="s">
        <v>48</v>
      </c>
      <c r="J782" s="13" t="s">
        <v>86</v>
      </c>
      <c r="K782" s="13" t="s">
        <v>120</v>
      </c>
      <c r="L782" s="13" t="s">
        <v>1008</v>
      </c>
      <c r="M782" s="13" t="s">
        <v>140</v>
      </c>
      <c r="N782" s="13" t="s">
        <v>1141</v>
      </c>
      <c r="O782" s="13"/>
      <c r="P782" s="13"/>
      <c r="Q782" s="13" t="s">
        <v>48</v>
      </c>
      <c r="R782" s="13"/>
      <c r="S782" s="48" t="s">
        <v>1000</v>
      </c>
      <c r="T782" s="168">
        <v>17</v>
      </c>
      <c r="U782" s="168">
        <v>0</v>
      </c>
      <c r="V782" s="168">
        <v>0</v>
      </c>
      <c r="W782" s="48" t="str">
        <f t="shared" si="59"/>
        <v>CRMPD</v>
      </c>
      <c r="X782" s="13" t="str">
        <f t="shared" si="57"/>
        <v>山西电信</v>
      </c>
      <c r="Y782" s="37" t="str">
        <f t="shared" si="58"/>
        <v>0</v>
      </c>
      <c r="Z782" s="167"/>
      <c r="AL782" s="116"/>
      <c r="AN782"/>
    </row>
    <row r="783" spans="1:40" ht="15" customHeight="1">
      <c r="A783" s="48" t="s">
        <v>234</v>
      </c>
      <c r="B783" s="48" t="s">
        <v>235</v>
      </c>
      <c r="C783" s="48" t="s">
        <v>915</v>
      </c>
      <c r="D783" s="48" t="s">
        <v>916</v>
      </c>
      <c r="E783" s="48" t="s">
        <v>1021</v>
      </c>
      <c r="F783" s="48" t="s">
        <v>1022</v>
      </c>
      <c r="G783" s="48" t="s">
        <v>494</v>
      </c>
      <c r="H783" s="48" t="s">
        <v>98</v>
      </c>
      <c r="I783" s="13" t="s">
        <v>48</v>
      </c>
      <c r="J783" s="13" t="s">
        <v>86</v>
      </c>
      <c r="K783" s="13" t="s">
        <v>120</v>
      </c>
      <c r="L783" s="13" t="s">
        <v>1008</v>
      </c>
      <c r="M783" s="13" t="s">
        <v>140</v>
      </c>
      <c r="N783" s="13" t="s">
        <v>1142</v>
      </c>
      <c r="O783" s="13"/>
      <c r="P783" s="13"/>
      <c r="Q783" s="13" t="s">
        <v>48</v>
      </c>
      <c r="R783" s="13"/>
      <c r="S783" s="48" t="s">
        <v>472</v>
      </c>
      <c r="T783" s="168">
        <v>0</v>
      </c>
      <c r="U783" s="168">
        <v>0</v>
      </c>
      <c r="V783" s="168">
        <v>0</v>
      </c>
      <c r="W783" s="48" t="str">
        <f t="shared" si="59"/>
        <v>CRMPD</v>
      </c>
      <c r="X783" s="13" t="str">
        <f t="shared" si="57"/>
        <v>山西电信</v>
      </c>
      <c r="Y783" s="37" t="str">
        <f t="shared" si="58"/>
        <v>0</v>
      </c>
      <c r="Z783" s="167"/>
      <c r="AL783" s="116"/>
      <c r="AN783"/>
    </row>
    <row r="784" spans="1:40" ht="15" customHeight="1">
      <c r="A784" s="48" t="s">
        <v>234</v>
      </c>
      <c r="B784" s="48" t="s">
        <v>235</v>
      </c>
      <c r="C784" s="48" t="s">
        <v>1085</v>
      </c>
      <c r="D784" s="48" t="s">
        <v>1079</v>
      </c>
      <c r="E784" s="48" t="s">
        <v>1086</v>
      </c>
      <c r="F784" s="48" t="s">
        <v>1079</v>
      </c>
      <c r="G784" s="48" t="s">
        <v>494</v>
      </c>
      <c r="H784" s="48" t="s">
        <v>719</v>
      </c>
      <c r="I784" s="13" t="s">
        <v>48</v>
      </c>
      <c r="J784" s="13" t="s">
        <v>86</v>
      </c>
      <c r="K784" s="13" t="s">
        <v>120</v>
      </c>
      <c r="L784" s="13" t="s">
        <v>1008</v>
      </c>
      <c r="M784" s="13" t="s">
        <v>140</v>
      </c>
      <c r="N784" s="13" t="s">
        <v>1143</v>
      </c>
      <c r="O784" s="13"/>
      <c r="P784" s="13"/>
      <c r="Q784" s="13" t="s">
        <v>48</v>
      </c>
      <c r="R784" s="13"/>
      <c r="S784" s="48" t="s">
        <v>472</v>
      </c>
      <c r="T784" s="168">
        <v>0</v>
      </c>
      <c r="U784" s="168">
        <v>0</v>
      </c>
      <c r="V784" s="168">
        <v>0</v>
      </c>
      <c r="W784" s="48" t="str">
        <f t="shared" si="59"/>
        <v>CRMPD</v>
      </c>
      <c r="X784" s="13" t="str">
        <f t="shared" si="57"/>
        <v>山西电信</v>
      </c>
      <c r="Y784" s="37" t="str">
        <f t="shared" si="58"/>
        <v>0</v>
      </c>
      <c r="Z784" s="167"/>
      <c r="AL784" s="116"/>
      <c r="AN784"/>
    </row>
    <row r="785" spans="1:40" ht="15" customHeight="1">
      <c r="A785" s="48" t="s">
        <v>234</v>
      </c>
      <c r="B785" s="48" t="s">
        <v>235</v>
      </c>
      <c r="C785" s="48" t="s">
        <v>1085</v>
      </c>
      <c r="D785" s="48" t="s">
        <v>1079</v>
      </c>
      <c r="E785" s="48" t="s">
        <v>1014</v>
      </c>
      <c r="F785" s="48" t="s">
        <v>1015</v>
      </c>
      <c r="G785" s="48" t="s">
        <v>494</v>
      </c>
      <c r="H785" s="48" t="s">
        <v>98</v>
      </c>
      <c r="I785" s="13" t="s">
        <v>48</v>
      </c>
      <c r="J785" s="13" t="s">
        <v>86</v>
      </c>
      <c r="K785" s="13" t="s">
        <v>120</v>
      </c>
      <c r="L785" s="13" t="s">
        <v>1008</v>
      </c>
      <c r="M785" s="13" t="s">
        <v>140</v>
      </c>
      <c r="N785" s="13" t="s">
        <v>1144</v>
      </c>
      <c r="O785" s="13"/>
      <c r="P785" s="13"/>
      <c r="Q785" s="13" t="s">
        <v>48</v>
      </c>
      <c r="R785" s="13"/>
      <c r="S785" s="146" t="s">
        <v>471</v>
      </c>
      <c r="T785" s="168">
        <v>0</v>
      </c>
      <c r="U785" s="168">
        <v>0</v>
      </c>
      <c r="V785" s="168">
        <v>0</v>
      </c>
      <c r="W785" s="48" t="str">
        <f t="shared" si="59"/>
        <v>CRMPD</v>
      </c>
      <c r="X785" s="13" t="str">
        <f t="shared" si="57"/>
        <v>山西电信</v>
      </c>
      <c r="Y785" s="37" t="str">
        <f t="shared" si="58"/>
        <v>0</v>
      </c>
      <c r="Z785" s="167"/>
      <c r="AL785" s="116"/>
      <c r="AN785"/>
    </row>
    <row r="786" spans="1:40" ht="15" customHeight="1">
      <c r="A786" s="48" t="s">
        <v>234</v>
      </c>
      <c r="B786" s="48" t="s">
        <v>235</v>
      </c>
      <c r="C786" s="48" t="s">
        <v>1080</v>
      </c>
      <c r="D786" s="48" t="s">
        <v>1081</v>
      </c>
      <c r="E786" s="48" t="s">
        <v>1014</v>
      </c>
      <c r="F786" s="48" t="s">
        <v>1015</v>
      </c>
      <c r="G786" s="48" t="s">
        <v>494</v>
      </c>
      <c r="H786" s="48" t="s">
        <v>98</v>
      </c>
      <c r="I786" s="13" t="s">
        <v>87</v>
      </c>
      <c r="J786" s="13"/>
      <c r="K786" s="13"/>
      <c r="L786" s="13"/>
      <c r="M786" s="13"/>
      <c r="N786" s="13"/>
      <c r="O786" s="13"/>
      <c r="P786" s="13"/>
      <c r="Q786" s="13"/>
      <c r="R786" s="13"/>
      <c r="S786" s="48" t="s">
        <v>1000</v>
      </c>
      <c r="T786" s="168">
        <v>0</v>
      </c>
      <c r="U786" s="168">
        <v>0</v>
      </c>
      <c r="V786" s="168">
        <v>0</v>
      </c>
      <c r="W786" s="48" t="str">
        <f t="shared" si="59"/>
        <v>CRMPD</v>
      </c>
      <c r="X786" s="13" t="str">
        <f t="shared" si="57"/>
        <v>山西电信</v>
      </c>
      <c r="Y786" s="37" t="str">
        <f t="shared" si="58"/>
        <v>0</v>
      </c>
      <c r="Z786" s="167"/>
      <c r="AL786" s="116"/>
      <c r="AN786"/>
    </row>
    <row r="787" spans="1:40" ht="15" customHeight="1">
      <c r="A787" s="48" t="s">
        <v>234</v>
      </c>
      <c r="B787" s="48" t="s">
        <v>235</v>
      </c>
      <c r="C787" s="48" t="s">
        <v>360</v>
      </c>
      <c r="D787" s="48" t="s">
        <v>16</v>
      </c>
      <c r="E787" s="48" t="s">
        <v>1016</v>
      </c>
      <c r="F787" s="48" t="s">
        <v>1017</v>
      </c>
      <c r="G787" s="48" t="s">
        <v>494</v>
      </c>
      <c r="H787" s="48" t="s">
        <v>41</v>
      </c>
      <c r="I787" s="13" t="s">
        <v>48</v>
      </c>
      <c r="J787" s="13" t="s">
        <v>86</v>
      </c>
      <c r="K787" s="13" t="s">
        <v>120</v>
      </c>
      <c r="L787" s="13" t="s">
        <v>1008</v>
      </c>
      <c r="M787" s="13" t="s">
        <v>140</v>
      </c>
      <c r="N787" s="13" t="s">
        <v>1141</v>
      </c>
      <c r="O787" s="13"/>
      <c r="P787" s="13"/>
      <c r="Q787" s="13" t="s">
        <v>48</v>
      </c>
      <c r="R787" s="13"/>
      <c r="S787" s="48" t="s">
        <v>1000</v>
      </c>
      <c r="T787" s="168">
        <v>17</v>
      </c>
      <c r="U787" s="168">
        <v>0</v>
      </c>
      <c r="V787" s="168">
        <v>0</v>
      </c>
      <c r="W787" s="48" t="str">
        <f t="shared" si="59"/>
        <v>CRMPD</v>
      </c>
      <c r="X787" s="13" t="str">
        <f t="shared" si="57"/>
        <v>山西电信</v>
      </c>
      <c r="Y787" s="37" t="str">
        <f t="shared" si="58"/>
        <v>0</v>
      </c>
      <c r="Z787" s="167"/>
      <c r="AL787" s="116"/>
      <c r="AN787"/>
    </row>
    <row r="788" spans="1:40" ht="15" customHeight="1">
      <c r="A788" s="48" t="s">
        <v>234</v>
      </c>
      <c r="B788" s="48" t="s">
        <v>235</v>
      </c>
      <c r="C788" s="48" t="s">
        <v>360</v>
      </c>
      <c r="D788" s="48" t="s">
        <v>16</v>
      </c>
      <c r="E788" s="48" t="s">
        <v>1026</v>
      </c>
      <c r="F788" s="48" t="s">
        <v>1027</v>
      </c>
      <c r="G788" s="48" t="s">
        <v>494</v>
      </c>
      <c r="H788" s="48" t="s">
        <v>137</v>
      </c>
      <c r="I788" s="13" t="s">
        <v>48</v>
      </c>
      <c r="J788" s="13" t="s">
        <v>86</v>
      </c>
      <c r="K788" s="13" t="s">
        <v>120</v>
      </c>
      <c r="L788" s="13" t="s">
        <v>1008</v>
      </c>
      <c r="M788" s="13" t="s">
        <v>140</v>
      </c>
      <c r="N788" s="13" t="s">
        <v>1141</v>
      </c>
      <c r="O788" s="13"/>
      <c r="P788" s="13"/>
      <c r="Q788" s="13" t="s">
        <v>48</v>
      </c>
      <c r="R788" s="13"/>
      <c r="S788" s="48" t="s">
        <v>1000</v>
      </c>
      <c r="T788" s="168">
        <v>17</v>
      </c>
      <c r="U788" s="168">
        <v>0</v>
      </c>
      <c r="V788" s="168">
        <v>0</v>
      </c>
      <c r="W788" s="48" t="str">
        <f t="shared" si="59"/>
        <v>CRMPD</v>
      </c>
      <c r="X788" s="13" t="str">
        <f t="shared" si="57"/>
        <v>山西电信</v>
      </c>
      <c r="Y788" s="37" t="str">
        <f t="shared" si="58"/>
        <v>0</v>
      </c>
      <c r="Z788" s="167"/>
      <c r="AL788" s="116"/>
      <c r="AN788"/>
    </row>
    <row r="789" spans="1:40" ht="15" customHeight="1">
      <c r="A789" s="48" t="s">
        <v>234</v>
      </c>
      <c r="B789" s="48" t="s">
        <v>235</v>
      </c>
      <c r="C789" s="48" t="s">
        <v>360</v>
      </c>
      <c r="D789" s="48" t="s">
        <v>16</v>
      </c>
      <c r="E789" s="48" t="s">
        <v>1005</v>
      </c>
      <c r="F789" s="48" t="s">
        <v>1006</v>
      </c>
      <c r="G789" s="48" t="s">
        <v>494</v>
      </c>
      <c r="H789" s="48" t="s">
        <v>1007</v>
      </c>
      <c r="I789" s="13" t="s">
        <v>48</v>
      </c>
      <c r="J789" s="13" t="s">
        <v>86</v>
      </c>
      <c r="K789" s="13" t="s">
        <v>50</v>
      </c>
      <c r="L789" s="13" t="s">
        <v>1008</v>
      </c>
      <c r="M789" s="13" t="s">
        <v>140</v>
      </c>
      <c r="N789" s="13" t="s">
        <v>1141</v>
      </c>
      <c r="O789" s="13"/>
      <c r="P789" s="13"/>
      <c r="Q789" s="13" t="s">
        <v>48</v>
      </c>
      <c r="R789" s="13"/>
      <c r="S789" s="48" t="s">
        <v>472</v>
      </c>
      <c r="T789" s="168">
        <v>17</v>
      </c>
      <c r="U789" s="168">
        <v>0</v>
      </c>
      <c r="V789" s="168">
        <v>0</v>
      </c>
      <c r="W789" s="48" t="str">
        <f t="shared" si="59"/>
        <v>CRMPD</v>
      </c>
      <c r="X789" s="13" t="str">
        <f t="shared" si="57"/>
        <v>山西电信</v>
      </c>
      <c r="Y789" s="37" t="str">
        <f t="shared" si="58"/>
        <v>0</v>
      </c>
      <c r="Z789" s="167"/>
      <c r="AL789" s="116"/>
      <c r="AN789"/>
    </row>
    <row r="790" spans="1:40" ht="15" customHeight="1">
      <c r="A790" s="48" t="s">
        <v>236</v>
      </c>
      <c r="B790" s="48" t="s">
        <v>14</v>
      </c>
      <c r="C790" s="48" t="s">
        <v>517</v>
      </c>
      <c r="D790" s="48" t="s">
        <v>518</v>
      </c>
      <c r="E790" s="48" t="s">
        <v>1145</v>
      </c>
      <c r="F790" s="48" t="s">
        <v>1146</v>
      </c>
      <c r="G790" s="48" t="s">
        <v>494</v>
      </c>
      <c r="H790" s="48" t="s">
        <v>137</v>
      </c>
      <c r="I790" s="13" t="s">
        <v>87</v>
      </c>
      <c r="J790" s="13" t="s">
        <v>751</v>
      </c>
      <c r="K790" s="13"/>
      <c r="L790" s="13"/>
      <c r="M790" s="13"/>
      <c r="N790" s="13"/>
      <c r="O790" s="13"/>
      <c r="P790" s="13"/>
      <c r="Q790" s="13"/>
      <c r="R790" s="13" t="s">
        <v>1147</v>
      </c>
      <c r="S790" s="48" t="s">
        <v>1000</v>
      </c>
      <c r="T790" s="168">
        <v>0</v>
      </c>
      <c r="U790" s="168">
        <v>0</v>
      </c>
      <c r="V790" s="168">
        <v>0</v>
      </c>
      <c r="W790" s="48" t="str">
        <f t="shared" si="59"/>
        <v>CRMPD</v>
      </c>
      <c r="X790" s="13" t="str">
        <f t="shared" si="57"/>
        <v>山西移动</v>
      </c>
      <c r="Y790" s="37" t="str">
        <f t="shared" si="58"/>
        <v>0</v>
      </c>
      <c r="Z790" s="167"/>
      <c r="AL790" s="116"/>
      <c r="AN790"/>
    </row>
    <row r="791" spans="1:40" ht="15" customHeight="1">
      <c r="A791" s="48" t="s">
        <v>236</v>
      </c>
      <c r="B791" s="48" t="s">
        <v>14</v>
      </c>
      <c r="C791" s="48" t="s">
        <v>517</v>
      </c>
      <c r="D791" s="48" t="s">
        <v>518</v>
      </c>
      <c r="E791" s="48" t="s">
        <v>1026</v>
      </c>
      <c r="F791" s="48" t="s">
        <v>1027</v>
      </c>
      <c r="G791" s="48" t="s">
        <v>494</v>
      </c>
      <c r="H791" s="48" t="s">
        <v>137</v>
      </c>
      <c r="I791" s="13" t="s">
        <v>48</v>
      </c>
      <c r="J791" s="99" t="s">
        <v>1533</v>
      </c>
      <c r="K791" s="13" t="s">
        <v>43</v>
      </c>
      <c r="L791" s="13" t="s">
        <v>1148</v>
      </c>
      <c r="M791" s="13" t="s">
        <v>1149</v>
      </c>
      <c r="N791" s="13" t="s">
        <v>522</v>
      </c>
      <c r="O791" s="13" t="s">
        <v>1150</v>
      </c>
      <c r="P791" s="13" t="s">
        <v>1151</v>
      </c>
      <c r="Q791" s="13" t="s">
        <v>48</v>
      </c>
      <c r="R791" s="13" t="s">
        <v>1152</v>
      </c>
      <c r="S791" s="48" t="s">
        <v>1000</v>
      </c>
      <c r="T791" s="168">
        <v>388</v>
      </c>
      <c r="U791" s="168">
        <v>335</v>
      </c>
      <c r="V791" s="168">
        <v>51</v>
      </c>
      <c r="W791" s="48" t="str">
        <f t="shared" si="59"/>
        <v>CRMPD</v>
      </c>
      <c r="X791" s="13" t="str">
        <f t="shared" si="57"/>
        <v>山西移动</v>
      </c>
      <c r="Y791" s="37" t="str">
        <f t="shared" si="58"/>
        <v>0</v>
      </c>
      <c r="Z791" s="167"/>
      <c r="AL791" s="116"/>
      <c r="AN791"/>
    </row>
    <row r="792" spans="1:40" ht="15" customHeight="1">
      <c r="A792" s="48" t="s">
        <v>236</v>
      </c>
      <c r="B792" s="48" t="s">
        <v>14</v>
      </c>
      <c r="C792" s="48" t="s">
        <v>517</v>
      </c>
      <c r="D792" s="48" t="s">
        <v>518</v>
      </c>
      <c r="E792" s="48" t="s">
        <v>1014</v>
      </c>
      <c r="F792" s="48" t="s">
        <v>1015</v>
      </c>
      <c r="G792" s="48" t="s">
        <v>494</v>
      </c>
      <c r="H792" s="48" t="s">
        <v>98</v>
      </c>
      <c r="I792" s="13" t="s">
        <v>48</v>
      </c>
      <c r="J792" s="13" t="s">
        <v>86</v>
      </c>
      <c r="K792" s="13"/>
      <c r="L792" s="13"/>
      <c r="M792" s="13"/>
      <c r="N792" s="13"/>
      <c r="O792" s="13"/>
      <c r="P792" s="13"/>
      <c r="Q792" s="13" t="s">
        <v>48</v>
      </c>
      <c r="R792" s="13" t="s">
        <v>1153</v>
      </c>
      <c r="S792" s="146" t="s">
        <v>471</v>
      </c>
      <c r="T792" s="168">
        <v>0</v>
      </c>
      <c r="U792" s="168">
        <v>0</v>
      </c>
      <c r="V792" s="168">
        <v>0</v>
      </c>
      <c r="W792" s="48" t="str">
        <f t="shared" si="59"/>
        <v>CRMPD</v>
      </c>
      <c r="X792" s="13" t="str">
        <f t="shared" si="57"/>
        <v>山西移动</v>
      </c>
      <c r="Y792" s="37" t="str">
        <f t="shared" si="58"/>
        <v>0</v>
      </c>
      <c r="Z792" s="167"/>
      <c r="AL792" s="116"/>
      <c r="AN792"/>
    </row>
    <row r="793" spans="1:40" ht="15" customHeight="1">
      <c r="A793" s="48" t="s">
        <v>236</v>
      </c>
      <c r="B793" s="48" t="s">
        <v>14</v>
      </c>
      <c r="C793" s="48" t="s">
        <v>517</v>
      </c>
      <c r="D793" s="48" t="s">
        <v>518</v>
      </c>
      <c r="E793" s="48" t="s">
        <v>1030</v>
      </c>
      <c r="F793" s="48" t="s">
        <v>1031</v>
      </c>
      <c r="G793" s="48" t="s">
        <v>494</v>
      </c>
      <c r="H793" s="48" t="s">
        <v>137</v>
      </c>
      <c r="I793" s="13" t="s">
        <v>48</v>
      </c>
      <c r="J793" s="13" t="s">
        <v>86</v>
      </c>
      <c r="K793" s="13"/>
      <c r="L793" s="13"/>
      <c r="M793" s="13"/>
      <c r="N793" s="13"/>
      <c r="O793" s="13"/>
      <c r="P793" s="13"/>
      <c r="Q793" s="13" t="s">
        <v>48</v>
      </c>
      <c r="R793" s="13" t="s">
        <v>1153</v>
      </c>
      <c r="S793" s="48" t="s">
        <v>1000</v>
      </c>
      <c r="T793" s="168">
        <v>0</v>
      </c>
      <c r="U793" s="168">
        <v>0</v>
      </c>
      <c r="V793" s="168">
        <v>0</v>
      </c>
      <c r="W793" s="48" t="str">
        <f t="shared" si="59"/>
        <v>CRMPD</v>
      </c>
      <c r="X793" s="13" t="str">
        <f t="shared" si="57"/>
        <v>山西移动</v>
      </c>
      <c r="Y793" s="37" t="str">
        <f t="shared" si="58"/>
        <v>0</v>
      </c>
      <c r="Z793" s="167"/>
      <c r="AL793" s="116"/>
      <c r="AN793"/>
    </row>
    <row r="794" spans="1:40" ht="15" customHeight="1">
      <c r="A794" s="48" t="s">
        <v>236</v>
      </c>
      <c r="B794" s="48" t="s">
        <v>14</v>
      </c>
      <c r="C794" s="48" t="s">
        <v>517</v>
      </c>
      <c r="D794" s="48" t="s">
        <v>518</v>
      </c>
      <c r="E794" s="48" t="s">
        <v>1154</v>
      </c>
      <c r="F794" s="48" t="s">
        <v>1027</v>
      </c>
      <c r="G794" s="48" t="s">
        <v>494</v>
      </c>
      <c r="H794" s="48" t="s">
        <v>41</v>
      </c>
      <c r="I794" s="13" t="s">
        <v>48</v>
      </c>
      <c r="J794" s="99" t="s">
        <v>1533</v>
      </c>
      <c r="K794" s="13" t="s">
        <v>43</v>
      </c>
      <c r="L794" s="13" t="s">
        <v>1148</v>
      </c>
      <c r="M794" s="13" t="s">
        <v>1149</v>
      </c>
      <c r="N794" s="13" t="s">
        <v>522</v>
      </c>
      <c r="O794" s="13" t="s">
        <v>1150</v>
      </c>
      <c r="P794" s="13" t="s">
        <v>1151</v>
      </c>
      <c r="Q794" s="13" t="s">
        <v>48</v>
      </c>
      <c r="R794" s="13" t="s">
        <v>1152</v>
      </c>
      <c r="S794" s="48" t="s">
        <v>1000</v>
      </c>
      <c r="T794" s="168">
        <v>388</v>
      </c>
      <c r="U794" s="168">
        <v>335</v>
      </c>
      <c r="V794" s="168">
        <v>51</v>
      </c>
      <c r="W794" s="48" t="str">
        <f t="shared" si="59"/>
        <v>CRMPD</v>
      </c>
      <c r="X794" s="13" t="str">
        <f t="shared" si="57"/>
        <v>山西移动</v>
      </c>
      <c r="Y794" s="37" t="str">
        <f t="shared" si="58"/>
        <v>0</v>
      </c>
      <c r="Z794" s="167"/>
      <c r="AL794" s="116"/>
      <c r="AN794"/>
    </row>
    <row r="795" spans="1:40" ht="15" customHeight="1">
      <c r="A795" s="48" t="s">
        <v>236</v>
      </c>
      <c r="B795" s="48" t="s">
        <v>14</v>
      </c>
      <c r="C795" s="48" t="s">
        <v>63</v>
      </c>
      <c r="D795" s="48" t="s">
        <v>157</v>
      </c>
      <c r="E795" s="48" t="s">
        <v>1097</v>
      </c>
      <c r="F795" s="48" t="s">
        <v>1061</v>
      </c>
      <c r="G795" s="48" t="s">
        <v>494</v>
      </c>
      <c r="H795" s="48" t="s">
        <v>1062</v>
      </c>
      <c r="I795" s="13" t="s">
        <v>48</v>
      </c>
      <c r="J795" s="99" t="s">
        <v>1533</v>
      </c>
      <c r="K795" s="13" t="s">
        <v>43</v>
      </c>
      <c r="L795" s="13" t="s">
        <v>1148</v>
      </c>
      <c r="M795" s="13" t="s">
        <v>1149</v>
      </c>
      <c r="N795" s="13" t="s">
        <v>1155</v>
      </c>
      <c r="O795" s="13" t="s">
        <v>1155</v>
      </c>
      <c r="P795" s="13" t="s">
        <v>1156</v>
      </c>
      <c r="Q795" s="13" t="s">
        <v>48</v>
      </c>
      <c r="R795" s="13" t="s">
        <v>1157</v>
      </c>
      <c r="S795" s="146" t="s">
        <v>472</v>
      </c>
      <c r="T795" s="168">
        <v>318</v>
      </c>
      <c r="U795" s="168">
        <v>318</v>
      </c>
      <c r="V795" s="168">
        <v>0</v>
      </c>
      <c r="W795" s="48" t="str">
        <f t="shared" si="59"/>
        <v>CRMPD</v>
      </c>
      <c r="X795" s="13" t="str">
        <f t="shared" si="57"/>
        <v>山西移动</v>
      </c>
      <c r="Y795" s="37" t="str">
        <f t="shared" si="58"/>
        <v>1</v>
      </c>
      <c r="Z795" s="167"/>
      <c r="AL795" s="116"/>
      <c r="AN795"/>
    </row>
    <row r="796" spans="1:40" ht="15" customHeight="1">
      <c r="A796" s="48" t="s">
        <v>236</v>
      </c>
      <c r="B796" s="48" t="s">
        <v>14</v>
      </c>
      <c r="C796" s="48" t="s">
        <v>63</v>
      </c>
      <c r="D796" s="48" t="s">
        <v>157</v>
      </c>
      <c r="E796" s="48" t="s">
        <v>1145</v>
      </c>
      <c r="F796" s="48" t="s">
        <v>1146</v>
      </c>
      <c r="G796" s="48" t="s">
        <v>494</v>
      </c>
      <c r="H796" s="48" t="s">
        <v>137</v>
      </c>
      <c r="I796" s="13" t="s">
        <v>86</v>
      </c>
      <c r="J796" s="13" t="s">
        <v>86</v>
      </c>
      <c r="K796" s="13"/>
      <c r="L796" s="13"/>
      <c r="M796" s="13"/>
      <c r="N796" s="13"/>
      <c r="O796" s="13"/>
      <c r="P796" s="13"/>
      <c r="Q796" s="13"/>
      <c r="R796" s="13" t="s">
        <v>1158</v>
      </c>
      <c r="S796" s="48" t="s">
        <v>1000</v>
      </c>
      <c r="T796" s="168">
        <v>0</v>
      </c>
      <c r="U796" s="168">
        <v>0</v>
      </c>
      <c r="V796" s="168">
        <v>0</v>
      </c>
      <c r="W796" s="48" t="str">
        <f t="shared" si="59"/>
        <v>CRMPD</v>
      </c>
      <c r="X796" s="13" t="str">
        <f t="shared" si="57"/>
        <v>山西移动</v>
      </c>
      <c r="Y796" s="37" t="str">
        <f t="shared" si="58"/>
        <v>0</v>
      </c>
      <c r="Z796" s="167"/>
      <c r="AL796" s="116"/>
      <c r="AN796"/>
    </row>
    <row r="797" spans="1:40" ht="15" customHeight="1">
      <c r="A797" s="48" t="s">
        <v>236</v>
      </c>
      <c r="B797" s="48" t="s">
        <v>14</v>
      </c>
      <c r="C797" s="48" t="s">
        <v>63</v>
      </c>
      <c r="D797" s="48" t="s">
        <v>157</v>
      </c>
      <c r="E797" s="48" t="s">
        <v>1026</v>
      </c>
      <c r="F797" s="48" t="s">
        <v>1027</v>
      </c>
      <c r="G797" s="48" t="s">
        <v>494</v>
      </c>
      <c r="H797" s="48" t="s">
        <v>137</v>
      </c>
      <c r="I797" s="13" t="s">
        <v>48</v>
      </c>
      <c r="J797" s="99" t="s">
        <v>1533</v>
      </c>
      <c r="K797" s="13" t="s">
        <v>43</v>
      </c>
      <c r="L797" s="13" t="s">
        <v>1148</v>
      </c>
      <c r="M797" s="13" t="s">
        <v>1149</v>
      </c>
      <c r="N797" s="13" t="s">
        <v>522</v>
      </c>
      <c r="O797" s="13" t="s">
        <v>1150</v>
      </c>
      <c r="P797" s="13" t="s">
        <v>1151</v>
      </c>
      <c r="Q797" s="13" t="s">
        <v>48</v>
      </c>
      <c r="R797" s="13" t="s">
        <v>1152</v>
      </c>
      <c r="S797" s="48" t="s">
        <v>1000</v>
      </c>
      <c r="T797" s="168">
        <v>388</v>
      </c>
      <c r="U797" s="168">
        <v>335</v>
      </c>
      <c r="V797" s="168">
        <v>51</v>
      </c>
      <c r="W797" s="48" t="str">
        <f t="shared" si="59"/>
        <v>CRMPD</v>
      </c>
      <c r="X797" s="13" t="str">
        <f t="shared" si="57"/>
        <v>山西移动</v>
      </c>
      <c r="Y797" s="37" t="str">
        <f t="shared" si="58"/>
        <v>0</v>
      </c>
      <c r="Z797" s="167"/>
      <c r="AL797" s="116"/>
      <c r="AN797"/>
    </row>
    <row r="798" spans="1:40" ht="15" customHeight="1">
      <c r="A798" s="48" t="s">
        <v>236</v>
      </c>
      <c r="B798" s="48" t="s">
        <v>14</v>
      </c>
      <c r="C798" s="48" t="s">
        <v>63</v>
      </c>
      <c r="D798" s="48" t="s">
        <v>157</v>
      </c>
      <c r="E798" s="48" t="s">
        <v>1019</v>
      </c>
      <c r="F798" s="48" t="s">
        <v>1020</v>
      </c>
      <c r="G798" s="48" t="s">
        <v>494</v>
      </c>
      <c r="H798" s="48" t="s">
        <v>41</v>
      </c>
      <c r="I798" s="13" t="s">
        <v>48</v>
      </c>
      <c r="J798" s="13" t="s">
        <v>86</v>
      </c>
      <c r="K798" s="13"/>
      <c r="L798" s="13"/>
      <c r="M798" s="13"/>
      <c r="N798" s="13"/>
      <c r="O798" s="13"/>
      <c r="P798" s="13"/>
      <c r="Q798" s="13" t="s">
        <v>48</v>
      </c>
      <c r="R798" s="13" t="s">
        <v>1153</v>
      </c>
      <c r="S798" s="146" t="s">
        <v>472</v>
      </c>
      <c r="T798" s="168">
        <v>0</v>
      </c>
      <c r="U798" s="168">
        <v>0</v>
      </c>
      <c r="V798" s="168">
        <v>0</v>
      </c>
      <c r="W798" s="48" t="str">
        <f t="shared" si="59"/>
        <v>CRMPD</v>
      </c>
      <c r="X798" s="13" t="str">
        <f t="shared" si="57"/>
        <v>山西移动</v>
      </c>
      <c r="Y798" s="37" t="str">
        <f t="shared" si="58"/>
        <v>0</v>
      </c>
      <c r="Z798" s="167"/>
      <c r="AL798" s="116"/>
      <c r="AN798"/>
    </row>
    <row r="799" spans="1:40" ht="15" customHeight="1">
      <c r="A799" s="48" t="s">
        <v>236</v>
      </c>
      <c r="B799" s="48" t="s">
        <v>14</v>
      </c>
      <c r="C799" s="48" t="s">
        <v>63</v>
      </c>
      <c r="D799" s="48" t="s">
        <v>157</v>
      </c>
      <c r="E799" s="48" t="s">
        <v>1021</v>
      </c>
      <c r="F799" s="48" t="s">
        <v>1022</v>
      </c>
      <c r="G799" s="48" t="s">
        <v>494</v>
      </c>
      <c r="H799" s="48" t="s">
        <v>98</v>
      </c>
      <c r="I799" s="13" t="s">
        <v>48</v>
      </c>
      <c r="J799" s="13" t="s">
        <v>86</v>
      </c>
      <c r="K799" s="13"/>
      <c r="L799" s="13"/>
      <c r="M799" s="13"/>
      <c r="N799" s="13"/>
      <c r="O799" s="13"/>
      <c r="P799" s="13"/>
      <c r="Q799" s="13" t="s">
        <v>48</v>
      </c>
      <c r="R799" s="13" t="s">
        <v>1153</v>
      </c>
      <c r="S799" s="146" t="s">
        <v>472</v>
      </c>
      <c r="T799" s="168">
        <v>0</v>
      </c>
      <c r="U799" s="168">
        <v>0</v>
      </c>
      <c r="V799" s="168">
        <v>0</v>
      </c>
      <c r="W799" s="48" t="str">
        <f t="shared" si="59"/>
        <v>CRMPD</v>
      </c>
      <c r="X799" s="13" t="str">
        <f t="shared" si="57"/>
        <v>山西移动</v>
      </c>
      <c r="Y799" s="37" t="str">
        <f t="shared" si="58"/>
        <v>0</v>
      </c>
      <c r="Z799" s="167"/>
      <c r="AL799" s="116"/>
      <c r="AN799"/>
    </row>
    <row r="800" spans="1:40" ht="15" customHeight="1">
      <c r="A800" s="48" t="s">
        <v>236</v>
      </c>
      <c r="B800" s="48" t="s">
        <v>14</v>
      </c>
      <c r="C800" s="48" t="s">
        <v>63</v>
      </c>
      <c r="D800" s="48" t="s">
        <v>157</v>
      </c>
      <c r="E800" s="48" t="s">
        <v>1100</v>
      </c>
      <c r="F800" s="48" t="s">
        <v>1101</v>
      </c>
      <c r="G800" s="48" t="s">
        <v>494</v>
      </c>
      <c r="H800" s="48" t="s">
        <v>1062</v>
      </c>
      <c r="I800" s="13" t="s">
        <v>48</v>
      </c>
      <c r="J800" s="13" t="s">
        <v>86</v>
      </c>
      <c r="K800" s="13"/>
      <c r="L800" s="13"/>
      <c r="M800" s="13"/>
      <c r="N800" s="13"/>
      <c r="O800" s="13"/>
      <c r="P800" s="13"/>
      <c r="Q800" s="13" t="s">
        <v>48</v>
      </c>
      <c r="R800" s="13"/>
      <c r="S800" s="48" t="s">
        <v>472</v>
      </c>
      <c r="T800" s="168">
        <v>0</v>
      </c>
      <c r="U800" s="168">
        <v>0</v>
      </c>
      <c r="V800" s="168">
        <v>0</v>
      </c>
      <c r="W800" s="48" t="str">
        <f t="shared" si="59"/>
        <v>CRMPD</v>
      </c>
      <c r="X800" s="13" t="str">
        <f t="shared" si="57"/>
        <v>山西移动</v>
      </c>
      <c r="Y800" s="37" t="str">
        <f t="shared" si="58"/>
        <v>0</v>
      </c>
      <c r="Z800" s="167"/>
      <c r="AL800" s="116"/>
      <c r="AN800"/>
    </row>
    <row r="801" spans="1:40" ht="15" customHeight="1">
      <c r="A801" s="48" t="s">
        <v>236</v>
      </c>
      <c r="B801" s="48" t="s">
        <v>14</v>
      </c>
      <c r="C801" s="48" t="s">
        <v>63</v>
      </c>
      <c r="D801" s="48" t="s">
        <v>157</v>
      </c>
      <c r="E801" s="48" t="s">
        <v>1014</v>
      </c>
      <c r="F801" s="48" t="s">
        <v>1015</v>
      </c>
      <c r="G801" s="48" t="s">
        <v>494</v>
      </c>
      <c r="H801" s="48" t="s">
        <v>98</v>
      </c>
      <c r="I801" s="13" t="s">
        <v>48</v>
      </c>
      <c r="J801" s="13" t="s">
        <v>86</v>
      </c>
      <c r="K801" s="13"/>
      <c r="L801" s="13"/>
      <c r="M801" s="13"/>
      <c r="N801" s="13"/>
      <c r="O801" s="13"/>
      <c r="P801" s="13"/>
      <c r="Q801" s="13" t="s">
        <v>48</v>
      </c>
      <c r="R801" s="13" t="s">
        <v>1153</v>
      </c>
      <c r="S801" s="146" t="s">
        <v>471</v>
      </c>
      <c r="T801" s="168">
        <v>0</v>
      </c>
      <c r="U801" s="168">
        <v>0</v>
      </c>
      <c r="V801" s="168">
        <v>0</v>
      </c>
      <c r="W801" s="48" t="str">
        <f t="shared" si="59"/>
        <v>CRMPD</v>
      </c>
      <c r="X801" s="13" t="str">
        <f t="shared" si="57"/>
        <v>山西移动</v>
      </c>
      <c r="Y801" s="37" t="str">
        <f t="shared" si="58"/>
        <v>0</v>
      </c>
      <c r="Z801" s="167"/>
      <c r="AL801" s="116"/>
      <c r="AN801"/>
    </row>
    <row r="802" spans="1:40" ht="15" customHeight="1">
      <c r="A802" s="48" t="s">
        <v>236</v>
      </c>
      <c r="B802" s="48" t="s">
        <v>14</v>
      </c>
      <c r="C802" s="48" t="s">
        <v>63</v>
      </c>
      <c r="D802" s="48" t="s">
        <v>157</v>
      </c>
      <c r="E802" s="48" t="s">
        <v>1038</v>
      </c>
      <c r="F802" s="48" t="s">
        <v>1039</v>
      </c>
      <c r="G802" s="48" t="s">
        <v>494</v>
      </c>
      <c r="H802" s="48" t="s">
        <v>1040</v>
      </c>
      <c r="I802" s="13" t="s">
        <v>48</v>
      </c>
      <c r="J802" s="99" t="s">
        <v>1533</v>
      </c>
      <c r="K802" s="13" t="s">
        <v>43</v>
      </c>
      <c r="L802" s="13" t="s">
        <v>1148</v>
      </c>
      <c r="M802" s="13" t="s">
        <v>1149</v>
      </c>
      <c r="N802" s="13" t="s">
        <v>522</v>
      </c>
      <c r="O802" s="13" t="s">
        <v>1150</v>
      </c>
      <c r="P802" s="13" t="s">
        <v>1151</v>
      </c>
      <c r="Q802" s="13" t="s">
        <v>48</v>
      </c>
      <c r="R802" s="13" t="s">
        <v>1159</v>
      </c>
      <c r="S802" s="146" t="s">
        <v>472</v>
      </c>
      <c r="T802" s="168">
        <v>388</v>
      </c>
      <c r="U802" s="168">
        <v>335</v>
      </c>
      <c r="V802" s="168">
        <v>51</v>
      </c>
      <c r="W802" s="48" t="str">
        <f t="shared" si="59"/>
        <v>CRMPD</v>
      </c>
      <c r="X802" s="13" t="str">
        <f t="shared" si="57"/>
        <v>山西移动</v>
      </c>
      <c r="Y802" s="37" t="str">
        <f t="shared" si="58"/>
        <v>0</v>
      </c>
      <c r="Z802" s="167"/>
      <c r="AL802" s="116"/>
      <c r="AN802"/>
    </row>
    <row r="803" spans="1:40" ht="15" customHeight="1">
      <c r="A803" s="48" t="s">
        <v>236</v>
      </c>
      <c r="B803" s="48" t="s">
        <v>14</v>
      </c>
      <c r="C803" s="48" t="s">
        <v>63</v>
      </c>
      <c r="D803" s="48" t="s">
        <v>157</v>
      </c>
      <c r="E803" s="48" t="s">
        <v>1043</v>
      </c>
      <c r="F803" s="48" t="s">
        <v>1044</v>
      </c>
      <c r="G803" s="48" t="s">
        <v>494</v>
      </c>
      <c r="H803" s="48" t="s">
        <v>137</v>
      </c>
      <c r="I803" s="13" t="s">
        <v>48</v>
      </c>
      <c r="J803" s="99" t="s">
        <v>1533</v>
      </c>
      <c r="K803" s="13" t="s">
        <v>43</v>
      </c>
      <c r="L803" s="13" t="s">
        <v>1148</v>
      </c>
      <c r="M803" s="13" t="s">
        <v>1149</v>
      </c>
      <c r="N803" s="13" t="s">
        <v>1155</v>
      </c>
      <c r="O803" s="13" t="s">
        <v>1155</v>
      </c>
      <c r="P803" s="13" t="s">
        <v>1156</v>
      </c>
      <c r="Q803" s="13" t="s">
        <v>48</v>
      </c>
      <c r="R803" s="13" t="s">
        <v>1157</v>
      </c>
      <c r="S803" s="146" t="s">
        <v>472</v>
      </c>
      <c r="T803" s="168">
        <v>318</v>
      </c>
      <c r="U803" s="168">
        <v>318</v>
      </c>
      <c r="V803" s="168">
        <v>0</v>
      </c>
      <c r="W803" s="48" t="str">
        <f t="shared" si="59"/>
        <v>CRMPD</v>
      </c>
      <c r="X803" s="13" t="str">
        <f t="shared" si="57"/>
        <v>山西移动</v>
      </c>
      <c r="Y803" s="37" t="str">
        <f t="shared" si="58"/>
        <v>1</v>
      </c>
      <c r="Z803" s="167"/>
      <c r="AL803" s="116"/>
      <c r="AN803"/>
    </row>
    <row r="804" spans="1:40" ht="15" customHeight="1">
      <c r="A804" s="48" t="s">
        <v>236</v>
      </c>
      <c r="B804" s="48" t="s">
        <v>14</v>
      </c>
      <c r="C804" s="48" t="s">
        <v>63</v>
      </c>
      <c r="D804" s="48" t="s">
        <v>157</v>
      </c>
      <c r="E804" s="48" t="s">
        <v>1030</v>
      </c>
      <c r="F804" s="48" t="s">
        <v>1031</v>
      </c>
      <c r="G804" s="48" t="s">
        <v>494</v>
      </c>
      <c r="H804" s="48" t="s">
        <v>137</v>
      </c>
      <c r="I804" s="13" t="s">
        <v>48</v>
      </c>
      <c r="J804" s="13" t="s">
        <v>86</v>
      </c>
      <c r="K804" s="13"/>
      <c r="L804" s="13"/>
      <c r="M804" s="13"/>
      <c r="N804" s="13"/>
      <c r="O804" s="13"/>
      <c r="P804" s="13"/>
      <c r="Q804" s="13" t="s">
        <v>48</v>
      </c>
      <c r="R804" s="13" t="s">
        <v>1153</v>
      </c>
      <c r="S804" s="48" t="s">
        <v>1000</v>
      </c>
      <c r="T804" s="168">
        <v>0</v>
      </c>
      <c r="U804" s="168">
        <v>0</v>
      </c>
      <c r="V804" s="168">
        <v>0</v>
      </c>
      <c r="W804" s="48" t="str">
        <f t="shared" si="59"/>
        <v>CRMPD</v>
      </c>
      <c r="X804" s="13" t="str">
        <f t="shared" si="57"/>
        <v>山西移动</v>
      </c>
      <c r="Y804" s="37" t="str">
        <f t="shared" si="58"/>
        <v>0</v>
      </c>
      <c r="Z804" s="167"/>
      <c r="AL804" s="116"/>
      <c r="AN804"/>
    </row>
    <row r="805" spans="1:40" ht="15" customHeight="1">
      <c r="A805" s="48" t="s">
        <v>236</v>
      </c>
      <c r="B805" s="48" t="s">
        <v>14</v>
      </c>
      <c r="C805" s="48" t="s">
        <v>63</v>
      </c>
      <c r="D805" s="48" t="s">
        <v>157</v>
      </c>
      <c r="E805" s="48" t="s">
        <v>1049</v>
      </c>
      <c r="F805" s="48" t="s">
        <v>1006</v>
      </c>
      <c r="G805" s="48" t="s">
        <v>494</v>
      </c>
      <c r="H805" s="48" t="s">
        <v>1050</v>
      </c>
      <c r="I805" s="13" t="s">
        <v>48</v>
      </c>
      <c r="J805" s="99" t="s">
        <v>1533</v>
      </c>
      <c r="K805" s="13" t="s">
        <v>43</v>
      </c>
      <c r="L805" s="13" t="s">
        <v>1148</v>
      </c>
      <c r="M805" s="13" t="s">
        <v>1149</v>
      </c>
      <c r="N805" s="13" t="s">
        <v>522</v>
      </c>
      <c r="O805" s="13" t="s">
        <v>1150</v>
      </c>
      <c r="P805" s="13" t="s">
        <v>1151</v>
      </c>
      <c r="Q805" s="13" t="s">
        <v>48</v>
      </c>
      <c r="R805" s="13" t="s">
        <v>1159</v>
      </c>
      <c r="S805" s="146" t="s">
        <v>472</v>
      </c>
      <c r="T805" s="168">
        <v>388</v>
      </c>
      <c r="U805" s="168">
        <v>335</v>
      </c>
      <c r="V805" s="168">
        <v>51</v>
      </c>
      <c r="W805" s="48" t="str">
        <f t="shared" si="59"/>
        <v>CRMPD</v>
      </c>
      <c r="X805" s="13" t="str">
        <f t="shared" si="57"/>
        <v>山西移动</v>
      </c>
      <c r="Y805" s="37" t="str">
        <f t="shared" si="58"/>
        <v>0</v>
      </c>
      <c r="Z805" s="167"/>
      <c r="AL805" s="116"/>
      <c r="AN805"/>
    </row>
    <row r="806" spans="1:40" ht="15" customHeight="1">
      <c r="A806" s="48" t="s">
        <v>236</v>
      </c>
      <c r="B806" s="48" t="s">
        <v>14</v>
      </c>
      <c r="C806" s="48" t="s">
        <v>63</v>
      </c>
      <c r="D806" s="48" t="s">
        <v>157</v>
      </c>
      <c r="E806" s="48" t="s">
        <v>1052</v>
      </c>
      <c r="F806" s="48" t="s">
        <v>1053</v>
      </c>
      <c r="G806" s="48" t="s">
        <v>494</v>
      </c>
      <c r="H806" s="48" t="s">
        <v>520</v>
      </c>
      <c r="I806" s="13" t="s">
        <v>48</v>
      </c>
      <c r="J806" s="99" t="s">
        <v>1533</v>
      </c>
      <c r="K806" s="13" t="s">
        <v>43</v>
      </c>
      <c r="L806" s="13" t="s">
        <v>1148</v>
      </c>
      <c r="M806" s="13" t="s">
        <v>1149</v>
      </c>
      <c r="N806" s="13" t="s">
        <v>522</v>
      </c>
      <c r="O806" s="13" t="s">
        <v>1150</v>
      </c>
      <c r="P806" s="13" t="s">
        <v>1151</v>
      </c>
      <c r="Q806" s="13" t="s">
        <v>48</v>
      </c>
      <c r="R806" s="13" t="s">
        <v>1160</v>
      </c>
      <c r="S806" s="146" t="s">
        <v>472</v>
      </c>
      <c r="T806" s="168">
        <v>388</v>
      </c>
      <c r="U806" s="168">
        <v>335</v>
      </c>
      <c r="V806" s="168">
        <v>51</v>
      </c>
      <c r="W806" s="48" t="str">
        <f t="shared" si="59"/>
        <v>CRMPD</v>
      </c>
      <c r="X806" s="13" t="str">
        <f t="shared" si="57"/>
        <v>山西移动</v>
      </c>
      <c r="Y806" s="37" t="str">
        <f t="shared" si="58"/>
        <v>0</v>
      </c>
      <c r="Z806" s="167"/>
      <c r="AL806" s="116"/>
      <c r="AN806"/>
    </row>
    <row r="807" spans="1:40" ht="15" customHeight="1">
      <c r="A807" s="48" t="s">
        <v>236</v>
      </c>
      <c r="B807" s="48" t="s">
        <v>14</v>
      </c>
      <c r="C807" s="48" t="s">
        <v>63</v>
      </c>
      <c r="D807" s="48" t="s">
        <v>157</v>
      </c>
      <c r="E807" s="48" t="s">
        <v>1046</v>
      </c>
      <c r="F807" s="48" t="s">
        <v>1047</v>
      </c>
      <c r="G807" s="48" t="s">
        <v>494</v>
      </c>
      <c r="H807" s="48" t="s">
        <v>520</v>
      </c>
      <c r="I807" s="13" t="s">
        <v>48</v>
      </c>
      <c r="J807" s="99" t="s">
        <v>1533</v>
      </c>
      <c r="K807" s="13" t="s">
        <v>43</v>
      </c>
      <c r="L807" s="13" t="s">
        <v>1148</v>
      </c>
      <c r="M807" s="13" t="s">
        <v>1149</v>
      </c>
      <c r="N807" s="13" t="s">
        <v>522</v>
      </c>
      <c r="O807" s="13" t="s">
        <v>1150</v>
      </c>
      <c r="P807" s="13" t="s">
        <v>1151</v>
      </c>
      <c r="Q807" s="13" t="s">
        <v>48</v>
      </c>
      <c r="R807" s="13" t="s">
        <v>1160</v>
      </c>
      <c r="S807" s="146" t="s">
        <v>472</v>
      </c>
      <c r="T807" s="168">
        <v>388</v>
      </c>
      <c r="U807" s="168">
        <v>335</v>
      </c>
      <c r="V807" s="168">
        <v>51</v>
      </c>
      <c r="W807" s="48" t="str">
        <f t="shared" si="59"/>
        <v>CRMPD</v>
      </c>
      <c r="X807" s="13" t="str">
        <f t="shared" si="57"/>
        <v>山西移动</v>
      </c>
      <c r="Y807" s="37" t="str">
        <f t="shared" si="58"/>
        <v>0</v>
      </c>
      <c r="Z807" s="167"/>
      <c r="AL807" s="116"/>
      <c r="AN807"/>
    </row>
    <row r="808" spans="1:40" ht="15" customHeight="1">
      <c r="A808" s="48" t="s">
        <v>236</v>
      </c>
      <c r="B808" s="48" t="s">
        <v>14</v>
      </c>
      <c r="C808" s="48" t="s">
        <v>63</v>
      </c>
      <c r="D808" s="48" t="s">
        <v>157</v>
      </c>
      <c r="E808" s="48" t="s">
        <v>1057</v>
      </c>
      <c r="F808" s="48" t="s">
        <v>1058</v>
      </c>
      <c r="G808" s="48" t="s">
        <v>494</v>
      </c>
      <c r="H808" s="48" t="s">
        <v>673</v>
      </c>
      <c r="I808" s="13" t="s">
        <v>48</v>
      </c>
      <c r="J808" s="99" t="s">
        <v>1533</v>
      </c>
      <c r="K808" s="13" t="s">
        <v>43</v>
      </c>
      <c r="L808" s="13" t="s">
        <v>1148</v>
      </c>
      <c r="M808" s="13" t="s">
        <v>1149</v>
      </c>
      <c r="N808" s="13" t="s">
        <v>522</v>
      </c>
      <c r="O808" s="13" t="s">
        <v>1150</v>
      </c>
      <c r="P808" s="13" t="s">
        <v>1151</v>
      </c>
      <c r="Q808" s="13" t="s">
        <v>48</v>
      </c>
      <c r="R808" s="13" t="s">
        <v>1161</v>
      </c>
      <c r="S808" s="146" t="s">
        <v>472</v>
      </c>
      <c r="T808" s="168">
        <v>388</v>
      </c>
      <c r="U808" s="168">
        <v>335</v>
      </c>
      <c r="V808" s="168">
        <v>51</v>
      </c>
      <c r="W808" s="48" t="str">
        <f t="shared" si="59"/>
        <v>CRMPD</v>
      </c>
      <c r="X808" s="13" t="str">
        <f t="shared" si="57"/>
        <v>山西移动</v>
      </c>
      <c r="Y808" s="37" t="str">
        <f t="shared" si="58"/>
        <v>0</v>
      </c>
      <c r="Z808" s="167"/>
      <c r="AL808" s="116"/>
      <c r="AN808"/>
    </row>
    <row r="809" spans="1:40" ht="15" customHeight="1">
      <c r="A809" s="48" t="s">
        <v>236</v>
      </c>
      <c r="B809" s="48" t="s">
        <v>14</v>
      </c>
      <c r="C809" s="48" t="s">
        <v>63</v>
      </c>
      <c r="D809" s="48" t="s">
        <v>157</v>
      </c>
      <c r="E809" s="48" t="s">
        <v>1119</v>
      </c>
      <c r="F809" s="48" t="s">
        <v>1120</v>
      </c>
      <c r="G809" s="48" t="s">
        <v>494</v>
      </c>
      <c r="H809" s="48" t="s">
        <v>41</v>
      </c>
      <c r="I809" s="13" t="s">
        <v>48</v>
      </c>
      <c r="J809" s="99" t="s">
        <v>1533</v>
      </c>
      <c r="K809" s="13" t="s">
        <v>43</v>
      </c>
      <c r="L809" s="13" t="s">
        <v>1148</v>
      </c>
      <c r="M809" s="13" t="s">
        <v>1149</v>
      </c>
      <c r="N809" s="13" t="s">
        <v>1155</v>
      </c>
      <c r="O809" s="13" t="s">
        <v>1155</v>
      </c>
      <c r="P809" s="13" t="s">
        <v>1156</v>
      </c>
      <c r="Q809" s="13" t="s">
        <v>48</v>
      </c>
      <c r="R809" s="13" t="s">
        <v>1157</v>
      </c>
      <c r="S809" s="146" t="s">
        <v>472</v>
      </c>
      <c r="T809" s="168">
        <v>318</v>
      </c>
      <c r="U809" s="168">
        <v>318</v>
      </c>
      <c r="V809" s="168">
        <v>0</v>
      </c>
      <c r="W809" s="48" t="str">
        <f t="shared" si="59"/>
        <v>CRMPD</v>
      </c>
      <c r="X809" s="13" t="str">
        <f t="shared" si="57"/>
        <v>山西移动</v>
      </c>
      <c r="Y809" s="37" t="str">
        <f t="shared" si="58"/>
        <v>1</v>
      </c>
      <c r="Z809" s="167"/>
      <c r="AL809" s="116"/>
      <c r="AN809"/>
    </row>
    <row r="810" spans="1:40" ht="15" customHeight="1">
      <c r="A810" s="48" t="s">
        <v>236</v>
      </c>
      <c r="B810" s="48" t="s">
        <v>14</v>
      </c>
      <c r="C810" s="48" t="s">
        <v>63</v>
      </c>
      <c r="D810" s="48" t="s">
        <v>157</v>
      </c>
      <c r="E810" s="48" t="s">
        <v>1162</v>
      </c>
      <c r="F810" s="48" t="s">
        <v>1064</v>
      </c>
      <c r="G810" s="48" t="s">
        <v>494</v>
      </c>
      <c r="H810" s="48" t="s">
        <v>41</v>
      </c>
      <c r="I810" s="13" t="s">
        <v>48</v>
      </c>
      <c r="J810" s="99" t="s">
        <v>1533</v>
      </c>
      <c r="K810" s="13" t="s">
        <v>43</v>
      </c>
      <c r="L810" s="13" t="s">
        <v>1148</v>
      </c>
      <c r="M810" s="13" t="s">
        <v>1149</v>
      </c>
      <c r="N810" s="13" t="s">
        <v>1155</v>
      </c>
      <c r="O810" s="13" t="s">
        <v>1155</v>
      </c>
      <c r="P810" s="13" t="s">
        <v>1156</v>
      </c>
      <c r="Q810" s="13" t="s">
        <v>48</v>
      </c>
      <c r="R810" s="13" t="s">
        <v>1157</v>
      </c>
      <c r="S810" s="146" t="s">
        <v>472</v>
      </c>
      <c r="T810" s="168">
        <v>318</v>
      </c>
      <c r="U810" s="168">
        <v>318</v>
      </c>
      <c r="V810" s="168">
        <v>0</v>
      </c>
      <c r="W810" s="48" t="str">
        <f t="shared" si="59"/>
        <v>CRMPD</v>
      </c>
      <c r="X810" s="13" t="str">
        <f t="shared" ref="X810:X873" si="60">MID(A810,5,LEN(A810)-4)</f>
        <v>山西移动</v>
      </c>
      <c r="Y810" s="37" t="str">
        <f t="shared" ref="Y810:Y873" si="61">IF(N810=O810,IF(N810="","0","1"),IF(N810=P810,IF(N810="","0","1"),IF(O810=P810,IF(O810="","0","1"),IF(N810="","0","0"))))</f>
        <v>1</v>
      </c>
      <c r="Z810" s="167"/>
      <c r="AL810" s="116"/>
      <c r="AN810"/>
    </row>
    <row r="811" spans="1:40" ht="15" customHeight="1">
      <c r="A811" s="48" t="s">
        <v>236</v>
      </c>
      <c r="B811" s="48" t="s">
        <v>14</v>
      </c>
      <c r="C811" s="48" t="s">
        <v>63</v>
      </c>
      <c r="D811" s="48" t="s">
        <v>157</v>
      </c>
      <c r="E811" s="48" t="s">
        <v>1068</v>
      </c>
      <c r="F811" s="48" t="s">
        <v>1069</v>
      </c>
      <c r="G811" s="48" t="s">
        <v>494</v>
      </c>
      <c r="H811" s="48" t="s">
        <v>98</v>
      </c>
      <c r="I811" s="13" t="s">
        <v>86</v>
      </c>
      <c r="J811" s="13" t="s">
        <v>86</v>
      </c>
      <c r="K811" s="13"/>
      <c r="L811" s="13"/>
      <c r="M811" s="13"/>
      <c r="N811" s="13"/>
      <c r="O811" s="13"/>
      <c r="P811" s="13"/>
      <c r="Q811" s="13" t="s">
        <v>48</v>
      </c>
      <c r="R811" s="13" t="s">
        <v>1158</v>
      </c>
      <c r="S811" s="48" t="s">
        <v>1000</v>
      </c>
      <c r="T811" s="168">
        <v>0</v>
      </c>
      <c r="U811" s="168">
        <v>0</v>
      </c>
      <c r="V811" s="168">
        <v>0</v>
      </c>
      <c r="W811" s="48" t="str">
        <f t="shared" si="59"/>
        <v>CRMPD</v>
      </c>
      <c r="X811" s="13" t="str">
        <f t="shared" si="60"/>
        <v>山西移动</v>
      </c>
      <c r="Y811" s="37" t="str">
        <f t="shared" si="61"/>
        <v>0</v>
      </c>
      <c r="Z811" s="167"/>
      <c r="AL811" s="116"/>
      <c r="AN811"/>
    </row>
    <row r="812" spans="1:40" ht="15" customHeight="1">
      <c r="A812" s="48" t="s">
        <v>236</v>
      </c>
      <c r="B812" s="48" t="s">
        <v>14</v>
      </c>
      <c r="C812" s="48" t="s">
        <v>63</v>
      </c>
      <c r="D812" s="48" t="s">
        <v>157</v>
      </c>
      <c r="E812" s="48" t="s">
        <v>1066</v>
      </c>
      <c r="F812" s="48" t="s">
        <v>1067</v>
      </c>
      <c r="G812" s="48" t="s">
        <v>494</v>
      </c>
      <c r="H812" s="48" t="s">
        <v>98</v>
      </c>
      <c r="I812" s="13" t="s">
        <v>48</v>
      </c>
      <c r="J812" s="13" t="s">
        <v>86</v>
      </c>
      <c r="K812" s="13"/>
      <c r="L812" s="13"/>
      <c r="M812" s="13"/>
      <c r="N812" s="13"/>
      <c r="O812" s="13"/>
      <c r="P812" s="13"/>
      <c r="Q812" s="13" t="s">
        <v>48</v>
      </c>
      <c r="R812" s="13" t="s">
        <v>1153</v>
      </c>
      <c r="S812" s="146" t="s">
        <v>471</v>
      </c>
      <c r="T812" s="168">
        <v>0</v>
      </c>
      <c r="U812" s="168">
        <v>0</v>
      </c>
      <c r="V812" s="168">
        <v>0</v>
      </c>
      <c r="W812" s="48" t="str">
        <f t="shared" si="59"/>
        <v>CRMPD</v>
      </c>
      <c r="X812" s="13" t="str">
        <f t="shared" si="60"/>
        <v>山西移动</v>
      </c>
      <c r="Y812" s="37" t="str">
        <f t="shared" si="61"/>
        <v>0</v>
      </c>
      <c r="Z812" s="167"/>
      <c r="AL812" s="116"/>
      <c r="AN812"/>
    </row>
    <row r="813" spans="1:40" ht="15" customHeight="1">
      <c r="A813" s="48" t="s">
        <v>236</v>
      </c>
      <c r="B813" s="48" t="s">
        <v>14</v>
      </c>
      <c r="C813" s="48" t="s">
        <v>165</v>
      </c>
      <c r="D813" s="48" t="s">
        <v>166</v>
      </c>
      <c r="E813" s="48" t="s">
        <v>1145</v>
      </c>
      <c r="F813" s="48" t="s">
        <v>1146</v>
      </c>
      <c r="G813" s="48" t="s">
        <v>494</v>
      </c>
      <c r="H813" s="48" t="s">
        <v>137</v>
      </c>
      <c r="I813" s="13" t="s">
        <v>86</v>
      </c>
      <c r="J813" s="13" t="s">
        <v>86</v>
      </c>
      <c r="K813" s="13"/>
      <c r="L813" s="13"/>
      <c r="M813" s="13"/>
      <c r="N813" s="13"/>
      <c r="O813" s="13"/>
      <c r="P813" s="13"/>
      <c r="Q813" s="13"/>
      <c r="R813" s="13" t="s">
        <v>1158</v>
      </c>
      <c r="S813" s="48" t="s">
        <v>1000</v>
      </c>
      <c r="T813" s="168">
        <v>0</v>
      </c>
      <c r="U813" s="168">
        <v>0</v>
      </c>
      <c r="V813" s="168">
        <v>0</v>
      </c>
      <c r="W813" s="48" t="str">
        <f t="shared" si="59"/>
        <v>CRMPD</v>
      </c>
      <c r="X813" s="13" t="str">
        <f t="shared" si="60"/>
        <v>山西移动</v>
      </c>
      <c r="Y813" s="37" t="str">
        <f t="shared" si="61"/>
        <v>0</v>
      </c>
      <c r="Z813" s="167"/>
      <c r="AL813" s="116"/>
      <c r="AN813"/>
    </row>
    <row r="814" spans="1:40" ht="15" customHeight="1">
      <c r="A814" s="48" t="s">
        <v>236</v>
      </c>
      <c r="B814" s="48" t="s">
        <v>14</v>
      </c>
      <c r="C814" s="48" t="s">
        <v>165</v>
      </c>
      <c r="D814" s="48" t="s">
        <v>166</v>
      </c>
      <c r="E814" s="48" t="s">
        <v>1026</v>
      </c>
      <c r="F814" s="48" t="s">
        <v>1027</v>
      </c>
      <c r="G814" s="48" t="s">
        <v>494</v>
      </c>
      <c r="H814" s="48" t="s">
        <v>137</v>
      </c>
      <c r="I814" s="13" t="s">
        <v>48</v>
      </c>
      <c r="J814" s="99" t="s">
        <v>1533</v>
      </c>
      <c r="K814" s="13" t="s">
        <v>43</v>
      </c>
      <c r="L814" s="13" t="s">
        <v>1148</v>
      </c>
      <c r="M814" s="13" t="s">
        <v>1149</v>
      </c>
      <c r="N814" s="13" t="s">
        <v>522</v>
      </c>
      <c r="O814" s="13" t="s">
        <v>1150</v>
      </c>
      <c r="P814" s="13" t="s">
        <v>1151</v>
      </c>
      <c r="Q814" s="13" t="s">
        <v>48</v>
      </c>
      <c r="R814" s="13" t="s">
        <v>1152</v>
      </c>
      <c r="S814" s="48" t="s">
        <v>1000</v>
      </c>
      <c r="T814" s="168">
        <v>388</v>
      </c>
      <c r="U814" s="168">
        <v>335</v>
      </c>
      <c r="V814" s="168">
        <v>51</v>
      </c>
      <c r="W814" s="48" t="str">
        <f t="shared" si="59"/>
        <v>CRMPD</v>
      </c>
      <c r="X814" s="13" t="str">
        <f t="shared" si="60"/>
        <v>山西移动</v>
      </c>
      <c r="Y814" s="37" t="str">
        <f t="shared" si="61"/>
        <v>0</v>
      </c>
      <c r="Z814" s="167"/>
      <c r="AL814" s="116"/>
      <c r="AN814"/>
    </row>
    <row r="815" spans="1:40" ht="15" customHeight="1">
      <c r="A815" s="48" t="s">
        <v>236</v>
      </c>
      <c r="B815" s="48" t="s">
        <v>14</v>
      </c>
      <c r="C815" s="48" t="s">
        <v>165</v>
      </c>
      <c r="D815" s="48" t="s">
        <v>166</v>
      </c>
      <c r="E815" s="48" t="s">
        <v>1035</v>
      </c>
      <c r="F815" s="48" t="s">
        <v>1015</v>
      </c>
      <c r="G815" s="48" t="s">
        <v>494</v>
      </c>
      <c r="H815" s="48" t="s">
        <v>98</v>
      </c>
      <c r="I815" s="13" t="s">
        <v>48</v>
      </c>
      <c r="J815" s="13" t="s">
        <v>86</v>
      </c>
      <c r="K815" s="13"/>
      <c r="L815" s="13"/>
      <c r="M815" s="13"/>
      <c r="N815" s="13"/>
      <c r="O815" s="13"/>
      <c r="P815" s="13"/>
      <c r="Q815" s="13" t="s">
        <v>48</v>
      </c>
      <c r="R815" s="13" t="s">
        <v>1153</v>
      </c>
      <c r="S815" s="146" t="s">
        <v>471</v>
      </c>
      <c r="T815" s="168">
        <v>0</v>
      </c>
      <c r="U815" s="168">
        <v>0</v>
      </c>
      <c r="V815" s="168">
        <v>0</v>
      </c>
      <c r="W815" s="48" t="str">
        <f t="shared" si="59"/>
        <v>CRMPD</v>
      </c>
      <c r="X815" s="13" t="str">
        <f t="shared" si="60"/>
        <v>山西移动</v>
      </c>
      <c r="Y815" s="37" t="str">
        <f t="shared" si="61"/>
        <v>0</v>
      </c>
      <c r="Z815" s="167"/>
      <c r="AL815" s="116"/>
      <c r="AN815"/>
    </row>
    <row r="816" spans="1:40" ht="15" customHeight="1">
      <c r="A816" s="48" t="s">
        <v>236</v>
      </c>
      <c r="B816" s="48" t="s">
        <v>14</v>
      </c>
      <c r="C816" s="48" t="s">
        <v>165</v>
      </c>
      <c r="D816" s="48" t="s">
        <v>166</v>
      </c>
      <c r="E816" s="48" t="s">
        <v>1046</v>
      </c>
      <c r="F816" s="48" t="s">
        <v>1047</v>
      </c>
      <c r="G816" s="48" t="s">
        <v>494</v>
      </c>
      <c r="H816" s="48" t="s">
        <v>520</v>
      </c>
      <c r="I816" s="13" t="s">
        <v>48</v>
      </c>
      <c r="J816" s="99" t="s">
        <v>1533</v>
      </c>
      <c r="K816" s="13" t="s">
        <v>43</v>
      </c>
      <c r="L816" s="13" t="s">
        <v>1148</v>
      </c>
      <c r="M816" s="13" t="s">
        <v>1149</v>
      </c>
      <c r="N816" s="13" t="s">
        <v>522</v>
      </c>
      <c r="O816" s="13" t="s">
        <v>1150</v>
      </c>
      <c r="P816" s="13" t="s">
        <v>1151</v>
      </c>
      <c r="Q816" s="13" t="s">
        <v>48</v>
      </c>
      <c r="R816" s="13" t="s">
        <v>1160</v>
      </c>
      <c r="S816" s="146" t="s">
        <v>472</v>
      </c>
      <c r="T816" s="168">
        <v>388</v>
      </c>
      <c r="U816" s="168">
        <v>335</v>
      </c>
      <c r="V816" s="168">
        <v>51</v>
      </c>
      <c r="W816" s="48" t="str">
        <f t="shared" si="59"/>
        <v>CRMPD</v>
      </c>
      <c r="X816" s="13" t="str">
        <f t="shared" si="60"/>
        <v>山西移动</v>
      </c>
      <c r="Y816" s="37" t="str">
        <f t="shared" si="61"/>
        <v>0</v>
      </c>
      <c r="Z816" s="167"/>
      <c r="AL816" s="116"/>
      <c r="AN816"/>
    </row>
    <row r="817" spans="1:40" ht="15" customHeight="1">
      <c r="A817" s="48" t="s">
        <v>236</v>
      </c>
      <c r="B817" s="48" t="s">
        <v>14</v>
      </c>
      <c r="C817" s="48" t="s">
        <v>165</v>
      </c>
      <c r="D817" s="48" t="s">
        <v>166</v>
      </c>
      <c r="E817" s="48" t="s">
        <v>1030</v>
      </c>
      <c r="F817" s="48" t="s">
        <v>1031</v>
      </c>
      <c r="G817" s="48" t="s">
        <v>494</v>
      </c>
      <c r="H817" s="48" t="s">
        <v>137</v>
      </c>
      <c r="I817" s="13" t="s">
        <v>48</v>
      </c>
      <c r="J817" s="13" t="s">
        <v>86</v>
      </c>
      <c r="K817" s="13"/>
      <c r="L817" s="13"/>
      <c r="M817" s="13"/>
      <c r="N817" s="13"/>
      <c r="O817" s="13"/>
      <c r="P817" s="13"/>
      <c r="Q817" s="13" t="s">
        <v>48</v>
      </c>
      <c r="R817" s="13" t="s">
        <v>1153</v>
      </c>
      <c r="S817" s="48" t="s">
        <v>1000</v>
      </c>
      <c r="T817" s="168">
        <v>0</v>
      </c>
      <c r="U817" s="168">
        <v>0</v>
      </c>
      <c r="V817" s="168">
        <v>0</v>
      </c>
      <c r="W817" s="48" t="str">
        <f t="shared" si="59"/>
        <v>CRMPD</v>
      </c>
      <c r="X817" s="13" t="str">
        <f t="shared" si="60"/>
        <v>山西移动</v>
      </c>
      <c r="Y817" s="37" t="str">
        <f t="shared" si="61"/>
        <v>0</v>
      </c>
      <c r="Z817" s="167"/>
      <c r="AL817" s="116"/>
      <c r="AN817"/>
    </row>
    <row r="818" spans="1:40" ht="15" customHeight="1">
      <c r="A818" s="48" t="s">
        <v>236</v>
      </c>
      <c r="B818" s="48" t="s">
        <v>14</v>
      </c>
      <c r="C818" s="48" t="s">
        <v>165</v>
      </c>
      <c r="D818" s="48" t="s">
        <v>166</v>
      </c>
      <c r="E818" s="48" t="s">
        <v>1192</v>
      </c>
      <c r="F818" s="48" t="s">
        <v>1011</v>
      </c>
      <c r="G818" s="48" t="s">
        <v>494</v>
      </c>
      <c r="H818" s="48" t="s">
        <v>41</v>
      </c>
      <c r="I818" s="13" t="s">
        <v>48</v>
      </c>
      <c r="J818" s="13" t="s">
        <v>86</v>
      </c>
      <c r="K818" s="13"/>
      <c r="L818" s="13"/>
      <c r="M818" s="13"/>
      <c r="N818" s="13"/>
      <c r="O818" s="13"/>
      <c r="P818" s="13"/>
      <c r="Q818" s="13" t="s">
        <v>48</v>
      </c>
      <c r="R818" s="13" t="s">
        <v>1153</v>
      </c>
      <c r="S818" s="146" t="s">
        <v>472</v>
      </c>
      <c r="T818" s="168">
        <v>0</v>
      </c>
      <c r="U818" s="168">
        <v>0</v>
      </c>
      <c r="V818" s="168">
        <v>0</v>
      </c>
      <c r="W818" s="48" t="str">
        <f t="shared" si="59"/>
        <v>CRMPD</v>
      </c>
      <c r="X818" s="13" t="str">
        <f t="shared" si="60"/>
        <v>山西移动</v>
      </c>
      <c r="Y818" s="37" t="str">
        <f t="shared" si="61"/>
        <v>0</v>
      </c>
      <c r="Z818" s="167"/>
      <c r="AL818" s="116"/>
      <c r="AN818"/>
    </row>
    <row r="819" spans="1:40" ht="15" customHeight="1">
      <c r="A819" s="48" t="s">
        <v>236</v>
      </c>
      <c r="B819" s="48" t="s">
        <v>14</v>
      </c>
      <c r="C819" s="48" t="s">
        <v>94</v>
      </c>
      <c r="D819" s="48" t="s">
        <v>95</v>
      </c>
      <c r="E819" s="48" t="s">
        <v>1035</v>
      </c>
      <c r="F819" s="48" t="s">
        <v>1015</v>
      </c>
      <c r="G819" s="48" t="s">
        <v>494</v>
      </c>
      <c r="H819" s="48" t="s">
        <v>98</v>
      </c>
      <c r="I819" s="13" t="s">
        <v>48</v>
      </c>
      <c r="J819" s="13" t="s">
        <v>86</v>
      </c>
      <c r="K819" s="13"/>
      <c r="L819" s="13"/>
      <c r="M819" s="13"/>
      <c r="N819" s="13"/>
      <c r="O819" s="13"/>
      <c r="P819" s="13"/>
      <c r="Q819" s="13" t="s">
        <v>48</v>
      </c>
      <c r="R819" s="13" t="s">
        <v>1153</v>
      </c>
      <c r="S819" s="146" t="s">
        <v>471</v>
      </c>
      <c r="T819" s="168">
        <v>0</v>
      </c>
      <c r="U819" s="168">
        <v>0</v>
      </c>
      <c r="V819" s="168">
        <v>0</v>
      </c>
      <c r="W819" s="48" t="str">
        <f t="shared" si="59"/>
        <v>CRMPD</v>
      </c>
      <c r="X819" s="13" t="str">
        <f t="shared" si="60"/>
        <v>山西移动</v>
      </c>
      <c r="Y819" s="37" t="str">
        <f t="shared" si="61"/>
        <v>0</v>
      </c>
      <c r="Z819" s="167"/>
      <c r="AL819" s="116"/>
      <c r="AN819"/>
    </row>
    <row r="820" spans="1:40" ht="15" customHeight="1">
      <c r="A820" s="48" t="s">
        <v>335</v>
      </c>
      <c r="B820" s="48" t="s">
        <v>336</v>
      </c>
      <c r="C820" s="48" t="s">
        <v>63</v>
      </c>
      <c r="D820" s="48" t="s">
        <v>64</v>
      </c>
      <c r="E820" s="48" t="s">
        <v>1010</v>
      </c>
      <c r="F820" s="48" t="s">
        <v>1011</v>
      </c>
      <c r="G820" s="48" t="s">
        <v>494</v>
      </c>
      <c r="H820" s="48" t="s">
        <v>41</v>
      </c>
      <c r="I820" s="13" t="s">
        <v>48</v>
      </c>
      <c r="J820" s="13" t="s">
        <v>86</v>
      </c>
      <c r="K820" s="13"/>
      <c r="L820" s="13"/>
      <c r="M820" s="13"/>
      <c r="N820" s="13" t="s">
        <v>1012</v>
      </c>
      <c r="O820" s="13"/>
      <c r="P820" s="13" t="s">
        <v>1163</v>
      </c>
      <c r="Q820" s="13" t="s">
        <v>48</v>
      </c>
      <c r="R820" s="13"/>
      <c r="S820" s="146" t="s">
        <v>472</v>
      </c>
      <c r="T820" s="168">
        <v>0</v>
      </c>
      <c r="U820" s="168">
        <v>0</v>
      </c>
      <c r="V820" s="168">
        <v>0</v>
      </c>
      <c r="W820" s="48" t="str">
        <f t="shared" si="59"/>
        <v>CRMPD</v>
      </c>
      <c r="X820" s="13" t="str">
        <f t="shared" si="60"/>
        <v>四川广电</v>
      </c>
      <c r="Y820" s="37" t="str">
        <f t="shared" si="61"/>
        <v>0</v>
      </c>
      <c r="Z820" s="167"/>
      <c r="AL820" s="116"/>
      <c r="AN820"/>
    </row>
    <row r="821" spans="1:40" ht="15" customHeight="1">
      <c r="A821" s="48" t="s">
        <v>335</v>
      </c>
      <c r="B821" s="48" t="s">
        <v>336</v>
      </c>
      <c r="C821" s="48" t="s">
        <v>63</v>
      </c>
      <c r="D821" s="48" t="s">
        <v>64</v>
      </c>
      <c r="E821" s="48" t="s">
        <v>1014</v>
      </c>
      <c r="F821" s="48" t="s">
        <v>1015</v>
      </c>
      <c r="G821" s="48" t="s">
        <v>494</v>
      </c>
      <c r="H821" s="48" t="s">
        <v>98</v>
      </c>
      <c r="I821" s="13" t="s">
        <v>48</v>
      </c>
      <c r="J821" s="13" t="s">
        <v>86</v>
      </c>
      <c r="K821" s="13"/>
      <c r="L821" s="13"/>
      <c r="M821" s="13"/>
      <c r="N821" s="13" t="s">
        <v>1012</v>
      </c>
      <c r="O821" s="13"/>
      <c r="P821" s="13" t="s">
        <v>1163</v>
      </c>
      <c r="Q821" s="13" t="s">
        <v>48</v>
      </c>
      <c r="R821" s="13"/>
      <c r="S821" s="146" t="s">
        <v>471</v>
      </c>
      <c r="T821" s="168">
        <v>0</v>
      </c>
      <c r="U821" s="168">
        <v>0</v>
      </c>
      <c r="V821" s="168">
        <v>0</v>
      </c>
      <c r="W821" s="48" t="str">
        <f t="shared" si="59"/>
        <v>CRMPD</v>
      </c>
      <c r="X821" s="13" t="str">
        <f t="shared" si="60"/>
        <v>四川广电</v>
      </c>
      <c r="Y821" s="37" t="str">
        <f t="shared" si="61"/>
        <v>0</v>
      </c>
      <c r="Z821" s="167"/>
      <c r="AL821" s="116"/>
      <c r="AN821"/>
    </row>
    <row r="822" spans="1:40" ht="15" customHeight="1">
      <c r="A822" s="48" t="s">
        <v>335</v>
      </c>
      <c r="B822" s="48" t="s">
        <v>336</v>
      </c>
      <c r="C822" s="48" t="s">
        <v>63</v>
      </c>
      <c r="D822" s="48" t="s">
        <v>64</v>
      </c>
      <c r="E822" s="48" t="s">
        <v>1019</v>
      </c>
      <c r="F822" s="48" t="s">
        <v>1020</v>
      </c>
      <c r="G822" s="48" t="s">
        <v>494</v>
      </c>
      <c r="H822" s="48" t="s">
        <v>41</v>
      </c>
      <c r="I822" s="13" t="s">
        <v>48</v>
      </c>
      <c r="J822" s="13" t="s">
        <v>86</v>
      </c>
      <c r="K822" s="13"/>
      <c r="L822" s="13"/>
      <c r="M822" s="13"/>
      <c r="N822" s="13" t="s">
        <v>1012</v>
      </c>
      <c r="O822" s="13"/>
      <c r="P822" s="13" t="s">
        <v>1163</v>
      </c>
      <c r="Q822" s="13" t="s">
        <v>48</v>
      </c>
      <c r="R822" s="13"/>
      <c r="S822" s="146" t="s">
        <v>472</v>
      </c>
      <c r="T822" s="168">
        <v>0</v>
      </c>
      <c r="U822" s="168">
        <v>0</v>
      </c>
      <c r="V822" s="168">
        <v>0</v>
      </c>
      <c r="W822" s="48" t="str">
        <f t="shared" si="59"/>
        <v>CRMPD</v>
      </c>
      <c r="X822" s="13" t="str">
        <f t="shared" si="60"/>
        <v>四川广电</v>
      </c>
      <c r="Y822" s="37" t="str">
        <f t="shared" si="61"/>
        <v>0</v>
      </c>
      <c r="Z822" s="167"/>
      <c r="AL822" s="116"/>
      <c r="AN822"/>
    </row>
    <row r="823" spans="1:40" ht="15" customHeight="1">
      <c r="A823" s="48" t="s">
        <v>335</v>
      </c>
      <c r="B823" s="48" t="s">
        <v>336</v>
      </c>
      <c r="C823" s="48" t="s">
        <v>165</v>
      </c>
      <c r="D823" s="48" t="s">
        <v>166</v>
      </c>
      <c r="E823" s="48" t="s">
        <v>1014</v>
      </c>
      <c r="F823" s="48" t="s">
        <v>1015</v>
      </c>
      <c r="G823" s="48" t="s">
        <v>494</v>
      </c>
      <c r="H823" s="48" t="s">
        <v>98</v>
      </c>
      <c r="I823" s="89" t="s">
        <v>48</v>
      </c>
      <c r="J823" s="89" t="s">
        <v>751</v>
      </c>
      <c r="K823" s="13"/>
      <c r="L823" s="13"/>
      <c r="M823" s="13"/>
      <c r="N823" s="13" t="s">
        <v>1012</v>
      </c>
      <c r="O823" s="13"/>
      <c r="P823" s="93" t="s">
        <v>1164</v>
      </c>
      <c r="Q823" s="13" t="s">
        <v>48</v>
      </c>
      <c r="R823" s="13"/>
      <c r="S823" s="146" t="s">
        <v>471</v>
      </c>
      <c r="T823" s="168">
        <v>0</v>
      </c>
      <c r="U823" s="168">
        <v>0</v>
      </c>
      <c r="V823" s="168">
        <v>0</v>
      </c>
      <c r="W823" s="48" t="str">
        <f t="shared" si="59"/>
        <v>CRMPD</v>
      </c>
      <c r="X823" s="13" t="str">
        <f t="shared" si="60"/>
        <v>四川广电</v>
      </c>
      <c r="Y823" s="37" t="str">
        <f t="shared" si="61"/>
        <v>0</v>
      </c>
      <c r="Z823" s="167"/>
      <c r="AL823" s="116"/>
      <c r="AN823"/>
    </row>
    <row r="824" spans="1:40" ht="15" customHeight="1">
      <c r="A824" s="48" t="s">
        <v>335</v>
      </c>
      <c r="B824" s="48" t="s">
        <v>336</v>
      </c>
      <c r="C824" s="48" t="s">
        <v>165</v>
      </c>
      <c r="D824" s="48" t="s">
        <v>166</v>
      </c>
      <c r="E824" s="48" t="s">
        <v>1021</v>
      </c>
      <c r="F824" s="48" t="s">
        <v>1022</v>
      </c>
      <c r="G824" s="48" t="s">
        <v>494</v>
      </c>
      <c r="H824" s="48" t="s">
        <v>98</v>
      </c>
      <c r="I824" s="89" t="s">
        <v>48</v>
      </c>
      <c r="J824" s="89" t="s">
        <v>751</v>
      </c>
      <c r="K824" s="13"/>
      <c r="L824" s="13"/>
      <c r="M824" s="13"/>
      <c r="N824" s="13" t="s">
        <v>1012</v>
      </c>
      <c r="O824" s="13"/>
      <c r="P824" s="93" t="s">
        <v>1164</v>
      </c>
      <c r="Q824" s="13" t="s">
        <v>48</v>
      </c>
      <c r="R824" s="13"/>
      <c r="S824" s="146" t="s">
        <v>472</v>
      </c>
      <c r="T824" s="168">
        <v>0</v>
      </c>
      <c r="U824" s="168">
        <v>0</v>
      </c>
      <c r="V824" s="168">
        <v>0</v>
      </c>
      <c r="W824" s="48" t="str">
        <f t="shared" si="59"/>
        <v>CRMPD</v>
      </c>
      <c r="X824" s="13" t="str">
        <f t="shared" si="60"/>
        <v>四川广电</v>
      </c>
      <c r="Y824" s="37" t="str">
        <f t="shared" si="61"/>
        <v>0</v>
      </c>
      <c r="Z824" s="167"/>
      <c r="AL824" s="116"/>
      <c r="AN824"/>
    </row>
    <row r="825" spans="1:40" ht="15" customHeight="1">
      <c r="A825" s="48" t="s">
        <v>239</v>
      </c>
      <c r="B825" s="48" t="s">
        <v>240</v>
      </c>
      <c r="C825" s="48" t="s">
        <v>517</v>
      </c>
      <c r="D825" s="48" t="s">
        <v>518</v>
      </c>
      <c r="E825" s="48" t="s">
        <v>1026</v>
      </c>
      <c r="F825" s="48" t="s">
        <v>1027</v>
      </c>
      <c r="G825" s="48" t="s">
        <v>494</v>
      </c>
      <c r="H825" s="48" t="s">
        <v>137</v>
      </c>
      <c r="I825" s="13" t="s">
        <v>48</v>
      </c>
      <c r="J825" s="13" t="s">
        <v>86</v>
      </c>
      <c r="K825" s="13"/>
      <c r="L825" s="13"/>
      <c r="M825" s="13"/>
      <c r="N825" s="13" t="s">
        <v>1165</v>
      </c>
      <c r="O825" s="13"/>
      <c r="P825" s="13"/>
      <c r="Q825" s="13" t="s">
        <v>48</v>
      </c>
      <c r="R825" s="13"/>
      <c r="S825" s="48" t="s">
        <v>1000</v>
      </c>
      <c r="T825" s="168">
        <v>1461</v>
      </c>
      <c r="U825" s="168">
        <v>0</v>
      </c>
      <c r="V825" s="168">
        <v>0</v>
      </c>
      <c r="W825" s="48" t="str">
        <f t="shared" si="59"/>
        <v>CRMPD</v>
      </c>
      <c r="X825" s="13" t="str">
        <f t="shared" si="60"/>
        <v>四川移动</v>
      </c>
      <c r="Y825" s="37" t="str">
        <f t="shared" si="61"/>
        <v>0</v>
      </c>
      <c r="Z825" s="167"/>
      <c r="AL825" s="116"/>
      <c r="AN825"/>
    </row>
    <row r="826" spans="1:40" ht="15" customHeight="1">
      <c r="A826" s="48" t="s">
        <v>239</v>
      </c>
      <c r="B826" s="48" t="s">
        <v>240</v>
      </c>
      <c r="C826" s="48" t="s">
        <v>517</v>
      </c>
      <c r="D826" s="48" t="s">
        <v>518</v>
      </c>
      <c r="E826" s="48" t="s">
        <v>1014</v>
      </c>
      <c r="F826" s="48" t="s">
        <v>1015</v>
      </c>
      <c r="G826" s="48" t="s">
        <v>494</v>
      </c>
      <c r="H826" s="48" t="s">
        <v>98</v>
      </c>
      <c r="I826" s="13" t="s">
        <v>48</v>
      </c>
      <c r="J826" s="13" t="s">
        <v>86</v>
      </c>
      <c r="K826" s="13"/>
      <c r="L826" s="13"/>
      <c r="M826" s="13"/>
      <c r="N826" s="13" t="s">
        <v>1023</v>
      </c>
      <c r="O826" s="13"/>
      <c r="P826" s="13"/>
      <c r="Q826" s="13" t="s">
        <v>48</v>
      </c>
      <c r="R826" s="13"/>
      <c r="S826" s="146" t="s">
        <v>471</v>
      </c>
      <c r="T826" s="168">
        <v>148</v>
      </c>
      <c r="U826" s="168">
        <v>0</v>
      </c>
      <c r="V826" s="168">
        <v>0</v>
      </c>
      <c r="W826" s="48" t="str">
        <f t="shared" si="59"/>
        <v>CRMPD</v>
      </c>
      <c r="X826" s="13" t="str">
        <f t="shared" si="60"/>
        <v>四川移动</v>
      </c>
      <c r="Y826" s="37" t="str">
        <f t="shared" si="61"/>
        <v>0</v>
      </c>
      <c r="Z826" s="167"/>
      <c r="AL826" s="116"/>
      <c r="AN826"/>
    </row>
    <row r="827" spans="1:40" ht="15" customHeight="1">
      <c r="A827" s="48" t="s">
        <v>239</v>
      </c>
      <c r="B827" s="48" t="s">
        <v>240</v>
      </c>
      <c r="C827" s="48" t="s">
        <v>517</v>
      </c>
      <c r="D827" s="48" t="s">
        <v>518</v>
      </c>
      <c r="E827" s="48" t="s">
        <v>1030</v>
      </c>
      <c r="F827" s="48" t="s">
        <v>1031</v>
      </c>
      <c r="G827" s="48" t="s">
        <v>494</v>
      </c>
      <c r="H827" s="48" t="s">
        <v>137</v>
      </c>
      <c r="I827" s="13" t="s">
        <v>48</v>
      </c>
      <c r="J827" s="13" t="s">
        <v>86</v>
      </c>
      <c r="K827" s="13"/>
      <c r="L827" s="13"/>
      <c r="M827" s="13"/>
      <c r="N827" s="13" t="s">
        <v>1166</v>
      </c>
      <c r="O827" s="13"/>
      <c r="P827" s="13"/>
      <c r="Q827" s="13" t="s">
        <v>48</v>
      </c>
      <c r="R827" s="13"/>
      <c r="S827" s="48" t="s">
        <v>1000</v>
      </c>
      <c r="T827" s="168">
        <v>1</v>
      </c>
      <c r="U827" s="168">
        <v>0</v>
      </c>
      <c r="V827" s="168">
        <v>0</v>
      </c>
      <c r="W827" s="48" t="str">
        <f t="shared" si="59"/>
        <v>CRMPD</v>
      </c>
      <c r="X827" s="13" t="str">
        <f t="shared" si="60"/>
        <v>四川移动</v>
      </c>
      <c r="Y827" s="37" t="str">
        <f t="shared" si="61"/>
        <v>0</v>
      </c>
      <c r="Z827" s="167"/>
      <c r="AL827" s="116"/>
      <c r="AN827"/>
    </row>
    <row r="828" spans="1:40" ht="15" customHeight="1">
      <c r="A828" s="48" t="s">
        <v>239</v>
      </c>
      <c r="B828" s="48" t="s">
        <v>240</v>
      </c>
      <c r="C828" s="48" t="s">
        <v>517</v>
      </c>
      <c r="D828" s="48" t="s">
        <v>518</v>
      </c>
      <c r="E828" s="48" t="s">
        <v>1145</v>
      </c>
      <c r="F828" s="48" t="s">
        <v>1146</v>
      </c>
      <c r="G828" s="48" t="s">
        <v>494</v>
      </c>
      <c r="H828" s="48" t="s">
        <v>137</v>
      </c>
      <c r="I828" s="13" t="s">
        <v>87</v>
      </c>
      <c r="J828" s="13"/>
      <c r="K828" s="13"/>
      <c r="L828" s="13"/>
      <c r="M828" s="13"/>
      <c r="N828" s="13"/>
      <c r="O828" s="13"/>
      <c r="P828" s="13"/>
      <c r="Q828" s="13"/>
      <c r="R828" s="13"/>
      <c r="S828" s="48" t="s">
        <v>1000</v>
      </c>
      <c r="T828" s="168">
        <v>0</v>
      </c>
      <c r="U828" s="168">
        <v>0</v>
      </c>
      <c r="V828" s="168">
        <v>0</v>
      </c>
      <c r="W828" s="48" t="str">
        <f t="shared" si="59"/>
        <v>CRMPD</v>
      </c>
      <c r="X828" s="13" t="str">
        <f t="shared" si="60"/>
        <v>四川移动</v>
      </c>
      <c r="Y828" s="37" t="str">
        <f t="shared" si="61"/>
        <v>0</v>
      </c>
      <c r="Z828" s="167"/>
      <c r="AL828" s="116"/>
      <c r="AN828"/>
    </row>
    <row r="829" spans="1:40" ht="15" customHeight="1">
      <c r="A829" s="48" t="s">
        <v>239</v>
      </c>
      <c r="B829" s="48" t="s">
        <v>240</v>
      </c>
      <c r="C829" s="48" t="s">
        <v>63</v>
      </c>
      <c r="D829" s="48" t="s">
        <v>157</v>
      </c>
      <c r="E829" s="48" t="s">
        <v>1014</v>
      </c>
      <c r="F829" s="48" t="s">
        <v>1015</v>
      </c>
      <c r="G829" s="48" t="s">
        <v>494</v>
      </c>
      <c r="H829" s="48" t="s">
        <v>98</v>
      </c>
      <c r="I829" s="13" t="s">
        <v>48</v>
      </c>
      <c r="J829" s="13" t="s">
        <v>86</v>
      </c>
      <c r="K829" s="13"/>
      <c r="L829" s="13"/>
      <c r="M829" s="13"/>
      <c r="N829" s="13" t="s">
        <v>1023</v>
      </c>
      <c r="O829" s="13"/>
      <c r="P829" s="13"/>
      <c r="Q829" s="13" t="s">
        <v>48</v>
      </c>
      <c r="R829" s="13"/>
      <c r="S829" s="146" t="s">
        <v>471</v>
      </c>
      <c r="T829" s="168">
        <v>148</v>
      </c>
      <c r="U829" s="168">
        <v>0</v>
      </c>
      <c r="V829" s="168">
        <v>0</v>
      </c>
      <c r="W829" s="48" t="str">
        <f t="shared" si="59"/>
        <v>CRMPD</v>
      </c>
      <c r="X829" s="13" t="str">
        <f t="shared" si="60"/>
        <v>四川移动</v>
      </c>
      <c r="Y829" s="37" t="str">
        <f t="shared" si="61"/>
        <v>0</v>
      </c>
      <c r="Z829" s="167"/>
      <c r="AL829" s="116"/>
      <c r="AN829"/>
    </row>
    <row r="830" spans="1:40" ht="15" customHeight="1">
      <c r="A830" s="48" t="s">
        <v>239</v>
      </c>
      <c r="B830" s="48" t="s">
        <v>240</v>
      </c>
      <c r="C830" s="48" t="s">
        <v>63</v>
      </c>
      <c r="D830" s="48" t="s">
        <v>157</v>
      </c>
      <c r="E830" s="48" t="s">
        <v>1038</v>
      </c>
      <c r="F830" s="48" t="s">
        <v>1039</v>
      </c>
      <c r="G830" s="48" t="s">
        <v>494</v>
      </c>
      <c r="H830" s="48" t="s">
        <v>1040</v>
      </c>
      <c r="I830" s="13" t="s">
        <v>48</v>
      </c>
      <c r="J830" s="13" t="s">
        <v>86</v>
      </c>
      <c r="K830" s="13"/>
      <c r="L830" s="13"/>
      <c r="M830" s="13"/>
      <c r="N830" s="13" t="s">
        <v>1167</v>
      </c>
      <c r="O830" s="13"/>
      <c r="P830" s="13"/>
      <c r="Q830" s="13" t="s">
        <v>48</v>
      </c>
      <c r="R830" s="13"/>
      <c r="S830" s="48" t="s">
        <v>472</v>
      </c>
      <c r="T830" s="168">
        <v>46</v>
      </c>
      <c r="U830" s="168">
        <v>0</v>
      </c>
      <c r="V830" s="168">
        <v>0</v>
      </c>
      <c r="W830" s="48" t="str">
        <f t="shared" si="59"/>
        <v>CRMPD</v>
      </c>
      <c r="X830" s="13" t="str">
        <f t="shared" si="60"/>
        <v>四川移动</v>
      </c>
      <c r="Y830" s="37" t="str">
        <f t="shared" si="61"/>
        <v>0</v>
      </c>
      <c r="Z830" s="167"/>
      <c r="AL830" s="116"/>
      <c r="AN830"/>
    </row>
    <row r="831" spans="1:40" ht="15" customHeight="1">
      <c r="A831" s="48" t="s">
        <v>239</v>
      </c>
      <c r="B831" s="48" t="s">
        <v>240</v>
      </c>
      <c r="C831" s="48" t="s">
        <v>63</v>
      </c>
      <c r="D831" s="48" t="s">
        <v>157</v>
      </c>
      <c r="E831" s="48" t="s">
        <v>1046</v>
      </c>
      <c r="F831" s="48" t="s">
        <v>1047</v>
      </c>
      <c r="G831" s="48" t="s">
        <v>494</v>
      </c>
      <c r="H831" s="48" t="s">
        <v>520</v>
      </c>
      <c r="I831" s="13" t="s">
        <v>48</v>
      </c>
      <c r="J831" s="13" t="s">
        <v>86</v>
      </c>
      <c r="K831" s="13"/>
      <c r="L831" s="13"/>
      <c r="M831" s="13"/>
      <c r="N831" s="13" t="s">
        <v>1048</v>
      </c>
      <c r="O831" s="13"/>
      <c r="P831" s="13"/>
      <c r="Q831" s="13" t="s">
        <v>48</v>
      </c>
      <c r="R831" s="13"/>
      <c r="S831" s="48" t="s">
        <v>472</v>
      </c>
      <c r="T831" s="168">
        <v>152</v>
      </c>
      <c r="U831" s="168">
        <v>0</v>
      </c>
      <c r="V831" s="168">
        <v>0</v>
      </c>
      <c r="W831" s="48" t="str">
        <f t="shared" si="59"/>
        <v>CRMPD</v>
      </c>
      <c r="X831" s="13" t="str">
        <f t="shared" si="60"/>
        <v>四川移动</v>
      </c>
      <c r="Y831" s="37" t="str">
        <f t="shared" si="61"/>
        <v>0</v>
      </c>
      <c r="Z831" s="167"/>
      <c r="AL831" s="116"/>
      <c r="AN831"/>
    </row>
    <row r="832" spans="1:40" ht="15" customHeight="1">
      <c r="A832" s="48" t="s">
        <v>239</v>
      </c>
      <c r="B832" s="48" t="s">
        <v>240</v>
      </c>
      <c r="C832" s="48" t="s">
        <v>63</v>
      </c>
      <c r="D832" s="48" t="s">
        <v>157</v>
      </c>
      <c r="E832" s="48" t="s">
        <v>1030</v>
      </c>
      <c r="F832" s="48" t="s">
        <v>1031</v>
      </c>
      <c r="G832" s="48" t="s">
        <v>494</v>
      </c>
      <c r="H832" s="48" t="s">
        <v>137</v>
      </c>
      <c r="I832" s="13" t="s">
        <v>48</v>
      </c>
      <c r="J832" s="13" t="s">
        <v>86</v>
      </c>
      <c r="K832" s="13"/>
      <c r="L832" s="13"/>
      <c r="M832" s="13"/>
      <c r="N832" s="13" t="s">
        <v>1166</v>
      </c>
      <c r="O832" s="13"/>
      <c r="P832" s="13"/>
      <c r="Q832" s="13" t="s">
        <v>48</v>
      </c>
      <c r="R832" s="13"/>
      <c r="S832" s="48" t="s">
        <v>1000</v>
      </c>
      <c r="T832" s="168">
        <v>1</v>
      </c>
      <c r="U832" s="168">
        <v>0</v>
      </c>
      <c r="V832" s="168">
        <v>0</v>
      </c>
      <c r="W832" s="48" t="str">
        <f t="shared" si="59"/>
        <v>CRMPD</v>
      </c>
      <c r="X832" s="13" t="str">
        <f t="shared" si="60"/>
        <v>四川移动</v>
      </c>
      <c r="Y832" s="37" t="str">
        <f t="shared" si="61"/>
        <v>0</v>
      </c>
      <c r="Z832" s="167"/>
      <c r="AL832" s="116"/>
      <c r="AN832"/>
    </row>
    <row r="833" spans="1:40" ht="15" customHeight="1">
      <c r="A833" s="48" t="s">
        <v>239</v>
      </c>
      <c r="B833" s="48" t="s">
        <v>240</v>
      </c>
      <c r="C833" s="48" t="s">
        <v>63</v>
      </c>
      <c r="D833" s="48" t="s">
        <v>157</v>
      </c>
      <c r="E833" s="48" t="s">
        <v>1049</v>
      </c>
      <c r="F833" s="48" t="s">
        <v>1006</v>
      </c>
      <c r="G833" s="48" t="s">
        <v>494</v>
      </c>
      <c r="H833" s="48" t="s">
        <v>1050</v>
      </c>
      <c r="I833" s="13" t="s">
        <v>48</v>
      </c>
      <c r="J833" s="13" t="s">
        <v>86</v>
      </c>
      <c r="K833" s="13"/>
      <c r="L833" s="13"/>
      <c r="M833" s="13"/>
      <c r="N833" s="13" t="s">
        <v>1168</v>
      </c>
      <c r="O833" s="13"/>
      <c r="P833" s="13"/>
      <c r="Q833" s="13" t="s">
        <v>48</v>
      </c>
      <c r="R833" s="13"/>
      <c r="S833" s="48" t="s">
        <v>472</v>
      </c>
      <c r="T833" s="168">
        <v>12</v>
      </c>
      <c r="U833" s="168">
        <v>0</v>
      </c>
      <c r="V833" s="168">
        <v>0</v>
      </c>
      <c r="W833" s="48" t="str">
        <f t="shared" si="59"/>
        <v>CRMPD</v>
      </c>
      <c r="X833" s="13" t="str">
        <f t="shared" si="60"/>
        <v>四川移动</v>
      </c>
      <c r="Y833" s="37" t="str">
        <f t="shared" si="61"/>
        <v>0</v>
      </c>
      <c r="Z833" s="167"/>
      <c r="AL833" s="116"/>
      <c r="AN833"/>
    </row>
    <row r="834" spans="1:40" ht="15" customHeight="1">
      <c r="A834" s="48" t="s">
        <v>239</v>
      </c>
      <c r="B834" s="48" t="s">
        <v>240</v>
      </c>
      <c r="C834" s="48" t="s">
        <v>63</v>
      </c>
      <c r="D834" s="48" t="s">
        <v>157</v>
      </c>
      <c r="E834" s="48" t="s">
        <v>1052</v>
      </c>
      <c r="F834" s="48" t="s">
        <v>1053</v>
      </c>
      <c r="G834" s="48" t="s">
        <v>494</v>
      </c>
      <c r="H834" s="48" t="s">
        <v>520</v>
      </c>
      <c r="I834" s="13" t="s">
        <v>48</v>
      </c>
      <c r="J834" s="13" t="s">
        <v>86</v>
      </c>
      <c r="K834" s="13"/>
      <c r="L834" s="13"/>
      <c r="M834" s="13"/>
      <c r="N834" s="13"/>
      <c r="O834" s="13"/>
      <c r="P834" s="13"/>
      <c r="Q834" s="13" t="s">
        <v>48</v>
      </c>
      <c r="R834" s="13"/>
      <c r="S834" s="146" t="s">
        <v>472</v>
      </c>
      <c r="T834" s="168">
        <v>0</v>
      </c>
      <c r="U834" s="168">
        <v>0</v>
      </c>
      <c r="V834" s="168">
        <v>0</v>
      </c>
      <c r="W834" s="48" t="str">
        <f t="shared" si="59"/>
        <v>CRMPD</v>
      </c>
      <c r="X834" s="13" t="str">
        <f t="shared" si="60"/>
        <v>四川移动</v>
      </c>
      <c r="Y834" s="37" t="str">
        <f t="shared" si="61"/>
        <v>0</v>
      </c>
      <c r="Z834" s="167"/>
      <c r="AL834" s="116"/>
      <c r="AN834"/>
    </row>
    <row r="835" spans="1:40" ht="15" customHeight="1">
      <c r="A835" s="48" t="s">
        <v>239</v>
      </c>
      <c r="B835" s="48" t="s">
        <v>240</v>
      </c>
      <c r="C835" s="48" t="s">
        <v>63</v>
      </c>
      <c r="D835" s="48" t="s">
        <v>157</v>
      </c>
      <c r="E835" s="48" t="s">
        <v>1054</v>
      </c>
      <c r="F835" s="48" t="s">
        <v>1055</v>
      </c>
      <c r="G835" s="48" t="s">
        <v>494</v>
      </c>
      <c r="H835" s="48" t="s">
        <v>599</v>
      </c>
      <c r="I835" s="13" t="s">
        <v>48</v>
      </c>
      <c r="J835" s="13" t="s">
        <v>86</v>
      </c>
      <c r="K835" s="13"/>
      <c r="L835" s="13"/>
      <c r="M835" s="13"/>
      <c r="N835" s="13" t="s">
        <v>1169</v>
      </c>
      <c r="O835" s="13"/>
      <c r="P835" s="13"/>
      <c r="Q835" s="13" t="s">
        <v>48</v>
      </c>
      <c r="R835" s="13"/>
      <c r="S835" s="48" t="s">
        <v>472</v>
      </c>
      <c r="T835" s="168">
        <v>0</v>
      </c>
      <c r="U835" s="168">
        <v>0</v>
      </c>
      <c r="V835" s="168">
        <v>0</v>
      </c>
      <c r="W835" s="48" t="str">
        <f t="shared" ref="W835:W898" si="62">IFERROR(IF(G835="CRM_CUI",G835,(IF(G835="CRM_CMI",G835,IF(G835="CEOMO_ITD",G835,MID(G835,1,FIND("_",G835)-1))))),G835)</f>
        <v>CRMPD</v>
      </c>
      <c r="X835" s="13" t="str">
        <f t="shared" si="60"/>
        <v>四川移动</v>
      </c>
      <c r="Y835" s="37" t="str">
        <f t="shared" si="61"/>
        <v>0</v>
      </c>
      <c r="Z835" s="167"/>
      <c r="AL835" s="116"/>
      <c r="AN835"/>
    </row>
    <row r="836" spans="1:40" ht="15" customHeight="1">
      <c r="A836" s="48" t="s">
        <v>239</v>
      </c>
      <c r="B836" s="48" t="s">
        <v>240</v>
      </c>
      <c r="C836" s="48" t="s">
        <v>63</v>
      </c>
      <c r="D836" s="48" t="s">
        <v>157</v>
      </c>
      <c r="E836" s="48" t="s">
        <v>1057</v>
      </c>
      <c r="F836" s="48" t="s">
        <v>1058</v>
      </c>
      <c r="G836" s="48" t="s">
        <v>494</v>
      </c>
      <c r="H836" s="48" t="s">
        <v>673</v>
      </c>
      <c r="I836" s="13" t="s">
        <v>48</v>
      </c>
      <c r="J836" s="13" t="s">
        <v>86</v>
      </c>
      <c r="K836" s="13"/>
      <c r="L836" s="13"/>
      <c r="M836" s="13"/>
      <c r="N836" s="13" t="s">
        <v>1118</v>
      </c>
      <c r="O836" s="13"/>
      <c r="P836" s="13"/>
      <c r="Q836" s="13" t="s">
        <v>48</v>
      </c>
      <c r="R836" s="13"/>
      <c r="S836" s="48" t="s">
        <v>472</v>
      </c>
      <c r="T836" s="168">
        <v>58</v>
      </c>
      <c r="U836" s="168">
        <v>0</v>
      </c>
      <c r="V836" s="168">
        <v>0</v>
      </c>
      <c r="W836" s="48" t="str">
        <f t="shared" si="62"/>
        <v>CRMPD</v>
      </c>
      <c r="X836" s="13" t="str">
        <f t="shared" si="60"/>
        <v>四川移动</v>
      </c>
      <c r="Y836" s="37" t="str">
        <f t="shared" si="61"/>
        <v>0</v>
      </c>
      <c r="Z836" s="167"/>
      <c r="AL836" s="116"/>
      <c r="AN836"/>
    </row>
    <row r="837" spans="1:40" ht="15" customHeight="1">
      <c r="A837" s="48" t="s">
        <v>239</v>
      </c>
      <c r="B837" s="48" t="s">
        <v>240</v>
      </c>
      <c r="C837" s="48" t="s">
        <v>63</v>
      </c>
      <c r="D837" s="48" t="s">
        <v>157</v>
      </c>
      <c r="E837" s="48" t="s">
        <v>1145</v>
      </c>
      <c r="F837" s="48" t="s">
        <v>1146</v>
      </c>
      <c r="G837" s="48" t="s">
        <v>494</v>
      </c>
      <c r="H837" s="48" t="s">
        <v>137</v>
      </c>
      <c r="I837" s="13" t="s">
        <v>87</v>
      </c>
      <c r="J837" s="13"/>
      <c r="K837" s="13"/>
      <c r="L837" s="13"/>
      <c r="M837" s="13"/>
      <c r="N837" s="13"/>
      <c r="O837" s="13"/>
      <c r="P837" s="13"/>
      <c r="Q837" s="13"/>
      <c r="R837" s="13"/>
      <c r="S837" s="48" t="s">
        <v>1000</v>
      </c>
      <c r="T837" s="168">
        <v>0</v>
      </c>
      <c r="U837" s="168">
        <v>0</v>
      </c>
      <c r="V837" s="168">
        <v>0</v>
      </c>
      <c r="W837" s="48" t="str">
        <f t="shared" si="62"/>
        <v>CRMPD</v>
      </c>
      <c r="X837" s="13" t="str">
        <f t="shared" si="60"/>
        <v>四川移动</v>
      </c>
      <c r="Y837" s="37" t="str">
        <f t="shared" si="61"/>
        <v>0</v>
      </c>
      <c r="Z837" s="167"/>
      <c r="AL837" s="116"/>
      <c r="AN837"/>
    </row>
    <row r="838" spans="1:40" ht="15" customHeight="1">
      <c r="A838" s="48" t="s">
        <v>239</v>
      </c>
      <c r="B838" s="48" t="s">
        <v>240</v>
      </c>
      <c r="C838" s="48" t="s">
        <v>63</v>
      </c>
      <c r="D838" s="48" t="s">
        <v>157</v>
      </c>
      <c r="E838" s="48" t="s">
        <v>1026</v>
      </c>
      <c r="F838" s="48" t="s">
        <v>1027</v>
      </c>
      <c r="G838" s="48" t="s">
        <v>494</v>
      </c>
      <c r="H838" s="48" t="s">
        <v>137</v>
      </c>
      <c r="I838" s="13" t="s">
        <v>48</v>
      </c>
      <c r="J838" s="13" t="s">
        <v>86</v>
      </c>
      <c r="K838" s="13"/>
      <c r="L838" s="13"/>
      <c r="M838" s="13"/>
      <c r="N838" s="13" t="s">
        <v>1165</v>
      </c>
      <c r="O838" s="13"/>
      <c r="P838" s="13"/>
      <c r="Q838" s="13" t="s">
        <v>48</v>
      </c>
      <c r="R838" s="13"/>
      <c r="S838" s="48" t="s">
        <v>1000</v>
      </c>
      <c r="T838" s="168">
        <v>1461</v>
      </c>
      <c r="U838" s="168">
        <v>0</v>
      </c>
      <c r="V838" s="168">
        <v>0</v>
      </c>
      <c r="W838" s="48" t="str">
        <f t="shared" si="62"/>
        <v>CRMPD</v>
      </c>
      <c r="X838" s="13" t="str">
        <f t="shared" si="60"/>
        <v>四川移动</v>
      </c>
      <c r="Y838" s="37" t="str">
        <f t="shared" si="61"/>
        <v>0</v>
      </c>
      <c r="Z838" s="167"/>
      <c r="AL838" s="116"/>
      <c r="AN838"/>
    </row>
    <row r="839" spans="1:40" ht="15" customHeight="1">
      <c r="A839" s="48" t="s">
        <v>239</v>
      </c>
      <c r="B839" s="48" t="s">
        <v>240</v>
      </c>
      <c r="C839" s="48" t="s">
        <v>63</v>
      </c>
      <c r="D839" s="48" t="s">
        <v>157</v>
      </c>
      <c r="E839" s="48" t="s">
        <v>1019</v>
      </c>
      <c r="F839" s="48" t="s">
        <v>1020</v>
      </c>
      <c r="G839" s="48" t="s">
        <v>494</v>
      </c>
      <c r="H839" s="48" t="s">
        <v>41</v>
      </c>
      <c r="I839" s="13" t="s">
        <v>48</v>
      </c>
      <c r="J839" s="13" t="s">
        <v>86</v>
      </c>
      <c r="K839" s="13"/>
      <c r="L839" s="13"/>
      <c r="M839" s="13"/>
      <c r="N839" s="13"/>
      <c r="O839" s="13"/>
      <c r="P839" s="13"/>
      <c r="Q839" s="13" t="s">
        <v>48</v>
      </c>
      <c r="R839" s="13"/>
      <c r="S839" s="146" t="s">
        <v>472</v>
      </c>
      <c r="T839" s="168">
        <v>0</v>
      </c>
      <c r="U839" s="168">
        <v>0</v>
      </c>
      <c r="V839" s="168">
        <v>0</v>
      </c>
      <c r="W839" s="48" t="str">
        <f t="shared" si="62"/>
        <v>CRMPD</v>
      </c>
      <c r="X839" s="13" t="str">
        <f t="shared" si="60"/>
        <v>四川移动</v>
      </c>
      <c r="Y839" s="37" t="str">
        <f t="shared" si="61"/>
        <v>0</v>
      </c>
      <c r="Z839" s="167"/>
      <c r="AL839" s="116"/>
      <c r="AN839"/>
    </row>
    <row r="840" spans="1:40" ht="15" customHeight="1">
      <c r="A840" s="48" t="s">
        <v>239</v>
      </c>
      <c r="B840" s="48" t="s">
        <v>240</v>
      </c>
      <c r="C840" s="48" t="s">
        <v>63</v>
      </c>
      <c r="D840" s="48" t="s">
        <v>157</v>
      </c>
      <c r="E840" s="48" t="s">
        <v>1021</v>
      </c>
      <c r="F840" s="48" t="s">
        <v>1022</v>
      </c>
      <c r="G840" s="48" t="s">
        <v>494</v>
      </c>
      <c r="H840" s="48" t="s">
        <v>98</v>
      </c>
      <c r="I840" s="13" t="s">
        <v>48</v>
      </c>
      <c r="J840" s="13" t="s">
        <v>86</v>
      </c>
      <c r="K840" s="13"/>
      <c r="L840" s="13"/>
      <c r="M840" s="13"/>
      <c r="N840" s="13"/>
      <c r="O840" s="13"/>
      <c r="P840" s="13"/>
      <c r="Q840" s="13" t="s">
        <v>48</v>
      </c>
      <c r="R840" s="13"/>
      <c r="S840" s="146" t="s">
        <v>472</v>
      </c>
      <c r="T840" s="168">
        <v>0</v>
      </c>
      <c r="U840" s="168">
        <v>0</v>
      </c>
      <c r="V840" s="168">
        <v>0</v>
      </c>
      <c r="W840" s="48" t="str">
        <f t="shared" si="62"/>
        <v>CRMPD</v>
      </c>
      <c r="X840" s="13" t="str">
        <f t="shared" si="60"/>
        <v>四川移动</v>
      </c>
      <c r="Y840" s="37" t="str">
        <f t="shared" si="61"/>
        <v>0</v>
      </c>
      <c r="Z840" s="167"/>
      <c r="AL840" s="116"/>
      <c r="AN840"/>
    </row>
    <row r="841" spans="1:40" ht="15" customHeight="1">
      <c r="A841" s="48" t="s">
        <v>239</v>
      </c>
      <c r="B841" s="48" t="s">
        <v>240</v>
      </c>
      <c r="C841" s="48" t="s">
        <v>165</v>
      </c>
      <c r="D841" s="48" t="s">
        <v>166</v>
      </c>
      <c r="E841" s="48" t="s">
        <v>1026</v>
      </c>
      <c r="F841" s="48" t="s">
        <v>1027</v>
      </c>
      <c r="G841" s="48" t="s">
        <v>494</v>
      </c>
      <c r="H841" s="48" t="s">
        <v>137</v>
      </c>
      <c r="I841" s="13" t="s">
        <v>48</v>
      </c>
      <c r="J841" s="13" t="s">
        <v>86</v>
      </c>
      <c r="K841" s="13"/>
      <c r="L841" s="13"/>
      <c r="M841" s="13"/>
      <c r="N841" s="13" t="s">
        <v>1165</v>
      </c>
      <c r="O841" s="13"/>
      <c r="P841" s="13"/>
      <c r="Q841" s="13" t="s">
        <v>48</v>
      </c>
      <c r="R841" s="13"/>
      <c r="S841" s="48" t="s">
        <v>1000</v>
      </c>
      <c r="T841" s="168">
        <v>1461</v>
      </c>
      <c r="U841" s="168">
        <v>0</v>
      </c>
      <c r="V841" s="168">
        <v>0</v>
      </c>
      <c r="W841" s="48" t="str">
        <f t="shared" si="62"/>
        <v>CRMPD</v>
      </c>
      <c r="X841" s="13" t="str">
        <f t="shared" si="60"/>
        <v>四川移动</v>
      </c>
      <c r="Y841" s="37" t="str">
        <f t="shared" si="61"/>
        <v>0</v>
      </c>
      <c r="Z841" s="167"/>
      <c r="AL841" s="116"/>
      <c r="AN841"/>
    </row>
    <row r="842" spans="1:40" ht="15" customHeight="1">
      <c r="A842" s="48" t="s">
        <v>239</v>
      </c>
      <c r="B842" s="48" t="s">
        <v>240</v>
      </c>
      <c r="C842" s="48" t="s">
        <v>165</v>
      </c>
      <c r="D842" s="48" t="s">
        <v>166</v>
      </c>
      <c r="E842" s="48" t="s">
        <v>1145</v>
      </c>
      <c r="F842" s="48" t="s">
        <v>1146</v>
      </c>
      <c r="G842" s="48" t="s">
        <v>494</v>
      </c>
      <c r="H842" s="48" t="s">
        <v>137</v>
      </c>
      <c r="I842" s="13" t="s">
        <v>87</v>
      </c>
      <c r="J842" s="13"/>
      <c r="K842" s="13"/>
      <c r="L842" s="13"/>
      <c r="M842" s="13"/>
      <c r="N842" s="13"/>
      <c r="O842" s="13"/>
      <c r="P842" s="13"/>
      <c r="Q842" s="13"/>
      <c r="R842" s="13"/>
      <c r="S842" s="48" t="s">
        <v>1000</v>
      </c>
      <c r="T842" s="168">
        <v>0</v>
      </c>
      <c r="U842" s="168">
        <v>0</v>
      </c>
      <c r="V842" s="168">
        <v>0</v>
      </c>
      <c r="W842" s="48" t="str">
        <f t="shared" si="62"/>
        <v>CRMPD</v>
      </c>
      <c r="X842" s="13" t="str">
        <f t="shared" si="60"/>
        <v>四川移动</v>
      </c>
      <c r="Y842" s="37" t="str">
        <f t="shared" si="61"/>
        <v>0</v>
      </c>
      <c r="Z842" s="167"/>
      <c r="AL842" s="116"/>
      <c r="AN842"/>
    </row>
    <row r="843" spans="1:40" ht="15" customHeight="1">
      <c r="A843" s="48" t="s">
        <v>239</v>
      </c>
      <c r="B843" s="48" t="s">
        <v>240</v>
      </c>
      <c r="C843" s="48" t="s">
        <v>165</v>
      </c>
      <c r="D843" s="48" t="s">
        <v>166</v>
      </c>
      <c r="E843" s="48" t="s">
        <v>1010</v>
      </c>
      <c r="F843" s="48" t="s">
        <v>1011</v>
      </c>
      <c r="G843" s="48" t="s">
        <v>494</v>
      </c>
      <c r="H843" s="48" t="s">
        <v>41</v>
      </c>
      <c r="I843" s="13" t="s">
        <v>48</v>
      </c>
      <c r="J843" s="13" t="s">
        <v>86</v>
      </c>
      <c r="K843" s="13"/>
      <c r="L843" s="13"/>
      <c r="M843" s="13"/>
      <c r="N843" s="13"/>
      <c r="O843" s="13"/>
      <c r="P843" s="13"/>
      <c r="Q843" s="13" t="s">
        <v>48</v>
      </c>
      <c r="R843" s="13"/>
      <c r="S843" s="146" t="s">
        <v>472</v>
      </c>
      <c r="T843" s="168">
        <v>0</v>
      </c>
      <c r="U843" s="168">
        <v>0</v>
      </c>
      <c r="V843" s="168">
        <v>0</v>
      </c>
      <c r="W843" s="48" t="str">
        <f t="shared" si="62"/>
        <v>CRMPD</v>
      </c>
      <c r="X843" s="13" t="str">
        <f t="shared" si="60"/>
        <v>四川移动</v>
      </c>
      <c r="Y843" s="37" t="str">
        <f t="shared" si="61"/>
        <v>0</v>
      </c>
      <c r="Z843" s="167"/>
      <c r="AL843" s="116"/>
      <c r="AN843"/>
    </row>
    <row r="844" spans="1:40" ht="15" customHeight="1">
      <c r="A844" s="48" t="s">
        <v>239</v>
      </c>
      <c r="B844" s="48" t="s">
        <v>240</v>
      </c>
      <c r="C844" s="48" t="s">
        <v>165</v>
      </c>
      <c r="D844" s="48" t="s">
        <v>166</v>
      </c>
      <c r="E844" s="48" t="s">
        <v>1030</v>
      </c>
      <c r="F844" s="48" t="s">
        <v>1031</v>
      </c>
      <c r="G844" s="48" t="s">
        <v>494</v>
      </c>
      <c r="H844" s="48" t="s">
        <v>137</v>
      </c>
      <c r="I844" s="13" t="s">
        <v>48</v>
      </c>
      <c r="J844" s="13" t="s">
        <v>86</v>
      </c>
      <c r="K844" s="13"/>
      <c r="L844" s="13"/>
      <c r="M844" s="13"/>
      <c r="N844" s="13" t="s">
        <v>1166</v>
      </c>
      <c r="O844" s="13"/>
      <c r="P844" s="13"/>
      <c r="Q844" s="13" t="s">
        <v>48</v>
      </c>
      <c r="R844" s="13"/>
      <c r="S844" s="48" t="s">
        <v>1000</v>
      </c>
      <c r="T844" s="168">
        <v>1</v>
      </c>
      <c r="U844" s="168">
        <v>0</v>
      </c>
      <c r="V844" s="168">
        <v>0</v>
      </c>
      <c r="W844" s="48" t="str">
        <f t="shared" si="62"/>
        <v>CRMPD</v>
      </c>
      <c r="X844" s="13" t="str">
        <f t="shared" si="60"/>
        <v>四川移动</v>
      </c>
      <c r="Y844" s="37" t="str">
        <f t="shared" si="61"/>
        <v>0</v>
      </c>
      <c r="Z844" s="167"/>
      <c r="AL844" s="116"/>
      <c r="AN844"/>
    </row>
    <row r="845" spans="1:40" ht="15" customHeight="1">
      <c r="A845" s="48" t="s">
        <v>239</v>
      </c>
      <c r="B845" s="48" t="s">
        <v>240</v>
      </c>
      <c r="C845" s="48" t="s">
        <v>165</v>
      </c>
      <c r="D845" s="48" t="s">
        <v>166</v>
      </c>
      <c r="E845" s="48" t="s">
        <v>1014</v>
      </c>
      <c r="F845" s="48" t="s">
        <v>1015</v>
      </c>
      <c r="G845" s="48" t="s">
        <v>494</v>
      </c>
      <c r="H845" s="48" t="s">
        <v>98</v>
      </c>
      <c r="I845" s="13" t="s">
        <v>48</v>
      </c>
      <c r="J845" s="13" t="s">
        <v>86</v>
      </c>
      <c r="K845" s="13"/>
      <c r="L845" s="13"/>
      <c r="M845" s="13"/>
      <c r="N845" s="13" t="s">
        <v>1023</v>
      </c>
      <c r="O845" s="13"/>
      <c r="P845" s="13"/>
      <c r="Q845" s="13" t="s">
        <v>48</v>
      </c>
      <c r="R845" s="13"/>
      <c r="S845" s="146" t="s">
        <v>471</v>
      </c>
      <c r="T845" s="168">
        <v>148</v>
      </c>
      <c r="U845" s="168">
        <v>0</v>
      </c>
      <c r="V845" s="168">
        <v>0</v>
      </c>
      <c r="W845" s="48" t="str">
        <f t="shared" si="62"/>
        <v>CRMPD</v>
      </c>
      <c r="X845" s="13" t="str">
        <f t="shared" si="60"/>
        <v>四川移动</v>
      </c>
      <c r="Y845" s="37" t="str">
        <f t="shared" si="61"/>
        <v>0</v>
      </c>
      <c r="Z845" s="167"/>
      <c r="AL845" s="116"/>
      <c r="AN845"/>
    </row>
    <row r="846" spans="1:40" ht="15" customHeight="1">
      <c r="A846" s="48" t="s">
        <v>239</v>
      </c>
      <c r="B846" s="48" t="s">
        <v>240</v>
      </c>
      <c r="C846" s="48" t="s">
        <v>94</v>
      </c>
      <c r="D846" s="48" t="s">
        <v>95</v>
      </c>
      <c r="E846" s="48" t="s">
        <v>1014</v>
      </c>
      <c r="F846" s="48" t="s">
        <v>1015</v>
      </c>
      <c r="G846" s="48" t="s">
        <v>494</v>
      </c>
      <c r="H846" s="48" t="s">
        <v>98</v>
      </c>
      <c r="I846" s="13" t="s">
        <v>48</v>
      </c>
      <c r="J846" s="13" t="s">
        <v>86</v>
      </c>
      <c r="K846" s="13"/>
      <c r="L846" s="13"/>
      <c r="M846" s="13"/>
      <c r="N846" s="13" t="s">
        <v>1023</v>
      </c>
      <c r="O846" s="13"/>
      <c r="P846" s="13"/>
      <c r="Q846" s="13" t="s">
        <v>48</v>
      </c>
      <c r="R846" s="13"/>
      <c r="S846" s="146" t="s">
        <v>471</v>
      </c>
      <c r="T846" s="168">
        <v>148</v>
      </c>
      <c r="U846" s="168">
        <v>0</v>
      </c>
      <c r="V846" s="168">
        <v>0</v>
      </c>
      <c r="W846" s="48" t="str">
        <f t="shared" si="62"/>
        <v>CRMPD</v>
      </c>
      <c r="X846" s="13" t="str">
        <f t="shared" si="60"/>
        <v>四川移动</v>
      </c>
      <c r="Y846" s="37" t="str">
        <f t="shared" si="61"/>
        <v>0</v>
      </c>
      <c r="Z846" s="167"/>
      <c r="AL846" s="116"/>
      <c r="AN846"/>
    </row>
    <row r="847" spans="1:40" ht="15" customHeight="1">
      <c r="A847" s="48" t="s">
        <v>241</v>
      </c>
      <c r="B847" s="48" t="s">
        <v>242</v>
      </c>
      <c r="C847" s="48" t="s">
        <v>360</v>
      </c>
      <c r="D847" s="48" t="s">
        <v>16</v>
      </c>
      <c r="E847" s="48" t="s">
        <v>1005</v>
      </c>
      <c r="F847" s="48" t="s">
        <v>1006</v>
      </c>
      <c r="G847" s="48" t="s">
        <v>494</v>
      </c>
      <c r="H847" s="48" t="s">
        <v>1007</v>
      </c>
      <c r="I847" s="13" t="s">
        <v>48</v>
      </c>
      <c r="J847" s="13" t="s">
        <v>86</v>
      </c>
      <c r="K847" s="13" t="s">
        <v>120</v>
      </c>
      <c r="L847" s="13" t="s">
        <v>1008</v>
      </c>
      <c r="M847" s="13" t="s">
        <v>140</v>
      </c>
      <c r="N847" s="13" t="s">
        <v>1141</v>
      </c>
      <c r="O847" s="13" t="s">
        <v>268</v>
      </c>
      <c r="P847" s="13" t="s">
        <v>268</v>
      </c>
      <c r="Q847" s="13" t="s">
        <v>48</v>
      </c>
      <c r="R847" s="13"/>
      <c r="S847" s="48" t="s">
        <v>472</v>
      </c>
      <c r="T847" s="168">
        <v>17</v>
      </c>
      <c r="U847" s="168">
        <v>0</v>
      </c>
      <c r="V847" s="168">
        <v>0</v>
      </c>
      <c r="W847" s="48" t="str">
        <f t="shared" si="62"/>
        <v>CRMPD</v>
      </c>
      <c r="X847" s="13" t="str">
        <f t="shared" si="60"/>
        <v>天津电信</v>
      </c>
      <c r="Y847" s="37" t="str">
        <f t="shared" si="61"/>
        <v>1</v>
      </c>
      <c r="Z847" s="167"/>
      <c r="AL847" s="116"/>
      <c r="AN847"/>
    </row>
    <row r="848" spans="1:40" ht="15" customHeight="1">
      <c r="A848" s="48" t="s">
        <v>127</v>
      </c>
      <c r="B848" s="48" t="s">
        <v>128</v>
      </c>
      <c r="C848" s="48" t="s">
        <v>38</v>
      </c>
      <c r="D848" s="48" t="s">
        <v>39</v>
      </c>
      <c r="E848" s="48" t="s">
        <v>1014</v>
      </c>
      <c r="F848" s="48" t="s">
        <v>1015</v>
      </c>
      <c r="G848" s="48" t="s">
        <v>494</v>
      </c>
      <c r="H848" s="48" t="s">
        <v>98</v>
      </c>
      <c r="I848" s="13" t="s">
        <v>48</v>
      </c>
      <c r="J848" s="13" t="s">
        <v>86</v>
      </c>
      <c r="K848" s="13"/>
      <c r="L848" s="13"/>
      <c r="M848" s="13"/>
      <c r="N848" s="13" t="s">
        <v>1023</v>
      </c>
      <c r="O848" s="13"/>
      <c r="P848" s="13"/>
      <c r="Q848" s="13" t="s">
        <v>48</v>
      </c>
      <c r="R848" s="13"/>
      <c r="S848" s="146" t="s">
        <v>471</v>
      </c>
      <c r="T848" s="168">
        <v>148</v>
      </c>
      <c r="U848" s="168">
        <v>0</v>
      </c>
      <c r="V848" s="168">
        <v>0</v>
      </c>
      <c r="W848" s="48" t="str">
        <f t="shared" si="62"/>
        <v>CRMPD</v>
      </c>
      <c r="X848" s="13" t="str">
        <f t="shared" si="60"/>
        <v>新疆联通</v>
      </c>
      <c r="Y848" s="37" t="str">
        <f t="shared" si="61"/>
        <v>0</v>
      </c>
      <c r="Z848" s="167"/>
      <c r="AL848" s="116"/>
      <c r="AN848"/>
    </row>
    <row r="849" spans="1:40" ht="15" customHeight="1">
      <c r="A849" s="48" t="s">
        <v>127</v>
      </c>
      <c r="B849" s="48" t="s">
        <v>128</v>
      </c>
      <c r="C849" s="48" t="s">
        <v>38</v>
      </c>
      <c r="D849" s="48" t="s">
        <v>39</v>
      </c>
      <c r="E849" s="48" t="s">
        <v>1010</v>
      </c>
      <c r="F849" s="48" t="s">
        <v>1011</v>
      </c>
      <c r="G849" s="48" t="s">
        <v>494</v>
      </c>
      <c r="H849" s="48" t="s">
        <v>41</v>
      </c>
      <c r="I849" s="13" t="s">
        <v>48</v>
      </c>
      <c r="J849" s="13" t="s">
        <v>1514</v>
      </c>
      <c r="K849" s="13" t="s">
        <v>50</v>
      </c>
      <c r="L849" s="13" t="s">
        <v>1024</v>
      </c>
      <c r="M849" s="13" t="s">
        <v>56</v>
      </c>
      <c r="N849" s="13" t="s">
        <v>1170</v>
      </c>
      <c r="O849" s="13"/>
      <c r="P849" s="13"/>
      <c r="Q849" s="13" t="s">
        <v>48</v>
      </c>
      <c r="R849" s="13"/>
      <c r="S849" s="48" t="s">
        <v>472</v>
      </c>
      <c r="T849" s="168">
        <v>0</v>
      </c>
      <c r="U849" s="168">
        <v>0</v>
      </c>
      <c r="V849" s="168">
        <v>0</v>
      </c>
      <c r="W849" s="48" t="str">
        <f t="shared" si="62"/>
        <v>CRMPD</v>
      </c>
      <c r="X849" s="13" t="str">
        <f t="shared" si="60"/>
        <v>新疆联通</v>
      </c>
      <c r="Y849" s="37" t="str">
        <f t="shared" si="61"/>
        <v>0</v>
      </c>
      <c r="Z849" s="167"/>
      <c r="AL849" s="116"/>
      <c r="AN849"/>
    </row>
    <row r="850" spans="1:40" ht="15" customHeight="1">
      <c r="A850" s="48" t="s">
        <v>127</v>
      </c>
      <c r="B850" s="48" t="s">
        <v>128</v>
      </c>
      <c r="C850" s="48" t="s">
        <v>57</v>
      </c>
      <c r="D850" s="48" t="s">
        <v>16</v>
      </c>
      <c r="E850" s="48" t="s">
        <v>1026</v>
      </c>
      <c r="F850" s="48" t="s">
        <v>1027</v>
      </c>
      <c r="G850" s="48" t="s">
        <v>494</v>
      </c>
      <c r="H850" s="48" t="s">
        <v>137</v>
      </c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48" t="s">
        <v>1000</v>
      </c>
      <c r="T850" s="168">
        <v>0</v>
      </c>
      <c r="U850" s="168">
        <v>0</v>
      </c>
      <c r="V850" s="168">
        <v>0</v>
      </c>
      <c r="W850" s="48" t="str">
        <f t="shared" si="62"/>
        <v>CRMPD</v>
      </c>
      <c r="X850" s="13" t="str">
        <f t="shared" si="60"/>
        <v>新疆联通</v>
      </c>
      <c r="Y850" s="37" t="str">
        <f t="shared" si="61"/>
        <v>0</v>
      </c>
      <c r="Z850" s="167"/>
      <c r="AL850" s="116"/>
      <c r="AN850"/>
    </row>
    <row r="851" spans="1:40" ht="15" customHeight="1">
      <c r="A851" s="48" t="s">
        <v>127</v>
      </c>
      <c r="B851" s="48" t="s">
        <v>128</v>
      </c>
      <c r="C851" s="48" t="s">
        <v>63</v>
      </c>
      <c r="D851" s="48" t="s">
        <v>64</v>
      </c>
      <c r="E851" s="48" t="s">
        <v>1014</v>
      </c>
      <c r="F851" s="48" t="s">
        <v>1015</v>
      </c>
      <c r="G851" s="48" t="s">
        <v>494</v>
      </c>
      <c r="H851" s="48" t="s">
        <v>98</v>
      </c>
      <c r="I851" s="13" t="s">
        <v>48</v>
      </c>
      <c r="J851" s="13" t="s">
        <v>86</v>
      </c>
      <c r="K851" s="13"/>
      <c r="L851" s="13"/>
      <c r="M851" s="13"/>
      <c r="N851" s="13" t="s">
        <v>1023</v>
      </c>
      <c r="O851" s="13"/>
      <c r="P851" s="13"/>
      <c r="Q851" s="13" t="s">
        <v>48</v>
      </c>
      <c r="R851" s="13"/>
      <c r="S851" s="146" t="s">
        <v>471</v>
      </c>
      <c r="T851" s="168">
        <v>148</v>
      </c>
      <c r="U851" s="168">
        <v>0</v>
      </c>
      <c r="V851" s="168">
        <v>0</v>
      </c>
      <c r="W851" s="48" t="str">
        <f t="shared" si="62"/>
        <v>CRMPD</v>
      </c>
      <c r="X851" s="13" t="str">
        <f t="shared" si="60"/>
        <v>新疆联通</v>
      </c>
      <c r="Y851" s="37" t="str">
        <f t="shared" si="61"/>
        <v>0</v>
      </c>
      <c r="Z851" s="167"/>
      <c r="AL851" s="116"/>
      <c r="AN851"/>
    </row>
    <row r="852" spans="1:40" ht="15" customHeight="1">
      <c r="A852" s="48" t="s">
        <v>127</v>
      </c>
      <c r="B852" s="48" t="s">
        <v>128</v>
      </c>
      <c r="C852" s="48" t="s">
        <v>63</v>
      </c>
      <c r="D852" s="48" t="s">
        <v>64</v>
      </c>
      <c r="E852" s="48" t="s">
        <v>1026</v>
      </c>
      <c r="F852" s="48" t="s">
        <v>1027</v>
      </c>
      <c r="G852" s="48" t="s">
        <v>494</v>
      </c>
      <c r="H852" s="48" t="s">
        <v>137</v>
      </c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48" t="s">
        <v>1000</v>
      </c>
      <c r="T852" s="168">
        <v>0</v>
      </c>
      <c r="U852" s="168">
        <v>0</v>
      </c>
      <c r="V852" s="168">
        <v>0</v>
      </c>
      <c r="W852" s="48" t="str">
        <f t="shared" si="62"/>
        <v>CRMPD</v>
      </c>
      <c r="X852" s="13" t="str">
        <f t="shared" si="60"/>
        <v>新疆联通</v>
      </c>
      <c r="Y852" s="37" t="str">
        <f t="shared" si="61"/>
        <v>0</v>
      </c>
      <c r="Z852" s="167"/>
      <c r="AL852" s="116"/>
      <c r="AN852"/>
    </row>
    <row r="853" spans="1:40" ht="15" customHeight="1">
      <c r="A853" s="48" t="s">
        <v>127</v>
      </c>
      <c r="B853" s="48" t="s">
        <v>128</v>
      </c>
      <c r="C853" s="48" t="s">
        <v>63</v>
      </c>
      <c r="D853" s="48" t="s">
        <v>64</v>
      </c>
      <c r="E853" s="48" t="s">
        <v>1019</v>
      </c>
      <c r="F853" s="48" t="s">
        <v>1020</v>
      </c>
      <c r="G853" s="48" t="s">
        <v>494</v>
      </c>
      <c r="H853" s="48" t="s">
        <v>41</v>
      </c>
      <c r="I853" s="13" t="s">
        <v>48</v>
      </c>
      <c r="J853" s="13" t="s">
        <v>86</v>
      </c>
      <c r="K853" s="13"/>
      <c r="L853" s="13"/>
      <c r="M853" s="13"/>
      <c r="N853" s="13" t="s">
        <v>1023</v>
      </c>
      <c r="O853" s="13"/>
      <c r="P853" s="13"/>
      <c r="Q853" s="13" t="s">
        <v>48</v>
      </c>
      <c r="R853" s="13"/>
      <c r="S853" s="48" t="s">
        <v>472</v>
      </c>
      <c r="T853" s="168">
        <v>148</v>
      </c>
      <c r="U853" s="168">
        <v>0</v>
      </c>
      <c r="V853" s="168">
        <v>0</v>
      </c>
      <c r="W853" s="48" t="str">
        <f t="shared" si="62"/>
        <v>CRMPD</v>
      </c>
      <c r="X853" s="13" t="str">
        <f t="shared" si="60"/>
        <v>新疆联通</v>
      </c>
      <c r="Y853" s="37" t="str">
        <f t="shared" si="61"/>
        <v>0</v>
      </c>
      <c r="Z853" s="167"/>
      <c r="AL853" s="116"/>
      <c r="AN853"/>
    </row>
    <row r="854" spans="1:40" ht="15" customHeight="1">
      <c r="A854" s="48" t="s">
        <v>127</v>
      </c>
      <c r="B854" s="48" t="s">
        <v>128</v>
      </c>
      <c r="C854" s="48" t="s">
        <v>864</v>
      </c>
      <c r="D854" s="48" t="s">
        <v>1</v>
      </c>
      <c r="E854" s="48" t="s">
        <v>1021</v>
      </c>
      <c r="F854" s="48" t="s">
        <v>1022</v>
      </c>
      <c r="G854" s="48" t="s">
        <v>494</v>
      </c>
      <c r="H854" s="48" t="s">
        <v>98</v>
      </c>
      <c r="I854" s="13" t="s">
        <v>48</v>
      </c>
      <c r="J854" s="13" t="s">
        <v>86</v>
      </c>
      <c r="K854" s="13"/>
      <c r="L854" s="13"/>
      <c r="M854" s="13"/>
      <c r="N854" s="13" t="s">
        <v>1023</v>
      </c>
      <c r="O854" s="13"/>
      <c r="P854" s="13"/>
      <c r="Q854" s="13" t="s">
        <v>48</v>
      </c>
      <c r="R854" s="13"/>
      <c r="S854" s="48" t="s">
        <v>472</v>
      </c>
      <c r="T854" s="168">
        <v>148</v>
      </c>
      <c r="U854" s="168">
        <v>0</v>
      </c>
      <c r="V854" s="168">
        <v>0</v>
      </c>
      <c r="W854" s="48" t="str">
        <f t="shared" si="62"/>
        <v>CRMPD</v>
      </c>
      <c r="X854" s="13" t="str">
        <f t="shared" si="60"/>
        <v>新疆联通</v>
      </c>
      <c r="Y854" s="37" t="str">
        <f t="shared" si="61"/>
        <v>0</v>
      </c>
      <c r="Z854" s="167"/>
      <c r="AL854" s="116"/>
      <c r="AN854"/>
    </row>
    <row r="855" spans="1:40" ht="15" customHeight="1">
      <c r="A855" s="48" t="s">
        <v>127</v>
      </c>
      <c r="B855" s="48" t="s">
        <v>128</v>
      </c>
      <c r="C855" s="48" t="s">
        <v>864</v>
      </c>
      <c r="D855" s="48" t="s">
        <v>1</v>
      </c>
      <c r="E855" s="48" t="s">
        <v>1035</v>
      </c>
      <c r="F855" s="48" t="s">
        <v>1015</v>
      </c>
      <c r="G855" s="48" t="s">
        <v>494</v>
      </c>
      <c r="H855" s="48" t="s">
        <v>98</v>
      </c>
      <c r="I855" s="13" t="s">
        <v>48</v>
      </c>
      <c r="J855" s="13" t="s">
        <v>86</v>
      </c>
      <c r="K855" s="13"/>
      <c r="L855" s="13"/>
      <c r="M855" s="13"/>
      <c r="N855" s="13" t="s">
        <v>1023</v>
      </c>
      <c r="O855" s="13"/>
      <c r="P855" s="13"/>
      <c r="Q855" s="13" t="s">
        <v>48</v>
      </c>
      <c r="R855" s="13"/>
      <c r="S855" s="146" t="s">
        <v>471</v>
      </c>
      <c r="T855" s="168">
        <v>148</v>
      </c>
      <c r="U855" s="168">
        <v>0</v>
      </c>
      <c r="V855" s="168">
        <v>0</v>
      </c>
      <c r="W855" s="48" t="str">
        <f t="shared" si="62"/>
        <v>CRMPD</v>
      </c>
      <c r="X855" s="13" t="str">
        <f t="shared" si="60"/>
        <v>新疆联通</v>
      </c>
      <c r="Y855" s="37" t="str">
        <f t="shared" si="61"/>
        <v>0</v>
      </c>
      <c r="Z855" s="167"/>
      <c r="AL855" s="116"/>
      <c r="AN855"/>
    </row>
    <row r="856" spans="1:40" ht="15" customHeight="1">
      <c r="A856" s="48" t="s">
        <v>243</v>
      </c>
      <c r="B856" s="48" t="s">
        <v>244</v>
      </c>
      <c r="C856" s="48" t="s">
        <v>245</v>
      </c>
      <c r="D856" s="48" t="s">
        <v>246</v>
      </c>
      <c r="E856" s="48" t="s">
        <v>1171</v>
      </c>
      <c r="F856" s="48" t="s">
        <v>1172</v>
      </c>
      <c r="G856" s="48" t="s">
        <v>494</v>
      </c>
      <c r="H856" s="48" t="s">
        <v>1173</v>
      </c>
      <c r="I856" s="13" t="s">
        <v>48</v>
      </c>
      <c r="J856" s="137" t="s">
        <v>1512</v>
      </c>
      <c r="K856" s="137" t="s">
        <v>50</v>
      </c>
      <c r="L856" s="230" t="s">
        <v>1089</v>
      </c>
      <c r="M856" s="13" t="s">
        <v>521</v>
      </c>
      <c r="N856" s="13" t="s">
        <v>1174</v>
      </c>
      <c r="O856" s="13"/>
      <c r="P856" s="13"/>
      <c r="Q856" s="13" t="s">
        <v>48</v>
      </c>
      <c r="R856" s="13"/>
      <c r="S856" s="48" t="s">
        <v>472</v>
      </c>
      <c r="T856" s="168">
        <v>0</v>
      </c>
      <c r="U856" s="168">
        <v>0</v>
      </c>
      <c r="V856" s="168">
        <v>0</v>
      </c>
      <c r="W856" s="48" t="str">
        <f t="shared" si="62"/>
        <v>CRMPD</v>
      </c>
      <c r="X856" s="13" t="str">
        <f t="shared" si="60"/>
        <v>虚拟运营商爱施德</v>
      </c>
      <c r="Y856" s="37" t="str">
        <f t="shared" si="61"/>
        <v>0</v>
      </c>
      <c r="Z856" s="167"/>
      <c r="AL856" s="116"/>
      <c r="AN856"/>
    </row>
    <row r="857" spans="1:40" ht="15" customHeight="1">
      <c r="A857" s="48" t="s">
        <v>243</v>
      </c>
      <c r="B857" s="48" t="s">
        <v>244</v>
      </c>
      <c r="C857" s="48" t="s">
        <v>245</v>
      </c>
      <c r="D857" s="48" t="s">
        <v>246</v>
      </c>
      <c r="E857" s="48" t="s">
        <v>1014</v>
      </c>
      <c r="F857" s="48" t="s">
        <v>1015</v>
      </c>
      <c r="G857" s="48" t="s">
        <v>494</v>
      </c>
      <c r="H857" s="48" t="s">
        <v>98</v>
      </c>
      <c r="I857" s="13" t="s">
        <v>48</v>
      </c>
      <c r="J857" s="137" t="s">
        <v>1512</v>
      </c>
      <c r="K857" s="137" t="s">
        <v>50</v>
      </c>
      <c r="L857" s="230" t="s">
        <v>1089</v>
      </c>
      <c r="M857" s="13" t="s">
        <v>521</v>
      </c>
      <c r="N857" s="13" t="s">
        <v>1175</v>
      </c>
      <c r="O857" s="13"/>
      <c r="P857" s="13"/>
      <c r="Q857" s="13" t="s">
        <v>48</v>
      </c>
      <c r="R857" s="13"/>
      <c r="S857" s="146" t="s">
        <v>471</v>
      </c>
      <c r="T857" s="168">
        <v>0</v>
      </c>
      <c r="U857" s="168">
        <v>0</v>
      </c>
      <c r="V857" s="168">
        <v>0</v>
      </c>
      <c r="W857" s="48" t="str">
        <f t="shared" si="62"/>
        <v>CRMPD</v>
      </c>
      <c r="X857" s="13" t="str">
        <f t="shared" si="60"/>
        <v>虚拟运营商爱施德</v>
      </c>
      <c r="Y857" s="37" t="str">
        <f t="shared" si="61"/>
        <v>0</v>
      </c>
      <c r="Z857" s="167"/>
      <c r="AL857" s="116"/>
      <c r="AN857"/>
    </row>
    <row r="858" spans="1:40" ht="15" customHeight="1">
      <c r="A858" s="48" t="s">
        <v>243</v>
      </c>
      <c r="B858" s="48" t="s">
        <v>244</v>
      </c>
      <c r="C858" s="48" t="s">
        <v>245</v>
      </c>
      <c r="D858" s="48" t="s">
        <v>246</v>
      </c>
      <c r="E858" s="48" t="s">
        <v>1074</v>
      </c>
      <c r="F858" s="48" t="s">
        <v>1047</v>
      </c>
      <c r="G858" s="48" t="s">
        <v>494</v>
      </c>
      <c r="H858" s="48" t="s">
        <v>1075</v>
      </c>
      <c r="I858" s="13" t="s">
        <v>48</v>
      </c>
      <c r="J858" s="137" t="s">
        <v>1512</v>
      </c>
      <c r="K858" s="137" t="s">
        <v>50</v>
      </c>
      <c r="L858" s="230" t="s">
        <v>1089</v>
      </c>
      <c r="M858" s="13" t="s">
        <v>521</v>
      </c>
      <c r="N858" s="13" t="s">
        <v>1176</v>
      </c>
      <c r="O858" s="13"/>
      <c r="P858" s="13"/>
      <c r="Q858" s="13" t="s">
        <v>48</v>
      </c>
      <c r="R858" s="13"/>
      <c r="S858" s="48" t="s">
        <v>472</v>
      </c>
      <c r="T858" s="168">
        <v>16</v>
      </c>
      <c r="U858" s="168">
        <v>0</v>
      </c>
      <c r="V858" s="168">
        <v>0</v>
      </c>
      <c r="W858" s="48" t="str">
        <f t="shared" si="62"/>
        <v>CRMPD</v>
      </c>
      <c r="X858" s="13" t="str">
        <f t="shared" si="60"/>
        <v>虚拟运营商爱施德</v>
      </c>
      <c r="Y858" s="37" t="str">
        <f t="shared" si="61"/>
        <v>0</v>
      </c>
      <c r="Z858" s="167"/>
      <c r="AL858" s="116"/>
      <c r="AN858"/>
    </row>
    <row r="859" spans="1:40" ht="15" customHeight="1">
      <c r="A859" s="48" t="s">
        <v>243</v>
      </c>
      <c r="B859" s="48" t="s">
        <v>244</v>
      </c>
      <c r="C859" s="48" t="s">
        <v>245</v>
      </c>
      <c r="D859" s="48" t="s">
        <v>246</v>
      </c>
      <c r="E859" s="48" t="s">
        <v>1076</v>
      </c>
      <c r="F859" s="48" t="s">
        <v>1053</v>
      </c>
      <c r="G859" s="48" t="s">
        <v>494</v>
      </c>
      <c r="H859" s="48" t="s">
        <v>397</v>
      </c>
      <c r="I859" s="13" t="s">
        <v>48</v>
      </c>
      <c r="J859" s="137" t="s">
        <v>1512</v>
      </c>
      <c r="K859" s="137" t="s">
        <v>50</v>
      </c>
      <c r="L859" s="230" t="s">
        <v>1089</v>
      </c>
      <c r="M859" s="13" t="s">
        <v>521</v>
      </c>
      <c r="N859" s="13" t="s">
        <v>1176</v>
      </c>
      <c r="O859" s="13"/>
      <c r="P859" s="13"/>
      <c r="Q859" s="13" t="s">
        <v>48</v>
      </c>
      <c r="R859" s="13"/>
      <c r="S859" s="48" t="s">
        <v>472</v>
      </c>
      <c r="T859" s="168">
        <v>16</v>
      </c>
      <c r="U859" s="168">
        <v>0</v>
      </c>
      <c r="V859" s="168">
        <v>0</v>
      </c>
      <c r="W859" s="48" t="str">
        <f t="shared" si="62"/>
        <v>CRMPD</v>
      </c>
      <c r="X859" s="13" t="str">
        <f t="shared" si="60"/>
        <v>虚拟运营商爱施德</v>
      </c>
      <c r="Y859" s="37" t="str">
        <f t="shared" si="61"/>
        <v>0</v>
      </c>
      <c r="Z859" s="167"/>
      <c r="AL859" s="116"/>
      <c r="AN859"/>
    </row>
    <row r="860" spans="1:40" ht="15" customHeight="1">
      <c r="A860" s="48" t="s">
        <v>243</v>
      </c>
      <c r="B860" s="48" t="s">
        <v>244</v>
      </c>
      <c r="C860" s="48" t="s">
        <v>245</v>
      </c>
      <c r="D860" s="48" t="s">
        <v>246</v>
      </c>
      <c r="E860" s="48" t="s">
        <v>1026</v>
      </c>
      <c r="F860" s="48" t="s">
        <v>1027</v>
      </c>
      <c r="G860" s="48" t="s">
        <v>494</v>
      </c>
      <c r="H860" s="48" t="s">
        <v>137</v>
      </c>
      <c r="I860" s="13" t="s">
        <v>48</v>
      </c>
      <c r="J860" s="137" t="s">
        <v>1512</v>
      </c>
      <c r="K860" s="137" t="s">
        <v>50</v>
      </c>
      <c r="L860" s="230" t="s">
        <v>1089</v>
      </c>
      <c r="M860" s="13" t="s">
        <v>521</v>
      </c>
      <c r="N860" s="13" t="s">
        <v>1176</v>
      </c>
      <c r="O860" s="13"/>
      <c r="P860" s="13"/>
      <c r="Q860" s="13" t="s">
        <v>48</v>
      </c>
      <c r="R860" s="13"/>
      <c r="S860" s="48" t="s">
        <v>1000</v>
      </c>
      <c r="T860" s="168">
        <v>16</v>
      </c>
      <c r="U860" s="168">
        <v>0</v>
      </c>
      <c r="V860" s="168">
        <v>0</v>
      </c>
      <c r="W860" s="48" t="str">
        <f t="shared" si="62"/>
        <v>CRMPD</v>
      </c>
      <c r="X860" s="13" t="str">
        <f t="shared" si="60"/>
        <v>虚拟运营商爱施德</v>
      </c>
      <c r="Y860" s="37" t="str">
        <f t="shared" si="61"/>
        <v>0</v>
      </c>
      <c r="Z860" s="167"/>
      <c r="AL860" s="116"/>
      <c r="AN860"/>
    </row>
    <row r="861" spans="1:40" ht="15" customHeight="1">
      <c r="A861" s="48" t="s">
        <v>243</v>
      </c>
      <c r="B861" s="48" t="s">
        <v>244</v>
      </c>
      <c r="C861" s="48" t="s">
        <v>245</v>
      </c>
      <c r="D861" s="48" t="s">
        <v>246</v>
      </c>
      <c r="E861" s="48" t="s">
        <v>1016</v>
      </c>
      <c r="F861" s="48" t="s">
        <v>1017</v>
      </c>
      <c r="G861" s="48" t="s">
        <v>494</v>
      </c>
      <c r="H861" s="48" t="s">
        <v>41</v>
      </c>
      <c r="I861" s="13" t="s">
        <v>48</v>
      </c>
      <c r="J861" s="137" t="s">
        <v>1512</v>
      </c>
      <c r="K861" s="137" t="s">
        <v>50</v>
      </c>
      <c r="L861" s="230" t="s">
        <v>1089</v>
      </c>
      <c r="M861" s="13" t="s">
        <v>521</v>
      </c>
      <c r="N861" s="13" t="s">
        <v>1176</v>
      </c>
      <c r="O861" s="13"/>
      <c r="P861" s="13"/>
      <c r="Q861" s="13" t="s">
        <v>48</v>
      </c>
      <c r="R861" s="13"/>
      <c r="S861" s="48" t="s">
        <v>1000</v>
      </c>
      <c r="T861" s="168">
        <v>16</v>
      </c>
      <c r="U861" s="168">
        <v>0</v>
      </c>
      <c r="V861" s="168">
        <v>0</v>
      </c>
      <c r="W861" s="48" t="str">
        <f t="shared" si="62"/>
        <v>CRMPD</v>
      </c>
      <c r="X861" s="13" t="str">
        <f t="shared" si="60"/>
        <v>虚拟运营商爱施德</v>
      </c>
      <c r="Y861" s="37" t="str">
        <f t="shared" si="61"/>
        <v>0</v>
      </c>
      <c r="Z861" s="167"/>
      <c r="AL861" s="116"/>
      <c r="AN861"/>
    </row>
    <row r="862" spans="1:40" ht="15" customHeight="1">
      <c r="A862" s="48" t="s">
        <v>247</v>
      </c>
      <c r="B862" s="48" t="s">
        <v>248</v>
      </c>
      <c r="C862" s="48" t="s">
        <v>245</v>
      </c>
      <c r="D862" s="48" t="s">
        <v>246</v>
      </c>
      <c r="E862" s="48" t="s">
        <v>1014</v>
      </c>
      <c r="F862" s="48" t="s">
        <v>1015</v>
      </c>
      <c r="G862" s="48" t="s">
        <v>494</v>
      </c>
      <c r="H862" s="48" t="s">
        <v>98</v>
      </c>
      <c r="I862" s="13" t="s">
        <v>48</v>
      </c>
      <c r="J862" s="13" t="s">
        <v>1512</v>
      </c>
      <c r="K862" s="13" t="s">
        <v>50</v>
      </c>
      <c r="L862" s="230" t="s">
        <v>1089</v>
      </c>
      <c r="M862" s="13" t="s">
        <v>521</v>
      </c>
      <c r="N862" s="13" t="s">
        <v>1177</v>
      </c>
      <c r="O862" s="13"/>
      <c r="P862" s="13"/>
      <c r="Q862" s="13" t="s">
        <v>48</v>
      </c>
      <c r="R862" s="13"/>
      <c r="S862" s="146" t="s">
        <v>471</v>
      </c>
      <c r="T862" s="168">
        <v>0</v>
      </c>
      <c r="U862" s="168">
        <v>0</v>
      </c>
      <c r="V862" s="168">
        <v>0</v>
      </c>
      <c r="W862" s="48" t="str">
        <f t="shared" si="62"/>
        <v>CRMPD</v>
      </c>
      <c r="X862" s="13" t="str">
        <f t="shared" si="60"/>
        <v>虚拟运营商天音</v>
      </c>
      <c r="Y862" s="37" t="str">
        <f t="shared" si="61"/>
        <v>0</v>
      </c>
      <c r="Z862" s="167"/>
      <c r="AL862" s="116"/>
      <c r="AN862"/>
    </row>
    <row r="863" spans="1:40" ht="15" customHeight="1">
      <c r="A863" s="48" t="s">
        <v>247</v>
      </c>
      <c r="B863" s="48" t="s">
        <v>248</v>
      </c>
      <c r="C863" s="48" t="s">
        <v>245</v>
      </c>
      <c r="D863" s="48" t="s">
        <v>246</v>
      </c>
      <c r="E863" s="48" t="s">
        <v>1074</v>
      </c>
      <c r="F863" s="48" t="s">
        <v>1047</v>
      </c>
      <c r="G863" s="48" t="s">
        <v>494</v>
      </c>
      <c r="H863" s="48" t="s">
        <v>1075</v>
      </c>
      <c r="I863" s="13" t="s">
        <v>48</v>
      </c>
      <c r="J863" s="13" t="s">
        <v>1512</v>
      </c>
      <c r="K863" s="13" t="s">
        <v>50</v>
      </c>
      <c r="L863" s="230" t="s">
        <v>1089</v>
      </c>
      <c r="M863" s="13" t="s">
        <v>521</v>
      </c>
      <c r="N863" s="13" t="s">
        <v>1177</v>
      </c>
      <c r="O863" s="13"/>
      <c r="P863" s="13"/>
      <c r="Q863" s="13" t="s">
        <v>48</v>
      </c>
      <c r="R863" s="13"/>
      <c r="S863" s="48" t="s">
        <v>472</v>
      </c>
      <c r="T863" s="168">
        <v>0</v>
      </c>
      <c r="U863" s="168">
        <v>0</v>
      </c>
      <c r="V863" s="168">
        <v>0</v>
      </c>
      <c r="W863" s="48" t="str">
        <f t="shared" si="62"/>
        <v>CRMPD</v>
      </c>
      <c r="X863" s="13" t="str">
        <f t="shared" si="60"/>
        <v>虚拟运营商天音</v>
      </c>
      <c r="Y863" s="37" t="str">
        <f t="shared" si="61"/>
        <v>0</v>
      </c>
      <c r="Z863" s="167"/>
      <c r="AL863" s="116"/>
      <c r="AN863"/>
    </row>
    <row r="864" spans="1:40" ht="15" customHeight="1">
      <c r="A864" s="48" t="s">
        <v>247</v>
      </c>
      <c r="B864" s="48" t="s">
        <v>248</v>
      </c>
      <c r="C864" s="48" t="s">
        <v>245</v>
      </c>
      <c r="D864" s="48" t="s">
        <v>246</v>
      </c>
      <c r="E864" s="48" t="s">
        <v>1076</v>
      </c>
      <c r="F864" s="48" t="s">
        <v>1053</v>
      </c>
      <c r="G864" s="48" t="s">
        <v>494</v>
      </c>
      <c r="H864" s="48" t="s">
        <v>397</v>
      </c>
      <c r="I864" s="13" t="s">
        <v>48</v>
      </c>
      <c r="J864" s="13" t="s">
        <v>1512</v>
      </c>
      <c r="K864" s="13" t="s">
        <v>50</v>
      </c>
      <c r="L864" s="230" t="s">
        <v>1089</v>
      </c>
      <c r="M864" s="13" t="s">
        <v>521</v>
      </c>
      <c r="N864" s="13" t="s">
        <v>1177</v>
      </c>
      <c r="O864" s="13"/>
      <c r="P864" s="13"/>
      <c r="Q864" s="13" t="s">
        <v>48</v>
      </c>
      <c r="R864" s="13"/>
      <c r="S864" s="48" t="s">
        <v>472</v>
      </c>
      <c r="T864" s="168">
        <v>0</v>
      </c>
      <c r="U864" s="168">
        <v>0</v>
      </c>
      <c r="V864" s="168">
        <v>0</v>
      </c>
      <c r="W864" s="48" t="str">
        <f t="shared" si="62"/>
        <v>CRMPD</v>
      </c>
      <c r="X864" s="13" t="str">
        <f t="shared" si="60"/>
        <v>虚拟运营商天音</v>
      </c>
      <c r="Y864" s="37" t="str">
        <f t="shared" si="61"/>
        <v>0</v>
      </c>
      <c r="Z864" s="167"/>
      <c r="AL864" s="116"/>
      <c r="AN864"/>
    </row>
    <row r="865" spans="1:40" ht="15" customHeight="1">
      <c r="A865" s="48" t="s">
        <v>247</v>
      </c>
      <c r="B865" s="48" t="s">
        <v>248</v>
      </c>
      <c r="C865" s="48" t="s">
        <v>245</v>
      </c>
      <c r="D865" s="48" t="s">
        <v>246</v>
      </c>
      <c r="E865" s="48" t="s">
        <v>1026</v>
      </c>
      <c r="F865" s="48" t="s">
        <v>1027</v>
      </c>
      <c r="G865" s="48" t="s">
        <v>494</v>
      </c>
      <c r="H865" s="48" t="s">
        <v>137</v>
      </c>
      <c r="I865" s="13" t="s">
        <v>48</v>
      </c>
      <c r="J865" s="13" t="s">
        <v>1512</v>
      </c>
      <c r="K865" s="13" t="s">
        <v>50</v>
      </c>
      <c r="L865" s="230" t="s">
        <v>1089</v>
      </c>
      <c r="M865" s="13" t="s">
        <v>521</v>
      </c>
      <c r="N865" s="13" t="s">
        <v>1177</v>
      </c>
      <c r="O865" s="13"/>
      <c r="P865" s="13"/>
      <c r="Q865" s="13" t="s">
        <v>48</v>
      </c>
      <c r="R865" s="13"/>
      <c r="S865" s="48" t="s">
        <v>1000</v>
      </c>
      <c r="T865" s="168">
        <v>0</v>
      </c>
      <c r="U865" s="168">
        <v>0</v>
      </c>
      <c r="V865" s="168">
        <v>0</v>
      </c>
      <c r="W865" s="48" t="str">
        <f t="shared" si="62"/>
        <v>CRMPD</v>
      </c>
      <c r="X865" s="13" t="str">
        <f t="shared" si="60"/>
        <v>虚拟运营商天音</v>
      </c>
      <c r="Y865" s="37" t="str">
        <f t="shared" si="61"/>
        <v>0</v>
      </c>
      <c r="Z865" s="167"/>
      <c r="AL865" s="116"/>
      <c r="AN865"/>
    </row>
    <row r="866" spans="1:40" ht="15" customHeight="1">
      <c r="A866" s="48" t="s">
        <v>247</v>
      </c>
      <c r="B866" s="48" t="s">
        <v>248</v>
      </c>
      <c r="C866" s="48" t="s">
        <v>245</v>
      </c>
      <c r="D866" s="48" t="s">
        <v>246</v>
      </c>
      <c r="E866" s="48" t="s">
        <v>1016</v>
      </c>
      <c r="F866" s="48" t="s">
        <v>1017</v>
      </c>
      <c r="G866" s="48" t="s">
        <v>494</v>
      </c>
      <c r="H866" s="48" t="s">
        <v>41</v>
      </c>
      <c r="I866" s="13" t="s">
        <v>48</v>
      </c>
      <c r="J866" s="13" t="s">
        <v>1512</v>
      </c>
      <c r="K866" s="13" t="s">
        <v>50</v>
      </c>
      <c r="L866" s="230" t="s">
        <v>1089</v>
      </c>
      <c r="M866" s="13" t="s">
        <v>521</v>
      </c>
      <c r="N866" s="13" t="s">
        <v>1177</v>
      </c>
      <c r="O866" s="13"/>
      <c r="P866" s="13"/>
      <c r="Q866" s="13" t="s">
        <v>48</v>
      </c>
      <c r="R866" s="13"/>
      <c r="S866" s="48" t="s">
        <v>1000</v>
      </c>
      <c r="T866" s="168">
        <v>0</v>
      </c>
      <c r="U866" s="168">
        <v>0</v>
      </c>
      <c r="V866" s="168">
        <v>0</v>
      </c>
      <c r="W866" s="48" t="str">
        <f t="shared" si="62"/>
        <v>CRMPD</v>
      </c>
      <c r="X866" s="13" t="str">
        <f t="shared" si="60"/>
        <v>虚拟运营商天音</v>
      </c>
      <c r="Y866" s="37" t="str">
        <f t="shared" si="61"/>
        <v>0</v>
      </c>
      <c r="Z866" s="167"/>
    </row>
    <row r="867" spans="1:40" ht="15" customHeight="1">
      <c r="A867" s="48" t="s">
        <v>260</v>
      </c>
      <c r="B867" s="48" t="s">
        <v>261</v>
      </c>
      <c r="C867" s="48" t="s">
        <v>63</v>
      </c>
      <c r="D867" s="48" t="s">
        <v>157</v>
      </c>
      <c r="E867" s="48" t="s">
        <v>1119</v>
      </c>
      <c r="F867" s="48" t="s">
        <v>1120</v>
      </c>
      <c r="G867" s="48" t="s">
        <v>494</v>
      </c>
      <c r="H867" s="48" t="s">
        <v>41</v>
      </c>
      <c r="I867" s="13" t="s">
        <v>48</v>
      </c>
      <c r="J867" s="13" t="s">
        <v>86</v>
      </c>
      <c r="K867" s="13"/>
      <c r="L867" s="13"/>
      <c r="M867" s="13"/>
      <c r="N867" s="13" t="s">
        <v>1178</v>
      </c>
      <c r="O867" s="13" t="s">
        <v>268</v>
      </c>
      <c r="P867" s="13" t="s">
        <v>268</v>
      </c>
      <c r="Q867" s="13" t="s">
        <v>48</v>
      </c>
      <c r="R867" s="13" t="s">
        <v>1387</v>
      </c>
      <c r="S867" s="146" t="s">
        <v>471</v>
      </c>
      <c r="T867" s="168">
        <v>0</v>
      </c>
      <c r="U867" s="168">
        <v>0</v>
      </c>
      <c r="V867" s="168">
        <v>0</v>
      </c>
      <c r="W867" s="48" t="str">
        <f t="shared" si="62"/>
        <v>CRMPD</v>
      </c>
      <c r="X867" s="13" t="str">
        <f t="shared" si="60"/>
        <v>重庆移动</v>
      </c>
      <c r="Y867" s="37" t="str">
        <f t="shared" si="61"/>
        <v>1</v>
      </c>
      <c r="Z867" s="167"/>
    </row>
    <row r="868" spans="1:40" ht="15" customHeight="1">
      <c r="A868" s="48" t="s">
        <v>133</v>
      </c>
      <c r="B868" s="48" t="s">
        <v>134</v>
      </c>
      <c r="C868" s="48" t="s">
        <v>63</v>
      </c>
      <c r="D868" s="48" t="s">
        <v>64</v>
      </c>
      <c r="E868" s="48" t="s">
        <v>1199</v>
      </c>
      <c r="F868" s="48" t="s">
        <v>1200</v>
      </c>
      <c r="G868" s="48" t="s">
        <v>449</v>
      </c>
      <c r="H868" s="48" t="s">
        <v>41</v>
      </c>
      <c r="I868" s="48" t="s">
        <v>48</v>
      </c>
      <c r="J868" s="13" t="s">
        <v>1514</v>
      </c>
      <c r="K868" s="48" t="s">
        <v>120</v>
      </c>
      <c r="L868" s="48" t="s">
        <v>56</v>
      </c>
      <c r="M868" s="48" t="s">
        <v>56</v>
      </c>
      <c r="N868" s="166" t="s">
        <v>1201</v>
      </c>
      <c r="O868" s="13"/>
      <c r="P868" s="13"/>
      <c r="Q868" s="13" t="s">
        <v>666</v>
      </c>
      <c r="R868" s="13" t="s">
        <v>1734</v>
      </c>
      <c r="S868" s="48" t="s">
        <v>471</v>
      </c>
      <c r="T868" s="168">
        <v>962</v>
      </c>
      <c r="U868" s="168">
        <v>0</v>
      </c>
      <c r="V868" s="168">
        <v>0</v>
      </c>
      <c r="W868" s="48" t="str">
        <f t="shared" si="62"/>
        <v>AC</v>
      </c>
      <c r="X868" s="13" t="str">
        <f t="shared" si="60"/>
        <v>安徽电信</v>
      </c>
      <c r="Y868" s="37" t="str">
        <f t="shared" si="61"/>
        <v>0</v>
      </c>
      <c r="Z868" s="167"/>
    </row>
    <row r="869" spans="1:40" ht="15" customHeight="1">
      <c r="A869" s="48" t="s">
        <v>133</v>
      </c>
      <c r="B869" s="48" t="s">
        <v>134</v>
      </c>
      <c r="C869" s="48" t="s">
        <v>63</v>
      </c>
      <c r="D869" s="48" t="s">
        <v>64</v>
      </c>
      <c r="E869" s="48" t="s">
        <v>1202</v>
      </c>
      <c r="F869" s="48" t="s">
        <v>1203</v>
      </c>
      <c r="G869" s="48" t="s">
        <v>449</v>
      </c>
      <c r="H869" s="48" t="s">
        <v>137</v>
      </c>
      <c r="I869" s="48" t="s">
        <v>48</v>
      </c>
      <c r="J869" s="13" t="s">
        <v>86</v>
      </c>
      <c r="K869" s="48" t="s">
        <v>120</v>
      </c>
      <c r="L869" s="48" t="s">
        <v>1536</v>
      </c>
      <c r="M869" s="48" t="s">
        <v>140</v>
      </c>
      <c r="N869" s="166" t="s">
        <v>1204</v>
      </c>
      <c r="O869" s="13"/>
      <c r="P869" s="13"/>
      <c r="Q869" s="13" t="s">
        <v>666</v>
      </c>
      <c r="R869" s="13" t="s">
        <v>1734</v>
      </c>
      <c r="S869" s="48" t="s">
        <v>471</v>
      </c>
      <c r="T869" s="168">
        <v>134</v>
      </c>
      <c r="U869" s="168">
        <v>0</v>
      </c>
      <c r="V869" s="168">
        <v>0</v>
      </c>
      <c r="W869" s="48" t="str">
        <f t="shared" si="62"/>
        <v>AC</v>
      </c>
      <c r="X869" s="13" t="str">
        <f t="shared" si="60"/>
        <v>安徽电信</v>
      </c>
      <c r="Y869" s="37" t="str">
        <f t="shared" si="61"/>
        <v>0</v>
      </c>
      <c r="Z869" s="167"/>
    </row>
    <row r="870" spans="1:40" ht="15" customHeight="1">
      <c r="A870" s="48" t="s">
        <v>36</v>
      </c>
      <c r="B870" s="48" t="s">
        <v>37</v>
      </c>
      <c r="C870" s="48" t="s">
        <v>63</v>
      </c>
      <c r="D870" s="48" t="s">
        <v>64</v>
      </c>
      <c r="E870" s="48" t="s">
        <v>1202</v>
      </c>
      <c r="F870" s="48" t="s">
        <v>1203</v>
      </c>
      <c r="G870" s="48" t="s">
        <v>449</v>
      </c>
      <c r="H870" s="48" t="s">
        <v>137</v>
      </c>
      <c r="I870" s="48" t="s">
        <v>48</v>
      </c>
      <c r="J870" s="13" t="s">
        <v>86</v>
      </c>
      <c r="K870" s="48" t="s">
        <v>120</v>
      </c>
      <c r="L870" s="48" t="s">
        <v>1536</v>
      </c>
      <c r="M870" s="48" t="s">
        <v>140</v>
      </c>
      <c r="N870" s="166" t="s">
        <v>1204</v>
      </c>
      <c r="O870" s="13"/>
      <c r="P870" s="13"/>
      <c r="Q870" s="13" t="s">
        <v>666</v>
      </c>
      <c r="R870" s="13" t="s">
        <v>1734</v>
      </c>
      <c r="S870" s="48" t="s">
        <v>471</v>
      </c>
      <c r="T870" s="168">
        <v>134</v>
      </c>
      <c r="U870" s="168">
        <v>0</v>
      </c>
      <c r="V870" s="168">
        <v>0</v>
      </c>
      <c r="W870" s="48" t="str">
        <f t="shared" si="62"/>
        <v>AC</v>
      </c>
      <c r="X870" s="13" t="str">
        <f t="shared" si="60"/>
        <v>安徽联通</v>
      </c>
      <c r="Y870" s="37" t="str">
        <f t="shared" si="61"/>
        <v>0</v>
      </c>
      <c r="Z870" s="167"/>
    </row>
    <row r="871" spans="1:40" ht="15" customHeight="1">
      <c r="A871" s="48" t="s">
        <v>155</v>
      </c>
      <c r="B871" s="48" t="s">
        <v>156</v>
      </c>
      <c r="C871" s="48" t="s">
        <v>657</v>
      </c>
      <c r="D871" s="48" t="s">
        <v>652</v>
      </c>
      <c r="E871" s="48" t="s">
        <v>1202</v>
      </c>
      <c r="F871" s="48" t="s">
        <v>1203</v>
      </c>
      <c r="G871" s="48" t="s">
        <v>449</v>
      </c>
      <c r="H871" s="48" t="s">
        <v>137</v>
      </c>
      <c r="I871" s="48" t="s">
        <v>48</v>
      </c>
      <c r="J871" s="13" t="s">
        <v>86</v>
      </c>
      <c r="K871" s="48" t="s">
        <v>120</v>
      </c>
      <c r="L871" s="48" t="s">
        <v>1536</v>
      </c>
      <c r="M871" s="48" t="s">
        <v>140</v>
      </c>
      <c r="N871" s="166" t="s">
        <v>1204</v>
      </c>
      <c r="O871" s="13"/>
      <c r="P871" s="13"/>
      <c r="Q871" s="13" t="s">
        <v>666</v>
      </c>
      <c r="R871" s="13" t="s">
        <v>1734</v>
      </c>
      <c r="S871" s="48" t="s">
        <v>471</v>
      </c>
      <c r="T871" s="168">
        <v>134</v>
      </c>
      <c r="U871" s="168">
        <v>0</v>
      </c>
      <c r="V871" s="168">
        <v>0</v>
      </c>
      <c r="W871" s="48" t="str">
        <f t="shared" si="62"/>
        <v>AC</v>
      </c>
      <c r="X871" s="13" t="str">
        <f t="shared" si="60"/>
        <v>安徽移动</v>
      </c>
      <c r="Y871" s="37" t="str">
        <f t="shared" si="61"/>
        <v>0</v>
      </c>
      <c r="Z871" s="167"/>
    </row>
    <row r="872" spans="1:40" ht="15" customHeight="1">
      <c r="A872" s="48" t="s">
        <v>155</v>
      </c>
      <c r="B872" s="48" t="s">
        <v>156</v>
      </c>
      <c r="C872" s="48" t="s">
        <v>63</v>
      </c>
      <c r="D872" s="48" t="s">
        <v>157</v>
      </c>
      <c r="E872" s="48" t="s">
        <v>1205</v>
      </c>
      <c r="F872" s="48" t="s">
        <v>1200</v>
      </c>
      <c r="G872" s="48" t="s">
        <v>449</v>
      </c>
      <c r="H872" s="48" t="s">
        <v>137</v>
      </c>
      <c r="I872" s="48" t="s">
        <v>48</v>
      </c>
      <c r="J872" s="13" t="s">
        <v>86</v>
      </c>
      <c r="K872" s="48" t="s">
        <v>120</v>
      </c>
      <c r="L872" s="48" t="s">
        <v>1272</v>
      </c>
      <c r="M872" s="48" t="s">
        <v>140</v>
      </c>
      <c r="N872" s="166" t="s">
        <v>1201</v>
      </c>
      <c r="O872" s="13"/>
      <c r="P872" s="13"/>
      <c r="Q872" s="13" t="s">
        <v>666</v>
      </c>
      <c r="R872" s="13" t="s">
        <v>1734</v>
      </c>
      <c r="S872" s="48" t="s">
        <v>471</v>
      </c>
      <c r="T872" s="168">
        <v>962</v>
      </c>
      <c r="U872" s="168">
        <v>0</v>
      </c>
      <c r="V872" s="168">
        <v>0</v>
      </c>
      <c r="W872" s="48" t="str">
        <f t="shared" si="62"/>
        <v>AC</v>
      </c>
      <c r="X872" s="13" t="str">
        <f t="shared" si="60"/>
        <v>安徽移动</v>
      </c>
      <c r="Y872" s="37" t="str">
        <f t="shared" si="61"/>
        <v>0</v>
      </c>
      <c r="Z872" s="167"/>
    </row>
    <row r="873" spans="1:40" ht="15" customHeight="1">
      <c r="A873" s="48" t="s">
        <v>155</v>
      </c>
      <c r="B873" s="48" t="s">
        <v>156</v>
      </c>
      <c r="C873" s="48" t="s">
        <v>63</v>
      </c>
      <c r="D873" s="48" t="s">
        <v>157</v>
      </c>
      <c r="E873" s="48" t="s">
        <v>1202</v>
      </c>
      <c r="F873" s="48" t="s">
        <v>1203</v>
      </c>
      <c r="G873" s="48" t="s">
        <v>449</v>
      </c>
      <c r="H873" s="48" t="s">
        <v>137</v>
      </c>
      <c r="I873" s="48" t="s">
        <v>48</v>
      </c>
      <c r="J873" s="13" t="s">
        <v>86</v>
      </c>
      <c r="K873" s="48" t="s">
        <v>120</v>
      </c>
      <c r="L873" s="48" t="s">
        <v>1536</v>
      </c>
      <c r="M873" s="48" t="s">
        <v>140</v>
      </c>
      <c r="N873" s="166" t="s">
        <v>1204</v>
      </c>
      <c r="O873" s="13"/>
      <c r="P873" s="13"/>
      <c r="Q873" s="13" t="s">
        <v>666</v>
      </c>
      <c r="R873" s="13" t="s">
        <v>1734</v>
      </c>
      <c r="S873" s="48" t="s">
        <v>471</v>
      </c>
      <c r="T873" s="168">
        <v>134</v>
      </c>
      <c r="U873" s="168">
        <v>0</v>
      </c>
      <c r="V873" s="168">
        <v>0</v>
      </c>
      <c r="W873" s="48" t="str">
        <f t="shared" si="62"/>
        <v>AC</v>
      </c>
      <c r="X873" s="13" t="str">
        <f t="shared" si="60"/>
        <v>安徽移动</v>
      </c>
      <c r="Y873" s="37" t="str">
        <f t="shared" si="61"/>
        <v>0</v>
      </c>
      <c r="Z873" s="167"/>
    </row>
    <row r="874" spans="1:40" ht="15" customHeight="1">
      <c r="A874" s="48" t="s">
        <v>155</v>
      </c>
      <c r="B874" s="48" t="s">
        <v>156</v>
      </c>
      <c r="C874" s="48" t="s">
        <v>63</v>
      </c>
      <c r="D874" s="48" t="s">
        <v>157</v>
      </c>
      <c r="E874" s="48" t="s">
        <v>1206</v>
      </c>
      <c r="F874" s="48" t="s">
        <v>1207</v>
      </c>
      <c r="G874" s="48" t="s">
        <v>449</v>
      </c>
      <c r="H874" s="48" t="s">
        <v>137</v>
      </c>
      <c r="I874" s="48" t="s">
        <v>48</v>
      </c>
      <c r="J874" s="13" t="s">
        <v>1514</v>
      </c>
      <c r="K874" s="48" t="s">
        <v>120</v>
      </c>
      <c r="L874" s="48" t="s">
        <v>1272</v>
      </c>
      <c r="M874" s="48" t="s">
        <v>56</v>
      </c>
      <c r="N874" s="166" t="s">
        <v>1208</v>
      </c>
      <c r="O874" s="13"/>
      <c r="P874" s="13"/>
      <c r="Q874" s="13" t="s">
        <v>666</v>
      </c>
      <c r="R874" s="13" t="s">
        <v>1734</v>
      </c>
      <c r="S874" s="48" t="s">
        <v>471</v>
      </c>
      <c r="T874" s="168">
        <v>15</v>
      </c>
      <c r="U874" s="168">
        <v>0</v>
      </c>
      <c r="V874" s="168">
        <v>0</v>
      </c>
      <c r="W874" s="48" t="str">
        <f t="shared" si="62"/>
        <v>AC</v>
      </c>
      <c r="X874" s="13" t="str">
        <f t="shared" ref="X874:X937" si="63">MID(A874,5,LEN(A874)-4)</f>
        <v>安徽移动</v>
      </c>
      <c r="Y874" s="37" t="str">
        <f t="shared" ref="Y874:Y937" si="64">IF(N874=O874,IF(N874="","0","1"),IF(N874=P874,IF(N874="","0","1"),IF(O874=P874,IF(O874="","0","1"),IF(N874="","0","0"))))</f>
        <v>0</v>
      </c>
      <c r="Z874" s="167"/>
    </row>
    <row r="875" spans="1:40" ht="15" customHeight="1">
      <c r="A875" s="48" t="s">
        <v>155</v>
      </c>
      <c r="B875" s="48" t="s">
        <v>156</v>
      </c>
      <c r="C875" s="48" t="s">
        <v>63</v>
      </c>
      <c r="D875" s="48" t="s">
        <v>157</v>
      </c>
      <c r="E875" s="48" t="s">
        <v>1209</v>
      </c>
      <c r="F875" s="48" t="s">
        <v>1210</v>
      </c>
      <c r="G875" s="48" t="s">
        <v>449</v>
      </c>
      <c r="H875" s="48" t="s">
        <v>98</v>
      </c>
      <c r="I875" s="48" t="s">
        <v>48</v>
      </c>
      <c r="J875" s="13" t="s">
        <v>1514</v>
      </c>
      <c r="K875" s="48" t="s">
        <v>120</v>
      </c>
      <c r="L875" s="48" t="s">
        <v>1272</v>
      </c>
      <c r="M875" s="48" t="s">
        <v>56</v>
      </c>
      <c r="N875" s="166" t="s">
        <v>1208</v>
      </c>
      <c r="O875" s="13"/>
      <c r="P875" s="13"/>
      <c r="Q875" s="13" t="s">
        <v>666</v>
      </c>
      <c r="R875" s="13" t="s">
        <v>1734</v>
      </c>
      <c r="S875" s="48" t="s">
        <v>471</v>
      </c>
      <c r="T875" s="168">
        <v>15</v>
      </c>
      <c r="U875" s="168">
        <v>0</v>
      </c>
      <c r="V875" s="168">
        <v>0</v>
      </c>
      <c r="W875" s="48" t="str">
        <f t="shared" si="62"/>
        <v>AC</v>
      </c>
      <c r="X875" s="13" t="str">
        <f t="shared" si="63"/>
        <v>安徽移动</v>
      </c>
      <c r="Y875" s="37" t="str">
        <f t="shared" si="64"/>
        <v>0</v>
      </c>
      <c r="Z875" s="167"/>
    </row>
    <row r="876" spans="1:40" ht="15" customHeight="1">
      <c r="A876" s="48" t="s">
        <v>155</v>
      </c>
      <c r="B876" s="48" t="s">
        <v>156</v>
      </c>
      <c r="C876" s="48" t="s">
        <v>63</v>
      </c>
      <c r="D876" s="48" t="s">
        <v>157</v>
      </c>
      <c r="E876" s="48" t="s">
        <v>1211</v>
      </c>
      <c r="F876" s="48" t="s">
        <v>1212</v>
      </c>
      <c r="G876" s="48" t="s">
        <v>449</v>
      </c>
      <c r="H876" s="48" t="s">
        <v>137</v>
      </c>
      <c r="I876" s="48" t="s">
        <v>48</v>
      </c>
      <c r="J876" s="13" t="s">
        <v>86</v>
      </c>
      <c r="K876" s="48" t="s">
        <v>120</v>
      </c>
      <c r="L876" s="48" t="s">
        <v>1272</v>
      </c>
      <c r="M876" s="48" t="s">
        <v>140</v>
      </c>
      <c r="N876" s="166" t="s">
        <v>1213</v>
      </c>
      <c r="O876" s="13"/>
      <c r="P876" s="13"/>
      <c r="Q876" s="13" t="s">
        <v>666</v>
      </c>
      <c r="R876" s="13" t="s">
        <v>1734</v>
      </c>
      <c r="S876" s="48" t="s">
        <v>471</v>
      </c>
      <c r="T876" s="168">
        <v>17</v>
      </c>
      <c r="U876" s="168">
        <v>0</v>
      </c>
      <c r="V876" s="168">
        <v>0</v>
      </c>
      <c r="W876" s="48" t="str">
        <f t="shared" si="62"/>
        <v>AC</v>
      </c>
      <c r="X876" s="13" t="str">
        <f t="shared" si="63"/>
        <v>安徽移动</v>
      </c>
      <c r="Y876" s="37" t="str">
        <f t="shared" si="64"/>
        <v>0</v>
      </c>
      <c r="Z876" s="167"/>
    </row>
    <row r="877" spans="1:40" ht="15" customHeight="1">
      <c r="A877" s="48" t="s">
        <v>155</v>
      </c>
      <c r="B877" s="48" t="s">
        <v>156</v>
      </c>
      <c r="C877" s="48" t="s">
        <v>165</v>
      </c>
      <c r="D877" s="48" t="s">
        <v>166</v>
      </c>
      <c r="E877" s="48" t="s">
        <v>1214</v>
      </c>
      <c r="F877" s="48" t="s">
        <v>1215</v>
      </c>
      <c r="G877" s="48" t="s">
        <v>449</v>
      </c>
      <c r="H877" s="48" t="s">
        <v>41</v>
      </c>
      <c r="I877" s="48" t="s">
        <v>48</v>
      </c>
      <c r="J877" s="13" t="s">
        <v>86</v>
      </c>
      <c r="K877" s="48" t="s">
        <v>120</v>
      </c>
      <c r="L877" s="48" t="s">
        <v>1272</v>
      </c>
      <c r="M877" s="48" t="s">
        <v>140</v>
      </c>
      <c r="N877" s="166" t="s">
        <v>1216</v>
      </c>
      <c r="O877" s="13"/>
      <c r="P877" s="13"/>
      <c r="Q877" s="13" t="s">
        <v>666</v>
      </c>
      <c r="R877" s="13" t="s">
        <v>1734</v>
      </c>
      <c r="S877" s="48" t="s">
        <v>471</v>
      </c>
      <c r="T877" s="168">
        <v>19</v>
      </c>
      <c r="U877" s="168">
        <v>0</v>
      </c>
      <c r="V877" s="168">
        <v>0</v>
      </c>
      <c r="W877" s="48" t="str">
        <f t="shared" si="62"/>
        <v>AC</v>
      </c>
      <c r="X877" s="13" t="str">
        <f t="shared" si="63"/>
        <v>安徽移动</v>
      </c>
      <c r="Y877" s="37" t="str">
        <f t="shared" si="64"/>
        <v>0</v>
      </c>
      <c r="Z877" s="167"/>
    </row>
    <row r="878" spans="1:40" ht="15" customHeight="1">
      <c r="A878" s="48" t="s">
        <v>174</v>
      </c>
      <c r="B878" s="48" t="s">
        <v>175</v>
      </c>
      <c r="C878" s="48" t="s">
        <v>657</v>
      </c>
      <c r="D878" s="48" t="s">
        <v>652</v>
      </c>
      <c r="E878" s="48" t="s">
        <v>1202</v>
      </c>
      <c r="F878" s="48" t="s">
        <v>1203</v>
      </c>
      <c r="G878" s="48" t="s">
        <v>449</v>
      </c>
      <c r="H878" s="48" t="s">
        <v>137</v>
      </c>
      <c r="I878" s="48" t="s">
        <v>48</v>
      </c>
      <c r="J878" s="13" t="s">
        <v>86</v>
      </c>
      <c r="K878" s="48" t="s">
        <v>120</v>
      </c>
      <c r="L878" s="48" t="s">
        <v>1536</v>
      </c>
      <c r="M878" s="48" t="s">
        <v>140</v>
      </c>
      <c r="N878" s="166" t="s">
        <v>1204</v>
      </c>
      <c r="O878" s="13"/>
      <c r="P878" s="13"/>
      <c r="Q878" s="13" t="s">
        <v>666</v>
      </c>
      <c r="R878" s="13" t="s">
        <v>1734</v>
      </c>
      <c r="S878" s="48" t="s">
        <v>471</v>
      </c>
      <c r="T878" s="168">
        <v>134</v>
      </c>
      <c r="U878" s="168">
        <v>0</v>
      </c>
      <c r="V878" s="168">
        <v>0</v>
      </c>
      <c r="W878" s="48" t="str">
        <f t="shared" si="62"/>
        <v>AC</v>
      </c>
      <c r="X878" s="13" t="str">
        <f t="shared" si="63"/>
        <v>北京电信</v>
      </c>
      <c r="Y878" s="37" t="str">
        <f t="shared" si="64"/>
        <v>0</v>
      </c>
      <c r="Z878" s="167"/>
    </row>
    <row r="879" spans="1:40" ht="15" customHeight="1">
      <c r="A879" s="48" t="s">
        <v>174</v>
      </c>
      <c r="B879" s="48" t="s">
        <v>175</v>
      </c>
      <c r="C879" s="48" t="s">
        <v>63</v>
      </c>
      <c r="D879" s="48" t="s">
        <v>64</v>
      </c>
      <c r="E879" s="48" t="s">
        <v>1211</v>
      </c>
      <c r="F879" s="48" t="s">
        <v>1212</v>
      </c>
      <c r="G879" s="48" t="s">
        <v>449</v>
      </c>
      <c r="H879" s="48" t="s">
        <v>137</v>
      </c>
      <c r="I879" s="48" t="s">
        <v>48</v>
      </c>
      <c r="J879" s="13" t="s">
        <v>86</v>
      </c>
      <c r="K879" s="48" t="s">
        <v>120</v>
      </c>
      <c r="L879" s="48" t="s">
        <v>1272</v>
      </c>
      <c r="M879" s="48" t="s">
        <v>140</v>
      </c>
      <c r="N879" s="166" t="s">
        <v>1213</v>
      </c>
      <c r="O879" s="13"/>
      <c r="P879" s="13"/>
      <c r="Q879" s="13" t="s">
        <v>666</v>
      </c>
      <c r="R879" s="13" t="s">
        <v>1734</v>
      </c>
      <c r="S879" s="48" t="s">
        <v>471</v>
      </c>
      <c r="T879" s="168">
        <v>17</v>
      </c>
      <c r="U879" s="168">
        <v>0</v>
      </c>
      <c r="V879" s="168">
        <v>0</v>
      </c>
      <c r="W879" s="48" t="str">
        <f t="shared" si="62"/>
        <v>AC</v>
      </c>
      <c r="X879" s="13" t="str">
        <f t="shared" si="63"/>
        <v>北京电信</v>
      </c>
      <c r="Y879" s="37" t="str">
        <f t="shared" si="64"/>
        <v>0</v>
      </c>
      <c r="Z879" s="167"/>
    </row>
    <row r="880" spans="1:40" ht="15" customHeight="1">
      <c r="A880" s="48" t="s">
        <v>174</v>
      </c>
      <c r="B880" s="48" t="s">
        <v>175</v>
      </c>
      <c r="C880" s="48" t="s">
        <v>63</v>
      </c>
      <c r="D880" s="48" t="s">
        <v>64</v>
      </c>
      <c r="E880" s="48" t="s">
        <v>1205</v>
      </c>
      <c r="F880" s="48" t="s">
        <v>1200</v>
      </c>
      <c r="G880" s="48" t="s">
        <v>449</v>
      </c>
      <c r="H880" s="48" t="s">
        <v>137</v>
      </c>
      <c r="I880" s="48" t="s">
        <v>48</v>
      </c>
      <c r="J880" s="13" t="s">
        <v>86</v>
      </c>
      <c r="K880" s="48" t="s">
        <v>120</v>
      </c>
      <c r="L880" s="48" t="s">
        <v>1272</v>
      </c>
      <c r="M880" s="48" t="s">
        <v>140</v>
      </c>
      <c r="N880" s="166" t="s">
        <v>1201</v>
      </c>
      <c r="O880" s="13"/>
      <c r="P880" s="13"/>
      <c r="Q880" s="13" t="s">
        <v>666</v>
      </c>
      <c r="R880" s="13" t="s">
        <v>1734</v>
      </c>
      <c r="S880" s="48" t="s">
        <v>471</v>
      </c>
      <c r="T880" s="168">
        <v>962</v>
      </c>
      <c r="U880" s="168">
        <v>0</v>
      </c>
      <c r="V880" s="168">
        <v>0</v>
      </c>
      <c r="W880" s="48" t="str">
        <f t="shared" si="62"/>
        <v>AC</v>
      </c>
      <c r="X880" s="13" t="str">
        <f t="shared" si="63"/>
        <v>北京电信</v>
      </c>
      <c r="Y880" s="37" t="str">
        <f t="shared" si="64"/>
        <v>0</v>
      </c>
      <c r="Z880" s="167"/>
    </row>
    <row r="881" spans="1:26" ht="15" customHeight="1">
      <c r="A881" s="48" t="s">
        <v>174</v>
      </c>
      <c r="B881" s="48" t="s">
        <v>175</v>
      </c>
      <c r="C881" s="48" t="s">
        <v>176</v>
      </c>
      <c r="D881" s="48" t="s">
        <v>177</v>
      </c>
      <c r="E881" s="48" t="s">
        <v>1202</v>
      </c>
      <c r="F881" s="48" t="s">
        <v>1203</v>
      </c>
      <c r="G881" s="48" t="s">
        <v>449</v>
      </c>
      <c r="H881" s="48" t="s">
        <v>137</v>
      </c>
      <c r="I881" s="48" t="s">
        <v>48</v>
      </c>
      <c r="J881" s="13" t="s">
        <v>86</v>
      </c>
      <c r="K881" s="48" t="s">
        <v>120</v>
      </c>
      <c r="L881" s="48" t="s">
        <v>1536</v>
      </c>
      <c r="M881" s="48" t="s">
        <v>140</v>
      </c>
      <c r="N881" s="166" t="s">
        <v>1204</v>
      </c>
      <c r="O881" s="13"/>
      <c r="P881" s="13"/>
      <c r="Q881" s="13" t="s">
        <v>666</v>
      </c>
      <c r="R881" s="13" t="s">
        <v>1734</v>
      </c>
      <c r="S881" s="48" t="s">
        <v>471</v>
      </c>
      <c r="T881" s="168">
        <v>134</v>
      </c>
      <c r="U881" s="168">
        <v>0</v>
      </c>
      <c r="V881" s="168">
        <v>0</v>
      </c>
      <c r="W881" s="48" t="str">
        <f t="shared" si="62"/>
        <v>AC</v>
      </c>
      <c r="X881" s="13" t="str">
        <f t="shared" si="63"/>
        <v>北京电信</v>
      </c>
      <c r="Y881" s="37" t="str">
        <f t="shared" si="64"/>
        <v>0</v>
      </c>
      <c r="Z881" s="167"/>
    </row>
    <row r="882" spans="1:26" ht="15" customHeight="1">
      <c r="A882" s="48" t="s">
        <v>74</v>
      </c>
      <c r="B882" s="48" t="s">
        <v>75</v>
      </c>
      <c r="C882" s="48" t="s">
        <v>63</v>
      </c>
      <c r="D882" s="48" t="s">
        <v>64</v>
      </c>
      <c r="E882" s="48" t="s">
        <v>1205</v>
      </c>
      <c r="F882" s="48" t="s">
        <v>1200</v>
      </c>
      <c r="G882" s="48" t="s">
        <v>449</v>
      </c>
      <c r="H882" s="48" t="s">
        <v>137</v>
      </c>
      <c r="I882" s="48" t="s">
        <v>48</v>
      </c>
      <c r="J882" s="13" t="s">
        <v>86</v>
      </c>
      <c r="K882" s="48" t="s">
        <v>120</v>
      </c>
      <c r="L882" s="48" t="s">
        <v>1272</v>
      </c>
      <c r="M882" s="48" t="s">
        <v>140</v>
      </c>
      <c r="N882" s="166" t="s">
        <v>1201</v>
      </c>
      <c r="O882" s="13"/>
      <c r="P882" s="13"/>
      <c r="Q882" s="13" t="s">
        <v>666</v>
      </c>
      <c r="R882" s="13" t="s">
        <v>1734</v>
      </c>
      <c r="S882" s="48" t="s">
        <v>471</v>
      </c>
      <c r="T882" s="168">
        <v>962</v>
      </c>
      <c r="U882" s="168">
        <v>0</v>
      </c>
      <c r="V882" s="168">
        <v>0</v>
      </c>
      <c r="W882" s="48" t="str">
        <f t="shared" si="62"/>
        <v>AC</v>
      </c>
      <c r="X882" s="13" t="str">
        <f t="shared" si="63"/>
        <v>北京联通</v>
      </c>
      <c r="Y882" s="37" t="str">
        <f t="shared" si="64"/>
        <v>0</v>
      </c>
      <c r="Z882" s="167"/>
    </row>
    <row r="883" spans="1:26" ht="15" customHeight="1">
      <c r="A883" s="48" t="s">
        <v>182</v>
      </c>
      <c r="B883" s="48" t="s">
        <v>75</v>
      </c>
      <c r="C883" s="48" t="s">
        <v>176</v>
      </c>
      <c r="D883" s="48" t="s">
        <v>183</v>
      </c>
      <c r="E883" s="48" t="s">
        <v>1202</v>
      </c>
      <c r="F883" s="48" t="s">
        <v>1203</v>
      </c>
      <c r="G883" s="48" t="s">
        <v>449</v>
      </c>
      <c r="H883" s="48" t="s">
        <v>137</v>
      </c>
      <c r="I883" s="48" t="s">
        <v>48</v>
      </c>
      <c r="J883" s="13" t="s">
        <v>86</v>
      </c>
      <c r="K883" s="48" t="s">
        <v>120</v>
      </c>
      <c r="L883" s="48" t="s">
        <v>1536</v>
      </c>
      <c r="M883" s="48" t="s">
        <v>140</v>
      </c>
      <c r="N883" s="166" t="s">
        <v>1204</v>
      </c>
      <c r="O883" s="13"/>
      <c r="P883" s="13"/>
      <c r="Q883" s="13" t="s">
        <v>666</v>
      </c>
      <c r="R883" s="13" t="s">
        <v>1734</v>
      </c>
      <c r="S883" s="48" t="s">
        <v>471</v>
      </c>
      <c r="T883" s="168">
        <v>134</v>
      </c>
      <c r="U883" s="168">
        <v>0</v>
      </c>
      <c r="V883" s="168">
        <v>0</v>
      </c>
      <c r="W883" s="48" t="str">
        <f t="shared" si="62"/>
        <v>AC</v>
      </c>
      <c r="X883" s="13" t="str">
        <f t="shared" si="63"/>
        <v>北京移动</v>
      </c>
      <c r="Y883" s="37" t="str">
        <f t="shared" si="64"/>
        <v>0</v>
      </c>
      <c r="Z883" s="167"/>
    </row>
    <row r="884" spans="1:26" ht="15" customHeight="1">
      <c r="A884" s="48" t="s">
        <v>182</v>
      </c>
      <c r="B884" s="48" t="s">
        <v>75</v>
      </c>
      <c r="C884" s="48" t="s">
        <v>169</v>
      </c>
      <c r="D884" s="48" t="s">
        <v>145</v>
      </c>
      <c r="E884" s="48" t="s">
        <v>1202</v>
      </c>
      <c r="F884" s="48" t="s">
        <v>1203</v>
      </c>
      <c r="G884" s="48" t="s">
        <v>449</v>
      </c>
      <c r="H884" s="48" t="s">
        <v>137</v>
      </c>
      <c r="I884" s="48" t="s">
        <v>48</v>
      </c>
      <c r="J884" s="13" t="s">
        <v>86</v>
      </c>
      <c r="K884" s="48" t="s">
        <v>120</v>
      </c>
      <c r="L884" s="48" t="s">
        <v>1536</v>
      </c>
      <c r="M884" s="48" t="s">
        <v>140</v>
      </c>
      <c r="N884" s="166" t="s">
        <v>1204</v>
      </c>
      <c r="O884" s="13"/>
      <c r="P884" s="13"/>
      <c r="Q884" s="13" t="s">
        <v>666</v>
      </c>
      <c r="R884" s="13" t="s">
        <v>1734</v>
      </c>
      <c r="S884" s="48" t="s">
        <v>471</v>
      </c>
      <c r="T884" s="168">
        <v>134</v>
      </c>
      <c r="U884" s="168">
        <v>0</v>
      </c>
      <c r="V884" s="168">
        <v>0</v>
      </c>
      <c r="W884" s="48" t="str">
        <f t="shared" si="62"/>
        <v>AC</v>
      </c>
      <c r="X884" s="13" t="str">
        <f t="shared" si="63"/>
        <v>北京移动</v>
      </c>
      <c r="Y884" s="37" t="str">
        <f t="shared" si="64"/>
        <v>0</v>
      </c>
      <c r="Z884" s="167"/>
    </row>
    <row r="885" spans="1:26" ht="15" customHeight="1">
      <c r="A885" s="48" t="s">
        <v>296</v>
      </c>
      <c r="B885" s="48" t="s">
        <v>297</v>
      </c>
      <c r="C885" s="48" t="s">
        <v>63</v>
      </c>
      <c r="D885" s="48" t="s">
        <v>64</v>
      </c>
      <c r="E885" s="48" t="s">
        <v>1211</v>
      </c>
      <c r="F885" s="48" t="s">
        <v>1212</v>
      </c>
      <c r="G885" s="48" t="s">
        <v>449</v>
      </c>
      <c r="H885" s="48" t="s">
        <v>137</v>
      </c>
      <c r="I885" s="48" t="s">
        <v>48</v>
      </c>
      <c r="J885" s="13" t="s">
        <v>86</v>
      </c>
      <c r="K885" s="48" t="s">
        <v>120</v>
      </c>
      <c r="L885" s="48" t="s">
        <v>1272</v>
      </c>
      <c r="M885" s="48" t="s">
        <v>140</v>
      </c>
      <c r="N885" s="166" t="s">
        <v>1213</v>
      </c>
      <c r="O885" s="13"/>
      <c r="P885" s="13"/>
      <c r="Q885" s="13" t="s">
        <v>666</v>
      </c>
      <c r="R885" s="13" t="s">
        <v>1734</v>
      </c>
      <c r="S885" s="48" t="s">
        <v>471</v>
      </c>
      <c r="T885" s="168">
        <v>17</v>
      </c>
      <c r="U885" s="168">
        <v>0</v>
      </c>
      <c r="V885" s="168">
        <v>0</v>
      </c>
      <c r="W885" s="48" t="str">
        <f t="shared" si="62"/>
        <v>AC</v>
      </c>
      <c r="X885" s="13" t="str">
        <f t="shared" si="63"/>
        <v>广东广电</v>
      </c>
      <c r="Y885" s="37" t="str">
        <f t="shared" si="64"/>
        <v>0</v>
      </c>
      <c r="Z885" s="167"/>
    </row>
    <row r="886" spans="1:26" ht="15" customHeight="1">
      <c r="A886" s="48" t="s">
        <v>1217</v>
      </c>
      <c r="B886" s="48" t="s">
        <v>415</v>
      </c>
      <c r="C886" s="48" t="s">
        <v>1218</v>
      </c>
      <c r="D886" s="48" t="s">
        <v>16</v>
      </c>
      <c r="E886" s="48" t="s">
        <v>1202</v>
      </c>
      <c r="F886" s="48" t="s">
        <v>1203</v>
      </c>
      <c r="G886" s="48" t="s">
        <v>449</v>
      </c>
      <c r="H886" s="48" t="s">
        <v>137</v>
      </c>
      <c r="I886" s="48" t="s">
        <v>48</v>
      </c>
      <c r="J886" s="13" t="s">
        <v>86</v>
      </c>
      <c r="K886" s="48" t="s">
        <v>120</v>
      </c>
      <c r="L886" s="48" t="s">
        <v>1536</v>
      </c>
      <c r="M886" s="48" t="s">
        <v>140</v>
      </c>
      <c r="N886" s="166" t="s">
        <v>1204</v>
      </c>
      <c r="O886" s="13"/>
      <c r="P886" s="13"/>
      <c r="Q886" s="13" t="s">
        <v>666</v>
      </c>
      <c r="R886" s="13" t="s">
        <v>1734</v>
      </c>
      <c r="S886" s="48" t="s">
        <v>471</v>
      </c>
      <c r="T886" s="168">
        <v>134</v>
      </c>
      <c r="U886" s="168">
        <v>0</v>
      </c>
      <c r="V886" s="168">
        <v>0</v>
      </c>
      <c r="W886" s="48" t="str">
        <f t="shared" si="62"/>
        <v>AC</v>
      </c>
      <c r="X886" s="13" t="str">
        <f t="shared" si="63"/>
        <v>广东联通</v>
      </c>
      <c r="Y886" s="37" t="str">
        <f t="shared" si="64"/>
        <v>0</v>
      </c>
      <c r="Z886" s="167"/>
    </row>
    <row r="887" spans="1:26" ht="15" customHeight="1">
      <c r="A887" s="48" t="s">
        <v>198</v>
      </c>
      <c r="B887" s="48" t="s">
        <v>194</v>
      </c>
      <c r="C887" s="48" t="s">
        <v>63</v>
      </c>
      <c r="D887" s="48" t="s">
        <v>157</v>
      </c>
      <c r="E887" s="48" t="s">
        <v>1206</v>
      </c>
      <c r="F887" s="48" t="s">
        <v>1207</v>
      </c>
      <c r="G887" s="48" t="s">
        <v>449</v>
      </c>
      <c r="H887" s="48" t="s">
        <v>137</v>
      </c>
      <c r="I887" s="48" t="s">
        <v>48</v>
      </c>
      <c r="J887" s="13" t="s">
        <v>86</v>
      </c>
      <c r="K887" s="48" t="s">
        <v>120</v>
      </c>
      <c r="L887" s="48" t="s">
        <v>1272</v>
      </c>
      <c r="M887" s="48" t="s">
        <v>56</v>
      </c>
      <c r="N887" s="166" t="s">
        <v>1208</v>
      </c>
      <c r="O887" s="13"/>
      <c r="P887" s="13"/>
      <c r="Q887" s="13" t="s">
        <v>666</v>
      </c>
      <c r="R887" s="13" t="s">
        <v>1734</v>
      </c>
      <c r="S887" s="48" t="s">
        <v>471</v>
      </c>
      <c r="T887" s="168">
        <v>15</v>
      </c>
      <c r="U887" s="168">
        <v>0</v>
      </c>
      <c r="V887" s="168">
        <v>0</v>
      </c>
      <c r="W887" s="48" t="str">
        <f t="shared" si="62"/>
        <v>AC</v>
      </c>
      <c r="X887" s="13" t="str">
        <f t="shared" si="63"/>
        <v>广西移动</v>
      </c>
      <c r="Y887" s="37" t="str">
        <f t="shared" si="64"/>
        <v>0</v>
      </c>
      <c r="Z887" s="167"/>
    </row>
    <row r="888" spans="1:26" ht="15" customHeight="1">
      <c r="A888" s="48" t="s">
        <v>198</v>
      </c>
      <c r="B888" s="48" t="s">
        <v>194</v>
      </c>
      <c r="C888" s="48" t="s">
        <v>169</v>
      </c>
      <c r="D888" s="48" t="s">
        <v>145</v>
      </c>
      <c r="E888" s="48" t="s">
        <v>1202</v>
      </c>
      <c r="F888" s="48" t="s">
        <v>1203</v>
      </c>
      <c r="G888" s="48" t="s">
        <v>449</v>
      </c>
      <c r="H888" s="48" t="s">
        <v>137</v>
      </c>
      <c r="I888" s="48" t="s">
        <v>48</v>
      </c>
      <c r="J888" s="13" t="s">
        <v>86</v>
      </c>
      <c r="K888" s="48" t="s">
        <v>120</v>
      </c>
      <c r="L888" s="48" t="s">
        <v>1536</v>
      </c>
      <c r="M888" s="48" t="s">
        <v>140</v>
      </c>
      <c r="N888" s="166" t="s">
        <v>1204</v>
      </c>
      <c r="O888" s="13"/>
      <c r="P888" s="13"/>
      <c r="Q888" s="13" t="s">
        <v>666</v>
      </c>
      <c r="R888" s="13" t="s">
        <v>1734</v>
      </c>
      <c r="S888" s="48" t="s">
        <v>471</v>
      </c>
      <c r="T888" s="168">
        <v>134</v>
      </c>
      <c r="U888" s="168">
        <v>0</v>
      </c>
      <c r="V888" s="168">
        <v>0</v>
      </c>
      <c r="W888" s="48" t="str">
        <f t="shared" si="62"/>
        <v>AC</v>
      </c>
      <c r="X888" s="13" t="str">
        <f t="shared" si="63"/>
        <v>广西移动</v>
      </c>
      <c r="Y888" s="37" t="str">
        <f t="shared" si="64"/>
        <v>0</v>
      </c>
      <c r="Z888" s="167"/>
    </row>
    <row r="889" spans="1:26" ht="15" customHeight="1">
      <c r="A889" s="48" t="s">
        <v>625</v>
      </c>
      <c r="B889" s="48" t="s">
        <v>408</v>
      </c>
      <c r="C889" s="48" t="s">
        <v>934</v>
      </c>
      <c r="D889" s="48" t="s">
        <v>935</v>
      </c>
      <c r="E889" s="48" t="s">
        <v>1202</v>
      </c>
      <c r="F889" s="48" t="s">
        <v>1203</v>
      </c>
      <c r="G889" s="48" t="s">
        <v>449</v>
      </c>
      <c r="H889" s="48" t="s">
        <v>137</v>
      </c>
      <c r="I889" s="48" t="s">
        <v>48</v>
      </c>
      <c r="J889" s="13" t="s">
        <v>86</v>
      </c>
      <c r="K889" s="48" t="s">
        <v>120</v>
      </c>
      <c r="L889" s="48" t="s">
        <v>1536</v>
      </c>
      <c r="M889" s="48" t="s">
        <v>140</v>
      </c>
      <c r="N889" s="166" t="s">
        <v>1204</v>
      </c>
      <c r="O889" s="13"/>
      <c r="P889" s="13"/>
      <c r="Q889" s="13" t="s">
        <v>666</v>
      </c>
      <c r="R889" s="13" t="s">
        <v>1734</v>
      </c>
      <c r="S889" s="48" t="s">
        <v>471</v>
      </c>
      <c r="T889" s="168">
        <v>134</v>
      </c>
      <c r="U889" s="168">
        <v>0</v>
      </c>
      <c r="V889" s="168">
        <v>0</v>
      </c>
      <c r="W889" s="48" t="str">
        <f t="shared" si="62"/>
        <v>AC</v>
      </c>
      <c r="X889" s="13" t="str">
        <f t="shared" si="63"/>
        <v>黑龙江联通</v>
      </c>
      <c r="Y889" s="37" t="str">
        <f t="shared" si="64"/>
        <v>0</v>
      </c>
      <c r="Z889" s="167"/>
    </row>
    <row r="890" spans="1:26" ht="15" customHeight="1">
      <c r="A890" s="48" t="s">
        <v>93</v>
      </c>
      <c r="B890" s="48" t="s">
        <v>12</v>
      </c>
      <c r="C890" s="48" t="s">
        <v>657</v>
      </c>
      <c r="D890" s="48" t="s">
        <v>652</v>
      </c>
      <c r="E890" s="48" t="s">
        <v>1202</v>
      </c>
      <c r="F890" s="48" t="s">
        <v>1203</v>
      </c>
      <c r="G890" s="48" t="s">
        <v>449</v>
      </c>
      <c r="H890" s="48" t="s">
        <v>137</v>
      </c>
      <c r="I890" s="48" t="s">
        <v>48</v>
      </c>
      <c r="J890" s="13" t="s">
        <v>86</v>
      </c>
      <c r="K890" s="48" t="s">
        <v>120</v>
      </c>
      <c r="L890" s="48" t="s">
        <v>1536</v>
      </c>
      <c r="M890" s="48" t="s">
        <v>140</v>
      </c>
      <c r="N890" s="166" t="s">
        <v>1204</v>
      </c>
      <c r="O890" s="13"/>
      <c r="P890" s="13"/>
      <c r="Q890" s="13" t="s">
        <v>666</v>
      </c>
      <c r="R890" s="13" t="s">
        <v>1734</v>
      </c>
      <c r="S890" s="48" t="s">
        <v>471</v>
      </c>
      <c r="T890" s="168">
        <v>134</v>
      </c>
      <c r="U890" s="168">
        <v>0</v>
      </c>
      <c r="V890" s="168">
        <v>0</v>
      </c>
      <c r="W890" s="48" t="str">
        <f t="shared" si="62"/>
        <v>AC</v>
      </c>
      <c r="X890" s="13" t="str">
        <f t="shared" si="63"/>
        <v>黑龙江移动</v>
      </c>
      <c r="Y890" s="37" t="str">
        <f t="shared" si="64"/>
        <v>0</v>
      </c>
      <c r="Z890" s="167"/>
    </row>
    <row r="891" spans="1:26" ht="15" customHeight="1">
      <c r="A891" s="48" t="s">
        <v>93</v>
      </c>
      <c r="B891" s="48" t="s">
        <v>12</v>
      </c>
      <c r="C891" s="48" t="s">
        <v>63</v>
      </c>
      <c r="D891" s="48" t="s">
        <v>157</v>
      </c>
      <c r="E891" s="48" t="s">
        <v>1205</v>
      </c>
      <c r="F891" s="48" t="s">
        <v>1200</v>
      </c>
      <c r="G891" s="48" t="s">
        <v>449</v>
      </c>
      <c r="H891" s="48" t="s">
        <v>137</v>
      </c>
      <c r="I891" s="48" t="s">
        <v>48</v>
      </c>
      <c r="J891" s="13" t="s">
        <v>86</v>
      </c>
      <c r="K891" s="48" t="s">
        <v>120</v>
      </c>
      <c r="L891" s="48" t="s">
        <v>1272</v>
      </c>
      <c r="M891" s="48" t="s">
        <v>140</v>
      </c>
      <c r="N891" s="166" t="s">
        <v>1201</v>
      </c>
      <c r="O891" s="13"/>
      <c r="P891" s="13"/>
      <c r="Q891" s="13" t="s">
        <v>666</v>
      </c>
      <c r="R891" s="13" t="s">
        <v>1734</v>
      </c>
      <c r="S891" s="48" t="s">
        <v>471</v>
      </c>
      <c r="T891" s="168">
        <v>962</v>
      </c>
      <c r="U891" s="168">
        <v>0</v>
      </c>
      <c r="V891" s="168">
        <v>0</v>
      </c>
      <c r="W891" s="48" t="str">
        <f t="shared" si="62"/>
        <v>AC</v>
      </c>
      <c r="X891" s="13" t="str">
        <f t="shared" si="63"/>
        <v>黑龙江移动</v>
      </c>
      <c r="Y891" s="37" t="str">
        <f t="shared" si="64"/>
        <v>0</v>
      </c>
      <c r="Z891" s="167"/>
    </row>
    <row r="892" spans="1:26" ht="15" customHeight="1">
      <c r="A892" s="48" t="s">
        <v>93</v>
      </c>
      <c r="B892" s="48" t="s">
        <v>12</v>
      </c>
      <c r="C892" s="48" t="s">
        <v>63</v>
      </c>
      <c r="D892" s="48" t="s">
        <v>157</v>
      </c>
      <c r="E892" s="48" t="s">
        <v>1202</v>
      </c>
      <c r="F892" s="48" t="s">
        <v>1203</v>
      </c>
      <c r="G892" s="48" t="s">
        <v>449</v>
      </c>
      <c r="H892" s="48" t="s">
        <v>137</v>
      </c>
      <c r="I892" s="48" t="s">
        <v>48</v>
      </c>
      <c r="J892" s="13" t="s">
        <v>86</v>
      </c>
      <c r="K892" s="48" t="s">
        <v>120</v>
      </c>
      <c r="L892" s="48" t="s">
        <v>1536</v>
      </c>
      <c r="M892" s="48" t="s">
        <v>140</v>
      </c>
      <c r="N892" s="166" t="s">
        <v>1204</v>
      </c>
      <c r="O892" s="13"/>
      <c r="P892" s="13"/>
      <c r="Q892" s="13" t="s">
        <v>666</v>
      </c>
      <c r="R892" s="13" t="s">
        <v>1734</v>
      </c>
      <c r="S892" s="48" t="s">
        <v>471</v>
      </c>
      <c r="T892" s="168">
        <v>134</v>
      </c>
      <c r="U892" s="168">
        <v>0</v>
      </c>
      <c r="V892" s="168">
        <v>0</v>
      </c>
      <c r="W892" s="48" t="str">
        <f t="shared" si="62"/>
        <v>AC</v>
      </c>
      <c r="X892" s="13" t="str">
        <f t="shared" si="63"/>
        <v>黑龙江移动</v>
      </c>
      <c r="Y892" s="37" t="str">
        <f t="shared" si="64"/>
        <v>0</v>
      </c>
      <c r="Z892" s="167"/>
    </row>
    <row r="893" spans="1:26" ht="15" customHeight="1">
      <c r="A893" s="48" t="s">
        <v>213</v>
      </c>
      <c r="B893" s="48" t="s">
        <v>214</v>
      </c>
      <c r="C893" s="48" t="s">
        <v>188</v>
      </c>
      <c r="D893" s="48" t="s">
        <v>16</v>
      </c>
      <c r="E893" s="48" t="s">
        <v>1202</v>
      </c>
      <c r="F893" s="48" t="s">
        <v>1203</v>
      </c>
      <c r="G893" s="48" t="s">
        <v>449</v>
      </c>
      <c r="H893" s="48" t="s">
        <v>137</v>
      </c>
      <c r="I893" s="48" t="s">
        <v>48</v>
      </c>
      <c r="J893" s="13" t="s">
        <v>86</v>
      </c>
      <c r="K893" s="48" t="s">
        <v>120</v>
      </c>
      <c r="L893" s="48" t="s">
        <v>1536</v>
      </c>
      <c r="M893" s="48" t="s">
        <v>140</v>
      </c>
      <c r="N893" s="166" t="s">
        <v>1204</v>
      </c>
      <c r="O893" s="13"/>
      <c r="P893" s="13"/>
      <c r="Q893" s="13" t="s">
        <v>666</v>
      </c>
      <c r="R893" s="13" t="s">
        <v>1734</v>
      </c>
      <c r="S893" s="48" t="s">
        <v>471</v>
      </c>
      <c r="T893" s="168">
        <v>134</v>
      </c>
      <c r="U893" s="168">
        <v>0</v>
      </c>
      <c r="V893" s="168">
        <v>0</v>
      </c>
      <c r="W893" s="48" t="str">
        <f t="shared" si="62"/>
        <v>AC</v>
      </c>
      <c r="X893" s="13" t="str">
        <f t="shared" si="63"/>
        <v>湖北电信</v>
      </c>
      <c r="Y893" s="37" t="str">
        <f t="shared" si="64"/>
        <v>0</v>
      </c>
      <c r="Z893" s="167"/>
    </row>
    <row r="894" spans="1:26" ht="15" customHeight="1">
      <c r="A894" s="48" t="s">
        <v>213</v>
      </c>
      <c r="B894" s="48" t="s">
        <v>214</v>
      </c>
      <c r="C894" s="48" t="s">
        <v>63</v>
      </c>
      <c r="D894" s="48" t="s">
        <v>64</v>
      </c>
      <c r="E894" s="48" t="s">
        <v>1202</v>
      </c>
      <c r="F894" s="48" t="s">
        <v>1203</v>
      </c>
      <c r="G894" s="48" t="s">
        <v>449</v>
      </c>
      <c r="H894" s="48" t="s">
        <v>137</v>
      </c>
      <c r="I894" s="48" t="s">
        <v>48</v>
      </c>
      <c r="J894" s="13" t="s">
        <v>86</v>
      </c>
      <c r="K894" s="48" t="s">
        <v>120</v>
      </c>
      <c r="L894" s="48" t="s">
        <v>1536</v>
      </c>
      <c r="M894" s="48" t="s">
        <v>140</v>
      </c>
      <c r="N894" s="166" t="s">
        <v>1204</v>
      </c>
      <c r="O894" s="13"/>
      <c r="P894" s="13"/>
      <c r="Q894" s="13" t="s">
        <v>666</v>
      </c>
      <c r="R894" s="13" t="s">
        <v>1734</v>
      </c>
      <c r="S894" s="48" t="s">
        <v>471</v>
      </c>
      <c r="T894" s="168">
        <v>134</v>
      </c>
      <c r="U894" s="168">
        <v>0</v>
      </c>
      <c r="V894" s="168">
        <v>0</v>
      </c>
      <c r="W894" s="48" t="str">
        <f t="shared" si="62"/>
        <v>AC</v>
      </c>
      <c r="X894" s="13" t="str">
        <f t="shared" si="63"/>
        <v>湖北电信</v>
      </c>
      <c r="Y894" s="37" t="str">
        <f t="shared" si="64"/>
        <v>0</v>
      </c>
      <c r="Z894" s="167"/>
    </row>
    <row r="895" spans="1:26" ht="15" customHeight="1">
      <c r="A895" s="48" t="s">
        <v>213</v>
      </c>
      <c r="B895" s="48" t="s">
        <v>214</v>
      </c>
      <c r="C895" s="48" t="s">
        <v>63</v>
      </c>
      <c r="D895" s="48" t="s">
        <v>64</v>
      </c>
      <c r="E895" s="48" t="s">
        <v>1199</v>
      </c>
      <c r="F895" s="48" t="s">
        <v>1200</v>
      </c>
      <c r="G895" s="48" t="s">
        <v>449</v>
      </c>
      <c r="H895" s="48" t="s">
        <v>41</v>
      </c>
      <c r="I895" s="48" t="s">
        <v>48</v>
      </c>
      <c r="J895" s="13" t="s">
        <v>86</v>
      </c>
      <c r="K895" s="48" t="s">
        <v>120</v>
      </c>
      <c r="L895" s="48" t="s">
        <v>1272</v>
      </c>
      <c r="M895" s="48" t="s">
        <v>140</v>
      </c>
      <c r="N895" s="166" t="s">
        <v>1201</v>
      </c>
      <c r="O895" s="13"/>
      <c r="P895" s="13"/>
      <c r="Q895" s="13" t="s">
        <v>666</v>
      </c>
      <c r="R895" s="13" t="s">
        <v>1734</v>
      </c>
      <c r="S895" s="48" t="s">
        <v>471</v>
      </c>
      <c r="T895" s="168">
        <v>962</v>
      </c>
      <c r="U895" s="168">
        <v>0</v>
      </c>
      <c r="V895" s="168">
        <v>0</v>
      </c>
      <c r="W895" s="48" t="str">
        <f t="shared" si="62"/>
        <v>AC</v>
      </c>
      <c r="X895" s="13" t="str">
        <f t="shared" si="63"/>
        <v>湖北电信</v>
      </c>
      <c r="Y895" s="37" t="str">
        <f t="shared" si="64"/>
        <v>0</v>
      </c>
      <c r="Z895" s="167"/>
    </row>
    <row r="896" spans="1:26" ht="15" customHeight="1">
      <c r="A896" s="48" t="s">
        <v>215</v>
      </c>
      <c r="B896" s="48" t="s">
        <v>214</v>
      </c>
      <c r="C896" s="48" t="s">
        <v>63</v>
      </c>
      <c r="D896" s="48" t="s">
        <v>157</v>
      </c>
      <c r="E896" s="48" t="s">
        <v>1205</v>
      </c>
      <c r="F896" s="48" t="s">
        <v>1200</v>
      </c>
      <c r="G896" s="48" t="s">
        <v>449</v>
      </c>
      <c r="H896" s="48" t="s">
        <v>137</v>
      </c>
      <c r="I896" s="48" t="s">
        <v>48</v>
      </c>
      <c r="J896" s="13" t="s">
        <v>86</v>
      </c>
      <c r="K896" s="48" t="s">
        <v>120</v>
      </c>
      <c r="L896" s="48" t="s">
        <v>1272</v>
      </c>
      <c r="M896" s="48" t="s">
        <v>140</v>
      </c>
      <c r="N896" s="166" t="s">
        <v>1201</v>
      </c>
      <c r="O896" s="13"/>
      <c r="P896" s="13"/>
      <c r="Q896" s="13" t="s">
        <v>666</v>
      </c>
      <c r="R896" s="13" t="s">
        <v>1734</v>
      </c>
      <c r="S896" s="48" t="s">
        <v>471</v>
      </c>
      <c r="T896" s="168">
        <v>962</v>
      </c>
      <c r="U896" s="168">
        <v>0</v>
      </c>
      <c r="V896" s="168">
        <v>0</v>
      </c>
      <c r="W896" s="48" t="str">
        <f t="shared" si="62"/>
        <v>AC</v>
      </c>
      <c r="X896" s="13" t="str">
        <f t="shared" si="63"/>
        <v>湖北移动</v>
      </c>
      <c r="Y896" s="37" t="str">
        <f t="shared" si="64"/>
        <v>0</v>
      </c>
      <c r="Z896" s="167"/>
    </row>
    <row r="897" spans="1:26" ht="15" customHeight="1">
      <c r="A897" s="48" t="s">
        <v>215</v>
      </c>
      <c r="B897" s="48" t="s">
        <v>214</v>
      </c>
      <c r="C897" s="48" t="s">
        <v>63</v>
      </c>
      <c r="D897" s="48" t="s">
        <v>157</v>
      </c>
      <c r="E897" s="48" t="s">
        <v>1202</v>
      </c>
      <c r="F897" s="48" t="s">
        <v>1203</v>
      </c>
      <c r="G897" s="48" t="s">
        <v>449</v>
      </c>
      <c r="H897" s="48" t="s">
        <v>137</v>
      </c>
      <c r="I897" s="48" t="s">
        <v>48</v>
      </c>
      <c r="J897" s="13" t="s">
        <v>86</v>
      </c>
      <c r="K897" s="48" t="s">
        <v>120</v>
      </c>
      <c r="L897" s="48" t="s">
        <v>1536</v>
      </c>
      <c r="M897" s="48" t="s">
        <v>140</v>
      </c>
      <c r="N897" s="166" t="s">
        <v>1204</v>
      </c>
      <c r="O897" s="13"/>
      <c r="P897" s="13"/>
      <c r="Q897" s="13" t="s">
        <v>666</v>
      </c>
      <c r="R897" s="13" t="s">
        <v>1734</v>
      </c>
      <c r="S897" s="48" t="s">
        <v>471</v>
      </c>
      <c r="T897" s="168">
        <v>134</v>
      </c>
      <c r="U897" s="168">
        <v>0</v>
      </c>
      <c r="V897" s="168">
        <v>0</v>
      </c>
      <c r="W897" s="48" t="str">
        <f t="shared" si="62"/>
        <v>AC</v>
      </c>
      <c r="X897" s="13" t="str">
        <f t="shared" si="63"/>
        <v>湖北移动</v>
      </c>
      <c r="Y897" s="37" t="str">
        <f t="shared" si="64"/>
        <v>0</v>
      </c>
      <c r="Z897" s="167"/>
    </row>
    <row r="898" spans="1:26" ht="15" customHeight="1">
      <c r="A898" s="48" t="s">
        <v>215</v>
      </c>
      <c r="B898" s="48" t="s">
        <v>214</v>
      </c>
      <c r="C898" s="48" t="s">
        <v>63</v>
      </c>
      <c r="D898" s="48" t="s">
        <v>157</v>
      </c>
      <c r="E898" s="48" t="s">
        <v>1211</v>
      </c>
      <c r="F898" s="48" t="s">
        <v>1212</v>
      </c>
      <c r="G898" s="48" t="s">
        <v>449</v>
      </c>
      <c r="H898" s="48" t="s">
        <v>137</v>
      </c>
      <c r="I898" s="48" t="s">
        <v>48</v>
      </c>
      <c r="J898" s="13" t="s">
        <v>86</v>
      </c>
      <c r="K898" s="48" t="s">
        <v>120</v>
      </c>
      <c r="L898" s="48" t="s">
        <v>1272</v>
      </c>
      <c r="M898" s="48" t="s">
        <v>140</v>
      </c>
      <c r="N898" s="166" t="s">
        <v>1213</v>
      </c>
      <c r="O898" s="13"/>
      <c r="P898" s="13"/>
      <c r="Q898" s="13" t="s">
        <v>666</v>
      </c>
      <c r="R898" s="13" t="s">
        <v>1734</v>
      </c>
      <c r="S898" s="48" t="s">
        <v>471</v>
      </c>
      <c r="T898" s="168">
        <v>17</v>
      </c>
      <c r="U898" s="168">
        <v>0</v>
      </c>
      <c r="V898" s="168">
        <v>0</v>
      </c>
      <c r="W898" s="48" t="str">
        <f t="shared" si="62"/>
        <v>AC</v>
      </c>
      <c r="X898" s="13" t="str">
        <f t="shared" si="63"/>
        <v>湖北移动</v>
      </c>
      <c r="Y898" s="37" t="str">
        <f t="shared" si="64"/>
        <v>0</v>
      </c>
      <c r="Z898" s="167"/>
    </row>
    <row r="899" spans="1:26" ht="15" customHeight="1">
      <c r="A899" s="48" t="s">
        <v>215</v>
      </c>
      <c r="B899" s="48" t="s">
        <v>214</v>
      </c>
      <c r="C899" s="48" t="s">
        <v>1219</v>
      </c>
      <c r="D899" s="48" t="s">
        <v>1220</v>
      </c>
      <c r="E899" s="48" t="s">
        <v>1202</v>
      </c>
      <c r="F899" s="48" t="s">
        <v>1203</v>
      </c>
      <c r="G899" s="48" t="s">
        <v>449</v>
      </c>
      <c r="H899" s="48" t="s">
        <v>137</v>
      </c>
      <c r="I899" s="48" t="s">
        <v>48</v>
      </c>
      <c r="J899" s="13" t="s">
        <v>86</v>
      </c>
      <c r="K899" s="48" t="s">
        <v>120</v>
      </c>
      <c r="L899" s="48" t="s">
        <v>1536</v>
      </c>
      <c r="M899" s="48" t="s">
        <v>140</v>
      </c>
      <c r="N899" s="166" t="s">
        <v>1204</v>
      </c>
      <c r="O899" s="13"/>
      <c r="P899" s="13"/>
      <c r="Q899" s="13" t="s">
        <v>666</v>
      </c>
      <c r="R899" s="13" t="s">
        <v>1734</v>
      </c>
      <c r="S899" s="48" t="s">
        <v>471</v>
      </c>
      <c r="T899" s="168">
        <v>134</v>
      </c>
      <c r="U899" s="168">
        <v>0</v>
      </c>
      <c r="V899" s="168">
        <v>0</v>
      </c>
      <c r="W899" s="48" t="str">
        <f t="shared" ref="W899:W962" si="65">IFERROR(IF(G899="CRM_CUI",G899,(IF(G899="CRM_CMI",G899,IF(G899="CEOMO_ITD",G899,MID(G899,1,FIND("_",G899)-1))))),G899)</f>
        <v>AC</v>
      </c>
      <c r="X899" s="13" t="str">
        <f t="shared" si="63"/>
        <v>湖北移动</v>
      </c>
      <c r="Y899" s="37" t="str">
        <f t="shared" si="64"/>
        <v>0</v>
      </c>
      <c r="Z899" s="167"/>
    </row>
    <row r="900" spans="1:26" ht="15" customHeight="1">
      <c r="A900" s="48" t="s">
        <v>734</v>
      </c>
      <c r="B900" s="48" t="s">
        <v>430</v>
      </c>
      <c r="C900" s="48" t="s">
        <v>657</v>
      </c>
      <c r="D900" s="48" t="s">
        <v>652</v>
      </c>
      <c r="E900" s="48" t="s">
        <v>1202</v>
      </c>
      <c r="F900" s="48" t="s">
        <v>1203</v>
      </c>
      <c r="G900" s="48" t="s">
        <v>449</v>
      </c>
      <c r="H900" s="48" t="s">
        <v>137</v>
      </c>
      <c r="I900" s="48" t="s">
        <v>48</v>
      </c>
      <c r="J900" s="13" t="s">
        <v>86</v>
      </c>
      <c r="K900" s="48" t="s">
        <v>120</v>
      </c>
      <c r="L900" s="48" t="s">
        <v>1536</v>
      </c>
      <c r="M900" s="48" t="s">
        <v>140</v>
      </c>
      <c r="N900" s="166" t="s">
        <v>1204</v>
      </c>
      <c r="O900" s="13"/>
      <c r="P900" s="13"/>
      <c r="Q900" s="13" t="s">
        <v>666</v>
      </c>
      <c r="R900" s="13" t="s">
        <v>1734</v>
      </c>
      <c r="S900" s="48" t="s">
        <v>471</v>
      </c>
      <c r="T900" s="168">
        <v>134</v>
      </c>
      <c r="U900" s="168">
        <v>0</v>
      </c>
      <c r="V900" s="168">
        <v>0</v>
      </c>
      <c r="W900" s="48" t="str">
        <f t="shared" si="65"/>
        <v>AC</v>
      </c>
      <c r="X900" s="13" t="str">
        <f t="shared" si="63"/>
        <v>湖南电信</v>
      </c>
      <c r="Y900" s="37" t="str">
        <f t="shared" si="64"/>
        <v>0</v>
      </c>
      <c r="Z900" s="167"/>
    </row>
    <row r="901" spans="1:26" ht="15" customHeight="1">
      <c r="A901" s="48" t="s">
        <v>308</v>
      </c>
      <c r="B901" s="48" t="s">
        <v>309</v>
      </c>
      <c r="C901" s="48" t="s">
        <v>657</v>
      </c>
      <c r="D901" s="48" t="s">
        <v>652</v>
      </c>
      <c r="E901" s="48" t="s">
        <v>1202</v>
      </c>
      <c r="F901" s="48" t="s">
        <v>1203</v>
      </c>
      <c r="G901" s="48" t="s">
        <v>449</v>
      </c>
      <c r="H901" s="48" t="s">
        <v>137</v>
      </c>
      <c r="I901" s="48" t="s">
        <v>48</v>
      </c>
      <c r="J901" s="13" t="s">
        <v>86</v>
      </c>
      <c r="K901" s="48" t="s">
        <v>120</v>
      </c>
      <c r="L901" s="48" t="s">
        <v>1536</v>
      </c>
      <c r="M901" s="48" t="s">
        <v>140</v>
      </c>
      <c r="N901" s="166" t="s">
        <v>1204</v>
      </c>
      <c r="O901" s="13"/>
      <c r="P901" s="13"/>
      <c r="Q901" s="13" t="s">
        <v>666</v>
      </c>
      <c r="R901" s="13" t="s">
        <v>1734</v>
      </c>
      <c r="S901" s="48" t="s">
        <v>471</v>
      </c>
      <c r="T901" s="168">
        <v>134</v>
      </c>
      <c r="U901" s="168">
        <v>0</v>
      </c>
      <c r="V901" s="168">
        <v>0</v>
      </c>
      <c r="W901" s="48" t="str">
        <f t="shared" si="65"/>
        <v>AC</v>
      </c>
      <c r="X901" s="13" t="str">
        <f t="shared" si="63"/>
        <v>吉林电信</v>
      </c>
      <c r="Y901" s="37" t="str">
        <f t="shared" si="64"/>
        <v>0</v>
      </c>
      <c r="Z901" s="167"/>
    </row>
    <row r="902" spans="1:26" ht="15" customHeight="1">
      <c r="A902" s="48" t="s">
        <v>955</v>
      </c>
      <c r="B902" s="48" t="s">
        <v>407</v>
      </c>
      <c r="C902" s="48" t="s">
        <v>934</v>
      </c>
      <c r="D902" s="48" t="s">
        <v>935</v>
      </c>
      <c r="E902" s="48" t="s">
        <v>1202</v>
      </c>
      <c r="F902" s="48" t="s">
        <v>1203</v>
      </c>
      <c r="G902" s="48" t="s">
        <v>449</v>
      </c>
      <c r="H902" s="48" t="s">
        <v>137</v>
      </c>
      <c r="I902" s="48" t="s">
        <v>48</v>
      </c>
      <c r="J902" s="13" t="s">
        <v>86</v>
      </c>
      <c r="K902" s="48" t="s">
        <v>120</v>
      </c>
      <c r="L902" s="48" t="s">
        <v>1536</v>
      </c>
      <c r="M902" s="48" t="s">
        <v>140</v>
      </c>
      <c r="N902" s="166" t="s">
        <v>1204</v>
      </c>
      <c r="O902" s="13"/>
      <c r="P902" s="13"/>
      <c r="Q902" s="13" t="s">
        <v>666</v>
      </c>
      <c r="R902" s="13" t="s">
        <v>1734</v>
      </c>
      <c r="S902" s="48" t="s">
        <v>471</v>
      </c>
      <c r="T902" s="168">
        <v>134</v>
      </c>
      <c r="U902" s="168">
        <v>0</v>
      </c>
      <c r="V902" s="168">
        <v>0</v>
      </c>
      <c r="W902" s="48" t="str">
        <f t="shared" si="65"/>
        <v>AC</v>
      </c>
      <c r="X902" s="13" t="str">
        <f t="shared" si="63"/>
        <v>吉林联通</v>
      </c>
      <c r="Y902" s="37" t="str">
        <f t="shared" si="64"/>
        <v>0</v>
      </c>
      <c r="Z902" s="167"/>
    </row>
    <row r="903" spans="1:26" ht="15" customHeight="1">
      <c r="A903" s="48" t="s">
        <v>216</v>
      </c>
      <c r="B903" s="48" t="s">
        <v>217</v>
      </c>
      <c r="C903" s="48" t="s">
        <v>63</v>
      </c>
      <c r="D903" s="48" t="s">
        <v>157</v>
      </c>
      <c r="E903" s="48" t="s">
        <v>1202</v>
      </c>
      <c r="F903" s="48" t="s">
        <v>1203</v>
      </c>
      <c r="G903" s="48" t="s">
        <v>449</v>
      </c>
      <c r="H903" s="48" t="s">
        <v>137</v>
      </c>
      <c r="I903" s="48" t="s">
        <v>48</v>
      </c>
      <c r="J903" s="13" t="s">
        <v>86</v>
      </c>
      <c r="K903" s="48" t="s">
        <v>120</v>
      </c>
      <c r="L903" s="48" t="s">
        <v>1536</v>
      </c>
      <c r="M903" s="48" t="s">
        <v>140</v>
      </c>
      <c r="N903" s="166" t="s">
        <v>1204</v>
      </c>
      <c r="O903" s="13"/>
      <c r="P903" s="13"/>
      <c r="Q903" s="13" t="s">
        <v>666</v>
      </c>
      <c r="R903" s="13" t="s">
        <v>1734</v>
      </c>
      <c r="S903" s="48" t="s">
        <v>471</v>
      </c>
      <c r="T903" s="168">
        <v>134</v>
      </c>
      <c r="U903" s="168">
        <v>0</v>
      </c>
      <c r="V903" s="168">
        <v>0</v>
      </c>
      <c r="W903" s="48" t="str">
        <f t="shared" si="65"/>
        <v>AC</v>
      </c>
      <c r="X903" s="13" t="str">
        <f t="shared" si="63"/>
        <v>吉林移动</v>
      </c>
      <c r="Y903" s="37" t="str">
        <f t="shared" si="64"/>
        <v>0</v>
      </c>
      <c r="Z903" s="167"/>
    </row>
    <row r="904" spans="1:26" ht="15" customHeight="1">
      <c r="A904" s="48" t="s">
        <v>216</v>
      </c>
      <c r="B904" s="48" t="s">
        <v>217</v>
      </c>
      <c r="C904" s="48" t="s">
        <v>63</v>
      </c>
      <c r="D904" s="48" t="s">
        <v>157</v>
      </c>
      <c r="E904" s="48" t="s">
        <v>1205</v>
      </c>
      <c r="F904" s="48" t="s">
        <v>1200</v>
      </c>
      <c r="G904" s="48" t="s">
        <v>449</v>
      </c>
      <c r="H904" s="48" t="s">
        <v>137</v>
      </c>
      <c r="I904" s="48" t="s">
        <v>48</v>
      </c>
      <c r="J904" s="13" t="s">
        <v>86</v>
      </c>
      <c r="K904" s="48" t="s">
        <v>120</v>
      </c>
      <c r="L904" s="48" t="s">
        <v>1272</v>
      </c>
      <c r="M904" s="48" t="s">
        <v>140</v>
      </c>
      <c r="N904" s="166" t="s">
        <v>1201</v>
      </c>
      <c r="O904" s="13"/>
      <c r="P904" s="13"/>
      <c r="Q904" s="13" t="s">
        <v>666</v>
      </c>
      <c r="R904" s="13" t="s">
        <v>1734</v>
      </c>
      <c r="S904" s="48" t="s">
        <v>471</v>
      </c>
      <c r="T904" s="168">
        <v>962</v>
      </c>
      <c r="U904" s="168">
        <v>0</v>
      </c>
      <c r="V904" s="168">
        <v>0</v>
      </c>
      <c r="W904" s="48" t="str">
        <f t="shared" si="65"/>
        <v>AC</v>
      </c>
      <c r="X904" s="13" t="str">
        <f t="shared" si="63"/>
        <v>吉林移动</v>
      </c>
      <c r="Y904" s="37" t="str">
        <f t="shared" si="64"/>
        <v>0</v>
      </c>
      <c r="Z904" s="167"/>
    </row>
    <row r="905" spans="1:26" ht="15" customHeight="1">
      <c r="A905" s="48" t="s">
        <v>216</v>
      </c>
      <c r="B905" s="48" t="s">
        <v>217</v>
      </c>
      <c r="C905" s="48" t="s">
        <v>165</v>
      </c>
      <c r="D905" s="48" t="s">
        <v>166</v>
      </c>
      <c r="E905" s="48" t="s">
        <v>1221</v>
      </c>
      <c r="F905" s="48" t="s">
        <v>1222</v>
      </c>
      <c r="G905" s="48" t="s">
        <v>449</v>
      </c>
      <c r="H905" s="48" t="s">
        <v>98</v>
      </c>
      <c r="I905" s="48" t="s">
        <v>48</v>
      </c>
      <c r="J905" s="13" t="s">
        <v>86</v>
      </c>
      <c r="K905" s="48" t="s">
        <v>120</v>
      </c>
      <c r="L905" s="48" t="s">
        <v>1272</v>
      </c>
      <c r="M905" s="48" t="s">
        <v>140</v>
      </c>
      <c r="N905" s="166" t="s">
        <v>1223</v>
      </c>
      <c r="O905" s="13"/>
      <c r="P905" s="13"/>
      <c r="Q905" s="13" t="s">
        <v>666</v>
      </c>
      <c r="R905" s="13" t="s">
        <v>1734</v>
      </c>
      <c r="S905" s="48" t="s">
        <v>471</v>
      </c>
      <c r="T905" s="168">
        <v>9</v>
      </c>
      <c r="U905" s="168">
        <v>0</v>
      </c>
      <c r="V905" s="168">
        <v>0</v>
      </c>
      <c r="W905" s="48" t="str">
        <f t="shared" si="65"/>
        <v>AC</v>
      </c>
      <c r="X905" s="13" t="str">
        <f t="shared" si="63"/>
        <v>吉林移动</v>
      </c>
      <c r="Y905" s="37" t="str">
        <f t="shared" si="64"/>
        <v>0</v>
      </c>
      <c r="Z905" s="167"/>
    </row>
    <row r="906" spans="1:26" ht="15" customHeight="1">
      <c r="A906" s="48" t="s">
        <v>220</v>
      </c>
      <c r="B906" s="48" t="s">
        <v>221</v>
      </c>
      <c r="C906" s="48" t="s">
        <v>188</v>
      </c>
      <c r="D906" s="48" t="s">
        <v>16</v>
      </c>
      <c r="E906" s="48" t="s">
        <v>1202</v>
      </c>
      <c r="F906" s="48" t="s">
        <v>1203</v>
      </c>
      <c r="G906" s="48" t="s">
        <v>449</v>
      </c>
      <c r="H906" s="48" t="s">
        <v>137</v>
      </c>
      <c r="I906" s="48" t="s">
        <v>48</v>
      </c>
      <c r="J906" s="13" t="s">
        <v>86</v>
      </c>
      <c r="K906" s="48" t="s">
        <v>120</v>
      </c>
      <c r="L906" s="48" t="s">
        <v>1536</v>
      </c>
      <c r="M906" s="48" t="s">
        <v>140</v>
      </c>
      <c r="N906" s="166" t="s">
        <v>1204</v>
      </c>
      <c r="O906" s="13"/>
      <c r="P906" s="13"/>
      <c r="Q906" s="13" t="s">
        <v>666</v>
      </c>
      <c r="R906" s="13" t="s">
        <v>1734</v>
      </c>
      <c r="S906" s="48" t="s">
        <v>471</v>
      </c>
      <c r="T906" s="168">
        <v>134</v>
      </c>
      <c r="U906" s="168">
        <v>0</v>
      </c>
      <c r="V906" s="168">
        <v>0</v>
      </c>
      <c r="W906" s="48" t="str">
        <f t="shared" si="65"/>
        <v>AC</v>
      </c>
      <c r="X906" s="13" t="str">
        <f t="shared" si="63"/>
        <v>江苏电信</v>
      </c>
      <c r="Y906" s="37" t="str">
        <f t="shared" si="64"/>
        <v>0</v>
      </c>
      <c r="Z906" s="167"/>
    </row>
    <row r="907" spans="1:26" ht="15" customHeight="1">
      <c r="A907" s="48" t="s">
        <v>1224</v>
      </c>
      <c r="B907" s="48" t="s">
        <v>444</v>
      </c>
      <c r="C907" s="48" t="s">
        <v>1225</v>
      </c>
      <c r="D907" s="48" t="s">
        <v>1226</v>
      </c>
      <c r="E907" s="48" t="s">
        <v>1202</v>
      </c>
      <c r="F907" s="48" t="s">
        <v>1203</v>
      </c>
      <c r="G907" s="48" t="s">
        <v>449</v>
      </c>
      <c r="H907" s="48" t="s">
        <v>137</v>
      </c>
      <c r="I907" s="48" t="s">
        <v>48</v>
      </c>
      <c r="J907" s="13" t="s">
        <v>86</v>
      </c>
      <c r="K907" s="48" t="s">
        <v>120</v>
      </c>
      <c r="L907" s="48" t="s">
        <v>1536</v>
      </c>
      <c r="M907" s="48" t="s">
        <v>140</v>
      </c>
      <c r="N907" s="166" t="s">
        <v>1204</v>
      </c>
      <c r="O907" s="13"/>
      <c r="P907" s="13"/>
      <c r="Q907" s="13" t="s">
        <v>666</v>
      </c>
      <c r="R907" s="13" t="s">
        <v>1734</v>
      </c>
      <c r="S907" s="48" t="s">
        <v>471</v>
      </c>
      <c r="T907" s="168">
        <v>134</v>
      </c>
      <c r="U907" s="168">
        <v>0</v>
      </c>
      <c r="V907" s="168">
        <v>0</v>
      </c>
      <c r="W907" s="48" t="str">
        <f t="shared" si="65"/>
        <v>AC</v>
      </c>
      <c r="X907" s="13" t="str">
        <f t="shared" si="63"/>
        <v>江苏移动</v>
      </c>
      <c r="Y907" s="37" t="str">
        <f t="shared" si="64"/>
        <v>0</v>
      </c>
      <c r="Z907" s="167"/>
    </row>
    <row r="908" spans="1:26" ht="15" customHeight="1">
      <c r="A908" s="48" t="s">
        <v>224</v>
      </c>
      <c r="B908" s="48" t="s">
        <v>225</v>
      </c>
      <c r="C908" s="48" t="s">
        <v>657</v>
      </c>
      <c r="D908" s="48" t="s">
        <v>652</v>
      </c>
      <c r="E908" s="48" t="s">
        <v>1202</v>
      </c>
      <c r="F908" s="48" t="s">
        <v>1203</v>
      </c>
      <c r="G908" s="48" t="s">
        <v>449</v>
      </c>
      <c r="H908" s="48" t="s">
        <v>137</v>
      </c>
      <c r="I908" s="48" t="s">
        <v>48</v>
      </c>
      <c r="J908" s="13" t="s">
        <v>86</v>
      </c>
      <c r="K908" s="48" t="s">
        <v>120</v>
      </c>
      <c r="L908" s="48" t="s">
        <v>1536</v>
      </c>
      <c r="M908" s="48" t="s">
        <v>140</v>
      </c>
      <c r="N908" s="166" t="s">
        <v>1204</v>
      </c>
      <c r="O908" s="13"/>
      <c r="P908" s="13"/>
      <c r="Q908" s="13" t="s">
        <v>666</v>
      </c>
      <c r="R908" s="13" t="s">
        <v>1734</v>
      </c>
      <c r="S908" s="48" t="s">
        <v>471</v>
      </c>
      <c r="T908" s="168">
        <v>134</v>
      </c>
      <c r="U908" s="168">
        <v>0</v>
      </c>
      <c r="V908" s="168">
        <v>0</v>
      </c>
      <c r="W908" s="48" t="str">
        <f t="shared" si="65"/>
        <v>AC</v>
      </c>
      <c r="X908" s="13" t="str">
        <f t="shared" si="63"/>
        <v>江西电信</v>
      </c>
      <c r="Y908" s="37" t="str">
        <f t="shared" si="64"/>
        <v>0</v>
      </c>
      <c r="Z908" s="167"/>
    </row>
    <row r="909" spans="1:26" ht="15" customHeight="1">
      <c r="A909" s="48" t="s">
        <v>226</v>
      </c>
      <c r="B909" s="48" t="s">
        <v>227</v>
      </c>
      <c r="C909" s="48" t="s">
        <v>63</v>
      </c>
      <c r="D909" s="48" t="s">
        <v>64</v>
      </c>
      <c r="E909" s="48" t="s">
        <v>1205</v>
      </c>
      <c r="F909" s="48" t="s">
        <v>1200</v>
      </c>
      <c r="G909" s="48" t="s">
        <v>449</v>
      </c>
      <c r="H909" s="48" t="s">
        <v>137</v>
      </c>
      <c r="I909" s="48" t="s">
        <v>48</v>
      </c>
      <c r="J909" s="13" t="s">
        <v>86</v>
      </c>
      <c r="K909" s="48" t="s">
        <v>120</v>
      </c>
      <c r="L909" s="48" t="s">
        <v>1272</v>
      </c>
      <c r="M909" s="48" t="s">
        <v>140</v>
      </c>
      <c r="N909" s="166" t="s">
        <v>1201</v>
      </c>
      <c r="O909" s="13"/>
      <c r="P909" s="13"/>
      <c r="Q909" s="13" t="s">
        <v>666</v>
      </c>
      <c r="R909" s="13" t="s">
        <v>1734</v>
      </c>
      <c r="S909" s="48" t="s">
        <v>471</v>
      </c>
      <c r="T909" s="168">
        <v>962</v>
      </c>
      <c r="U909" s="168">
        <v>0</v>
      </c>
      <c r="V909" s="168">
        <v>0</v>
      </c>
      <c r="W909" s="48" t="str">
        <f t="shared" si="65"/>
        <v>AC</v>
      </c>
      <c r="X909" s="13" t="str">
        <f t="shared" si="63"/>
        <v>江西联通</v>
      </c>
      <c r="Y909" s="37" t="str">
        <f t="shared" si="64"/>
        <v>0</v>
      </c>
      <c r="Z909" s="167"/>
    </row>
    <row r="910" spans="1:26" ht="15" customHeight="1">
      <c r="A910" s="48" t="s">
        <v>226</v>
      </c>
      <c r="B910" s="48" t="s">
        <v>227</v>
      </c>
      <c r="C910" s="48" t="s">
        <v>934</v>
      </c>
      <c r="D910" s="48" t="s">
        <v>935</v>
      </c>
      <c r="E910" s="48" t="s">
        <v>1202</v>
      </c>
      <c r="F910" s="48" t="s">
        <v>1203</v>
      </c>
      <c r="G910" s="48" t="s">
        <v>449</v>
      </c>
      <c r="H910" s="48" t="s">
        <v>137</v>
      </c>
      <c r="I910" s="48" t="s">
        <v>48</v>
      </c>
      <c r="J910" s="13" t="s">
        <v>86</v>
      </c>
      <c r="K910" s="48" t="s">
        <v>120</v>
      </c>
      <c r="L910" s="48" t="s">
        <v>1536</v>
      </c>
      <c r="M910" s="48" t="s">
        <v>140</v>
      </c>
      <c r="N910" s="166" t="s">
        <v>1204</v>
      </c>
      <c r="O910" s="13"/>
      <c r="P910" s="13"/>
      <c r="Q910" s="13" t="s">
        <v>666</v>
      </c>
      <c r="R910" s="13" t="s">
        <v>1734</v>
      </c>
      <c r="S910" s="48" t="s">
        <v>471</v>
      </c>
      <c r="T910" s="168">
        <v>134</v>
      </c>
      <c r="U910" s="168">
        <v>0</v>
      </c>
      <c r="V910" s="168">
        <v>0</v>
      </c>
      <c r="W910" s="48" t="str">
        <f t="shared" si="65"/>
        <v>AC</v>
      </c>
      <c r="X910" s="13" t="str">
        <f t="shared" si="63"/>
        <v>江西联通</v>
      </c>
      <c r="Y910" s="37" t="str">
        <f t="shared" si="64"/>
        <v>0</v>
      </c>
      <c r="Z910" s="167"/>
    </row>
    <row r="911" spans="1:26" ht="15" customHeight="1">
      <c r="A911" s="48" t="s">
        <v>101</v>
      </c>
      <c r="B911" s="48" t="s">
        <v>102</v>
      </c>
      <c r="C911" s="48" t="s">
        <v>57</v>
      </c>
      <c r="D911" s="48" t="s">
        <v>16</v>
      </c>
      <c r="E911" s="48" t="s">
        <v>1202</v>
      </c>
      <c r="F911" s="48" t="s">
        <v>1203</v>
      </c>
      <c r="G911" s="48" t="s">
        <v>449</v>
      </c>
      <c r="H911" s="48" t="s">
        <v>137</v>
      </c>
      <c r="I911" s="48" t="s">
        <v>48</v>
      </c>
      <c r="J911" s="13" t="s">
        <v>86</v>
      </c>
      <c r="K911" s="48" t="s">
        <v>120</v>
      </c>
      <c r="L911" s="48" t="s">
        <v>1536</v>
      </c>
      <c r="M911" s="48" t="s">
        <v>140</v>
      </c>
      <c r="N911" s="166" t="s">
        <v>1204</v>
      </c>
      <c r="O911" s="13"/>
      <c r="P911" s="13"/>
      <c r="Q911" s="13" t="s">
        <v>666</v>
      </c>
      <c r="R911" s="13" t="s">
        <v>1734</v>
      </c>
      <c r="S911" s="48" t="s">
        <v>471</v>
      </c>
      <c r="T911" s="168">
        <v>134</v>
      </c>
      <c r="U911" s="168">
        <v>0</v>
      </c>
      <c r="V911" s="168">
        <v>0</v>
      </c>
      <c r="W911" s="48" t="str">
        <f t="shared" si="65"/>
        <v>AC</v>
      </c>
      <c r="X911" s="13" t="str">
        <f t="shared" si="63"/>
        <v>联通总部</v>
      </c>
      <c r="Y911" s="37" t="str">
        <f t="shared" si="64"/>
        <v>0</v>
      </c>
      <c r="Z911" s="167"/>
    </row>
    <row r="912" spans="1:26" ht="15" customHeight="1">
      <c r="A912" s="48" t="s">
        <v>101</v>
      </c>
      <c r="B912" s="48" t="s">
        <v>102</v>
      </c>
      <c r="C912" s="48" t="s">
        <v>63</v>
      </c>
      <c r="D912" s="48" t="s">
        <v>64</v>
      </c>
      <c r="E912" s="48" t="s">
        <v>1202</v>
      </c>
      <c r="F912" s="48" t="s">
        <v>1203</v>
      </c>
      <c r="G912" s="48" t="s">
        <v>449</v>
      </c>
      <c r="H912" s="48" t="s">
        <v>137</v>
      </c>
      <c r="I912" s="48" t="s">
        <v>48</v>
      </c>
      <c r="J912" s="13" t="s">
        <v>86</v>
      </c>
      <c r="K912" s="48" t="s">
        <v>120</v>
      </c>
      <c r="L912" s="48" t="s">
        <v>1536</v>
      </c>
      <c r="M912" s="48" t="s">
        <v>140</v>
      </c>
      <c r="N912" s="166" t="s">
        <v>1204</v>
      </c>
      <c r="O912" s="13"/>
      <c r="P912" s="13"/>
      <c r="Q912" s="13" t="s">
        <v>666</v>
      </c>
      <c r="R912" s="13" t="s">
        <v>1734</v>
      </c>
      <c r="S912" s="48" t="s">
        <v>471</v>
      </c>
      <c r="T912" s="168">
        <v>134</v>
      </c>
      <c r="U912" s="168">
        <v>0</v>
      </c>
      <c r="V912" s="168">
        <v>0</v>
      </c>
      <c r="W912" s="48" t="str">
        <f t="shared" si="65"/>
        <v>AC</v>
      </c>
      <c r="X912" s="13" t="str">
        <f t="shared" si="63"/>
        <v>联通总部</v>
      </c>
      <c r="Y912" s="37" t="str">
        <f t="shared" si="64"/>
        <v>0</v>
      </c>
      <c r="Z912" s="167"/>
    </row>
    <row r="913" spans="1:26" ht="15" customHeight="1">
      <c r="A913" s="48" t="s">
        <v>101</v>
      </c>
      <c r="B913" s="48" t="s">
        <v>102</v>
      </c>
      <c r="C913" s="48" t="s">
        <v>934</v>
      </c>
      <c r="D913" s="48" t="s">
        <v>935</v>
      </c>
      <c r="E913" s="48" t="s">
        <v>1202</v>
      </c>
      <c r="F913" s="48" t="s">
        <v>1203</v>
      </c>
      <c r="G913" s="48" t="s">
        <v>449</v>
      </c>
      <c r="H913" s="48" t="s">
        <v>137</v>
      </c>
      <c r="I913" s="48" t="s">
        <v>48</v>
      </c>
      <c r="J913" s="13" t="s">
        <v>86</v>
      </c>
      <c r="K913" s="48" t="s">
        <v>120</v>
      </c>
      <c r="L913" s="48" t="s">
        <v>1536</v>
      </c>
      <c r="M913" s="48" t="s">
        <v>140</v>
      </c>
      <c r="N913" s="166" t="s">
        <v>1204</v>
      </c>
      <c r="O913" s="13"/>
      <c r="P913" s="13"/>
      <c r="Q913" s="13" t="s">
        <v>666</v>
      </c>
      <c r="R913" s="13" t="s">
        <v>1734</v>
      </c>
      <c r="S913" s="48" t="s">
        <v>471</v>
      </c>
      <c r="T913" s="168">
        <v>134</v>
      </c>
      <c r="U913" s="168">
        <v>0</v>
      </c>
      <c r="V913" s="168">
        <v>0</v>
      </c>
      <c r="W913" s="48" t="str">
        <f t="shared" si="65"/>
        <v>AC</v>
      </c>
      <c r="X913" s="13" t="str">
        <f t="shared" si="63"/>
        <v>联通总部</v>
      </c>
      <c r="Y913" s="37" t="str">
        <f t="shared" si="64"/>
        <v>0</v>
      </c>
      <c r="Z913" s="167"/>
    </row>
    <row r="914" spans="1:26" ht="15" customHeight="1">
      <c r="A914" s="48" t="s">
        <v>642</v>
      </c>
      <c r="B914" s="48" t="s">
        <v>643</v>
      </c>
      <c r="C914" s="48" t="s">
        <v>934</v>
      </c>
      <c r="D914" s="48" t="s">
        <v>935</v>
      </c>
      <c r="E914" s="48" t="s">
        <v>1202</v>
      </c>
      <c r="F914" s="48" t="s">
        <v>1203</v>
      </c>
      <c r="G914" s="48" t="s">
        <v>449</v>
      </c>
      <c r="H914" s="48" t="s">
        <v>137</v>
      </c>
      <c r="I914" s="48" t="s">
        <v>48</v>
      </c>
      <c r="J914" s="13" t="s">
        <v>86</v>
      </c>
      <c r="K914" s="48" t="s">
        <v>120</v>
      </c>
      <c r="L914" s="48" t="s">
        <v>1536</v>
      </c>
      <c r="M914" s="48" t="s">
        <v>140</v>
      </c>
      <c r="N914" s="166" t="s">
        <v>1204</v>
      </c>
      <c r="O914" s="13"/>
      <c r="P914" s="13"/>
      <c r="Q914" s="13" t="s">
        <v>666</v>
      </c>
      <c r="R914" s="13" t="s">
        <v>1734</v>
      </c>
      <c r="S914" s="48" t="s">
        <v>471</v>
      </c>
      <c r="T914" s="168">
        <v>134</v>
      </c>
      <c r="U914" s="168">
        <v>0</v>
      </c>
      <c r="V914" s="168">
        <v>0</v>
      </c>
      <c r="W914" s="48" t="str">
        <f t="shared" si="65"/>
        <v>AC</v>
      </c>
      <c r="X914" s="13" t="str">
        <f t="shared" si="63"/>
        <v>辽宁联通</v>
      </c>
      <c r="Y914" s="37" t="str">
        <f t="shared" si="64"/>
        <v>0</v>
      </c>
      <c r="Z914" s="167"/>
    </row>
    <row r="915" spans="1:26" ht="15" customHeight="1">
      <c r="A915" s="48" t="s">
        <v>114</v>
      </c>
      <c r="B915" s="48" t="s">
        <v>115</v>
      </c>
      <c r="C915" s="48" t="s">
        <v>1227</v>
      </c>
      <c r="D915" s="48" t="s">
        <v>1228</v>
      </c>
      <c r="E915" s="48" t="s">
        <v>1202</v>
      </c>
      <c r="F915" s="48" t="s">
        <v>1203</v>
      </c>
      <c r="G915" s="48" t="s">
        <v>449</v>
      </c>
      <c r="H915" s="48" t="s">
        <v>137</v>
      </c>
      <c r="I915" s="48" t="s">
        <v>48</v>
      </c>
      <c r="J915" s="13" t="s">
        <v>86</v>
      </c>
      <c r="K915" s="48" t="s">
        <v>120</v>
      </c>
      <c r="L915" s="48" t="s">
        <v>1536</v>
      </c>
      <c r="M915" s="48" t="s">
        <v>140</v>
      </c>
      <c r="N915" s="166" t="s">
        <v>1204</v>
      </c>
      <c r="O915" s="13"/>
      <c r="P915" s="13"/>
      <c r="Q915" s="13" t="s">
        <v>666</v>
      </c>
      <c r="R915" s="13" t="s">
        <v>1734</v>
      </c>
      <c r="S915" s="48" t="s">
        <v>471</v>
      </c>
      <c r="T915" s="168">
        <v>134</v>
      </c>
      <c r="U915" s="168">
        <v>0</v>
      </c>
      <c r="V915" s="168">
        <v>0</v>
      </c>
      <c r="W915" s="48" t="str">
        <f t="shared" si="65"/>
        <v>AC</v>
      </c>
      <c r="X915" s="13" t="str">
        <f t="shared" si="63"/>
        <v>山东联通</v>
      </c>
      <c r="Y915" s="37" t="str">
        <f t="shared" si="64"/>
        <v>0</v>
      </c>
      <c r="Z915" s="167"/>
    </row>
    <row r="916" spans="1:26" ht="15" customHeight="1">
      <c r="A916" s="48" t="s">
        <v>114</v>
      </c>
      <c r="B916" s="48" t="s">
        <v>115</v>
      </c>
      <c r="C916" s="48" t="s">
        <v>63</v>
      </c>
      <c r="D916" s="48" t="s">
        <v>64</v>
      </c>
      <c r="E916" s="48" t="s">
        <v>1199</v>
      </c>
      <c r="F916" s="48" t="s">
        <v>1200</v>
      </c>
      <c r="G916" s="48" t="s">
        <v>449</v>
      </c>
      <c r="H916" s="48" t="s">
        <v>41</v>
      </c>
      <c r="I916" s="48" t="s">
        <v>48</v>
      </c>
      <c r="J916" s="13" t="s">
        <v>86</v>
      </c>
      <c r="K916" s="48" t="s">
        <v>120</v>
      </c>
      <c r="L916" s="48" t="s">
        <v>1272</v>
      </c>
      <c r="M916" s="48" t="s">
        <v>140</v>
      </c>
      <c r="N916" s="166" t="s">
        <v>1201</v>
      </c>
      <c r="O916" s="13"/>
      <c r="P916" s="13"/>
      <c r="Q916" s="13" t="s">
        <v>666</v>
      </c>
      <c r="R916" s="13" t="s">
        <v>1734</v>
      </c>
      <c r="S916" s="48" t="s">
        <v>471</v>
      </c>
      <c r="T916" s="168">
        <v>962</v>
      </c>
      <c r="U916" s="168">
        <v>0</v>
      </c>
      <c r="V916" s="168">
        <v>0</v>
      </c>
      <c r="W916" s="48" t="str">
        <f t="shared" si="65"/>
        <v>AC</v>
      </c>
      <c r="X916" s="13" t="str">
        <f t="shared" si="63"/>
        <v>山东联通</v>
      </c>
      <c r="Y916" s="37" t="str">
        <f t="shared" si="64"/>
        <v>0</v>
      </c>
      <c r="Z916" s="167"/>
    </row>
    <row r="917" spans="1:26" ht="15" customHeight="1">
      <c r="A917" s="48" t="s">
        <v>234</v>
      </c>
      <c r="B917" s="48" t="s">
        <v>235</v>
      </c>
      <c r="C917" s="48" t="s">
        <v>657</v>
      </c>
      <c r="D917" s="48" t="s">
        <v>652</v>
      </c>
      <c r="E917" s="48" t="s">
        <v>1202</v>
      </c>
      <c r="F917" s="48" t="s">
        <v>1203</v>
      </c>
      <c r="G917" s="48" t="s">
        <v>449</v>
      </c>
      <c r="H917" s="48" t="s">
        <v>137</v>
      </c>
      <c r="I917" s="48" t="s">
        <v>48</v>
      </c>
      <c r="J917" s="13" t="s">
        <v>86</v>
      </c>
      <c r="K917" s="48" t="s">
        <v>120</v>
      </c>
      <c r="L917" s="48" t="s">
        <v>1536</v>
      </c>
      <c r="M917" s="48" t="s">
        <v>140</v>
      </c>
      <c r="N917" s="166" t="s">
        <v>1204</v>
      </c>
      <c r="O917" s="13"/>
      <c r="P917" s="13"/>
      <c r="Q917" s="13" t="s">
        <v>666</v>
      </c>
      <c r="R917" s="13" t="s">
        <v>1734</v>
      </c>
      <c r="S917" s="48" t="s">
        <v>471</v>
      </c>
      <c r="T917" s="168">
        <v>134</v>
      </c>
      <c r="U917" s="168">
        <v>0</v>
      </c>
      <c r="V917" s="168">
        <v>0</v>
      </c>
      <c r="W917" s="48" t="str">
        <f t="shared" si="65"/>
        <v>AC</v>
      </c>
      <c r="X917" s="13" t="str">
        <f t="shared" si="63"/>
        <v>山西电信</v>
      </c>
      <c r="Y917" s="37" t="str">
        <f t="shared" si="64"/>
        <v>0</v>
      </c>
      <c r="Z917" s="167"/>
    </row>
    <row r="918" spans="1:26" ht="15" customHeight="1">
      <c r="A918" s="48" t="s">
        <v>234</v>
      </c>
      <c r="B918" s="48" t="s">
        <v>235</v>
      </c>
      <c r="C918" s="48" t="s">
        <v>63</v>
      </c>
      <c r="D918" s="48" t="s">
        <v>64</v>
      </c>
      <c r="E918" s="48" t="s">
        <v>1211</v>
      </c>
      <c r="F918" s="48" t="s">
        <v>1212</v>
      </c>
      <c r="G918" s="48" t="s">
        <v>449</v>
      </c>
      <c r="H918" s="48" t="s">
        <v>137</v>
      </c>
      <c r="I918" s="48" t="s">
        <v>48</v>
      </c>
      <c r="J918" s="13" t="s">
        <v>86</v>
      </c>
      <c r="K918" s="48" t="s">
        <v>120</v>
      </c>
      <c r="L918" s="48" t="s">
        <v>1272</v>
      </c>
      <c r="M918" s="48" t="s">
        <v>140</v>
      </c>
      <c r="N918" s="166" t="s">
        <v>1213</v>
      </c>
      <c r="O918" s="13"/>
      <c r="P918" s="13"/>
      <c r="Q918" s="13" t="s">
        <v>666</v>
      </c>
      <c r="R918" s="13" t="s">
        <v>1734</v>
      </c>
      <c r="S918" s="48" t="s">
        <v>471</v>
      </c>
      <c r="T918" s="168">
        <v>17</v>
      </c>
      <c r="U918" s="168">
        <v>0</v>
      </c>
      <c r="V918" s="168">
        <v>0</v>
      </c>
      <c r="W918" s="48" t="str">
        <f t="shared" si="65"/>
        <v>AC</v>
      </c>
      <c r="X918" s="13" t="str">
        <f t="shared" si="63"/>
        <v>山西电信</v>
      </c>
      <c r="Y918" s="37" t="str">
        <f t="shared" si="64"/>
        <v>0</v>
      </c>
      <c r="Z918" s="167"/>
    </row>
    <row r="919" spans="1:26" ht="15" customHeight="1">
      <c r="A919" s="48" t="s">
        <v>234</v>
      </c>
      <c r="B919" s="48" t="s">
        <v>235</v>
      </c>
      <c r="C919" s="48" t="s">
        <v>63</v>
      </c>
      <c r="D919" s="48" t="s">
        <v>64</v>
      </c>
      <c r="E919" s="48" t="s">
        <v>1202</v>
      </c>
      <c r="F919" s="48" t="s">
        <v>1203</v>
      </c>
      <c r="G919" s="48" t="s">
        <v>449</v>
      </c>
      <c r="H919" s="48" t="s">
        <v>137</v>
      </c>
      <c r="I919" s="48" t="s">
        <v>48</v>
      </c>
      <c r="J919" s="13" t="s">
        <v>86</v>
      </c>
      <c r="K919" s="48" t="s">
        <v>120</v>
      </c>
      <c r="L919" s="48" t="s">
        <v>1536</v>
      </c>
      <c r="M919" s="48" t="s">
        <v>140</v>
      </c>
      <c r="N919" s="166" t="s">
        <v>1204</v>
      </c>
      <c r="O919" s="13"/>
      <c r="P919" s="13"/>
      <c r="Q919" s="13" t="s">
        <v>666</v>
      </c>
      <c r="R919" s="13" t="s">
        <v>1734</v>
      </c>
      <c r="S919" s="48" t="s">
        <v>471</v>
      </c>
      <c r="T919" s="168">
        <v>134</v>
      </c>
      <c r="U919" s="168">
        <v>0</v>
      </c>
      <c r="V919" s="168">
        <v>0</v>
      </c>
      <c r="W919" s="48" t="str">
        <f t="shared" si="65"/>
        <v>AC</v>
      </c>
      <c r="X919" s="13" t="str">
        <f t="shared" si="63"/>
        <v>山西电信</v>
      </c>
      <c r="Y919" s="37" t="str">
        <f t="shared" si="64"/>
        <v>0</v>
      </c>
      <c r="Z919" s="167"/>
    </row>
    <row r="920" spans="1:26" ht="15" customHeight="1">
      <c r="A920" s="48" t="s">
        <v>325</v>
      </c>
      <c r="B920" s="48" t="s">
        <v>326</v>
      </c>
      <c r="C920" s="48" t="s">
        <v>63</v>
      </c>
      <c r="D920" s="48" t="s">
        <v>64</v>
      </c>
      <c r="E920" s="48" t="s">
        <v>1211</v>
      </c>
      <c r="F920" s="48" t="s">
        <v>1212</v>
      </c>
      <c r="G920" s="48" t="s">
        <v>449</v>
      </c>
      <c r="H920" s="48" t="s">
        <v>137</v>
      </c>
      <c r="I920" s="48" t="s">
        <v>48</v>
      </c>
      <c r="J920" s="13" t="s">
        <v>86</v>
      </c>
      <c r="K920" s="48" t="s">
        <v>120</v>
      </c>
      <c r="L920" s="48" t="s">
        <v>1272</v>
      </c>
      <c r="M920" s="48" t="s">
        <v>140</v>
      </c>
      <c r="N920" s="166" t="s">
        <v>1213</v>
      </c>
      <c r="O920" s="13"/>
      <c r="P920" s="13"/>
      <c r="Q920" s="13" t="s">
        <v>666</v>
      </c>
      <c r="R920" s="13" t="s">
        <v>1734</v>
      </c>
      <c r="S920" s="48" t="s">
        <v>471</v>
      </c>
      <c r="T920" s="168">
        <v>17</v>
      </c>
      <c r="U920" s="168">
        <v>0</v>
      </c>
      <c r="V920" s="168">
        <v>0</v>
      </c>
      <c r="W920" s="48" t="str">
        <f t="shared" si="65"/>
        <v>AC</v>
      </c>
      <c r="X920" s="13" t="str">
        <f t="shared" si="63"/>
        <v>山西广电</v>
      </c>
      <c r="Y920" s="37" t="str">
        <f t="shared" si="64"/>
        <v>0</v>
      </c>
      <c r="Z920" s="167"/>
    </row>
    <row r="921" spans="1:26" ht="15" customHeight="1">
      <c r="A921" s="48" t="s">
        <v>236</v>
      </c>
      <c r="B921" s="48" t="s">
        <v>14</v>
      </c>
      <c r="C921" s="48" t="s">
        <v>657</v>
      </c>
      <c r="D921" s="48" t="s">
        <v>652</v>
      </c>
      <c r="E921" s="48" t="s">
        <v>1202</v>
      </c>
      <c r="F921" s="48" t="s">
        <v>1203</v>
      </c>
      <c r="G921" s="48" t="s">
        <v>449</v>
      </c>
      <c r="H921" s="48" t="s">
        <v>137</v>
      </c>
      <c r="I921" s="48" t="s">
        <v>48</v>
      </c>
      <c r="J921" s="13" t="s">
        <v>86</v>
      </c>
      <c r="K921" s="48" t="s">
        <v>120</v>
      </c>
      <c r="L921" s="48" t="s">
        <v>1536</v>
      </c>
      <c r="M921" s="48" t="s">
        <v>140</v>
      </c>
      <c r="N921" s="166" t="s">
        <v>1204</v>
      </c>
      <c r="O921" s="13"/>
      <c r="P921" s="13"/>
      <c r="Q921" s="13" t="s">
        <v>666</v>
      </c>
      <c r="R921" s="13" t="s">
        <v>1734</v>
      </c>
      <c r="S921" s="48" t="s">
        <v>471</v>
      </c>
      <c r="T921" s="168">
        <v>134</v>
      </c>
      <c r="U921" s="168">
        <v>0</v>
      </c>
      <c r="V921" s="168">
        <v>0</v>
      </c>
      <c r="W921" s="48" t="str">
        <f t="shared" si="65"/>
        <v>AC</v>
      </c>
      <c r="X921" s="13" t="str">
        <f t="shared" si="63"/>
        <v>山西移动</v>
      </c>
      <c r="Y921" s="37" t="str">
        <f t="shared" si="64"/>
        <v>0</v>
      </c>
      <c r="Z921" s="167"/>
    </row>
    <row r="922" spans="1:26" ht="15" customHeight="1">
      <c r="A922" s="48" t="s">
        <v>236</v>
      </c>
      <c r="B922" s="48" t="s">
        <v>14</v>
      </c>
      <c r="C922" s="48" t="s">
        <v>63</v>
      </c>
      <c r="D922" s="48" t="s">
        <v>157</v>
      </c>
      <c r="E922" s="48" t="s">
        <v>1211</v>
      </c>
      <c r="F922" s="48" t="s">
        <v>1212</v>
      </c>
      <c r="G922" s="48" t="s">
        <v>449</v>
      </c>
      <c r="H922" s="48" t="s">
        <v>137</v>
      </c>
      <c r="I922" s="48" t="s">
        <v>48</v>
      </c>
      <c r="J922" s="13" t="s">
        <v>86</v>
      </c>
      <c r="K922" s="48" t="s">
        <v>120</v>
      </c>
      <c r="L922" s="48" t="s">
        <v>1272</v>
      </c>
      <c r="M922" s="48" t="s">
        <v>140</v>
      </c>
      <c r="N922" s="166" t="s">
        <v>1213</v>
      </c>
      <c r="O922" s="13"/>
      <c r="P922" s="13"/>
      <c r="Q922" s="13" t="s">
        <v>666</v>
      </c>
      <c r="R922" s="13" t="s">
        <v>1734</v>
      </c>
      <c r="S922" s="48" t="s">
        <v>471</v>
      </c>
      <c r="T922" s="168">
        <v>17</v>
      </c>
      <c r="U922" s="168">
        <v>0</v>
      </c>
      <c r="V922" s="168">
        <v>0</v>
      </c>
      <c r="W922" s="48" t="str">
        <f t="shared" si="65"/>
        <v>AC</v>
      </c>
      <c r="X922" s="13" t="str">
        <f t="shared" si="63"/>
        <v>山西移动</v>
      </c>
      <c r="Y922" s="37" t="str">
        <f t="shared" si="64"/>
        <v>0</v>
      </c>
      <c r="Z922" s="167"/>
    </row>
    <row r="923" spans="1:26" ht="15" customHeight="1">
      <c r="A923" s="48" t="s">
        <v>236</v>
      </c>
      <c r="B923" s="48" t="s">
        <v>14</v>
      </c>
      <c r="C923" s="48" t="s">
        <v>63</v>
      </c>
      <c r="D923" s="48" t="s">
        <v>157</v>
      </c>
      <c r="E923" s="48" t="s">
        <v>1202</v>
      </c>
      <c r="F923" s="48" t="s">
        <v>1203</v>
      </c>
      <c r="G923" s="48" t="s">
        <v>449</v>
      </c>
      <c r="H923" s="48" t="s">
        <v>137</v>
      </c>
      <c r="I923" s="48" t="s">
        <v>48</v>
      </c>
      <c r="J923" s="13" t="s">
        <v>86</v>
      </c>
      <c r="K923" s="48" t="s">
        <v>120</v>
      </c>
      <c r="L923" s="48" t="s">
        <v>1536</v>
      </c>
      <c r="M923" s="48" t="s">
        <v>140</v>
      </c>
      <c r="N923" s="166" t="s">
        <v>1204</v>
      </c>
      <c r="O923" s="13"/>
      <c r="P923" s="13"/>
      <c r="Q923" s="13" t="s">
        <v>666</v>
      </c>
      <c r="R923" s="13" t="s">
        <v>1734</v>
      </c>
      <c r="S923" s="48" t="s">
        <v>471</v>
      </c>
      <c r="T923" s="168">
        <v>134</v>
      </c>
      <c r="U923" s="168">
        <v>0</v>
      </c>
      <c r="V923" s="168">
        <v>0</v>
      </c>
      <c r="W923" s="48" t="str">
        <f t="shared" si="65"/>
        <v>AC</v>
      </c>
      <c r="X923" s="13" t="str">
        <f t="shared" si="63"/>
        <v>山西移动</v>
      </c>
      <c r="Y923" s="37" t="str">
        <f t="shared" si="64"/>
        <v>0</v>
      </c>
      <c r="Z923" s="167"/>
    </row>
    <row r="924" spans="1:26" ht="15" customHeight="1">
      <c r="A924" s="48" t="s">
        <v>236</v>
      </c>
      <c r="B924" s="48" t="s">
        <v>14</v>
      </c>
      <c r="C924" s="48" t="s">
        <v>63</v>
      </c>
      <c r="D924" s="48" t="s">
        <v>157</v>
      </c>
      <c r="E924" s="48" t="s">
        <v>1206</v>
      </c>
      <c r="F924" s="48" t="s">
        <v>1207</v>
      </c>
      <c r="G924" s="48" t="s">
        <v>449</v>
      </c>
      <c r="H924" s="48" t="s">
        <v>137</v>
      </c>
      <c r="I924" s="48" t="s">
        <v>48</v>
      </c>
      <c r="J924" s="13" t="s">
        <v>1514</v>
      </c>
      <c r="K924" s="48" t="s">
        <v>120</v>
      </c>
      <c r="L924" s="48" t="s">
        <v>1272</v>
      </c>
      <c r="M924" s="48" t="s">
        <v>56</v>
      </c>
      <c r="N924" s="166" t="s">
        <v>1208</v>
      </c>
      <c r="O924" s="13"/>
      <c r="P924" s="13"/>
      <c r="Q924" s="13" t="s">
        <v>666</v>
      </c>
      <c r="R924" s="13" t="s">
        <v>1734</v>
      </c>
      <c r="S924" s="48" t="s">
        <v>471</v>
      </c>
      <c r="T924" s="168">
        <v>15</v>
      </c>
      <c r="U924" s="168">
        <v>0</v>
      </c>
      <c r="V924" s="168">
        <v>0</v>
      </c>
      <c r="W924" s="48" t="str">
        <f t="shared" si="65"/>
        <v>AC</v>
      </c>
      <c r="X924" s="13" t="str">
        <f t="shared" si="63"/>
        <v>山西移动</v>
      </c>
      <c r="Y924" s="37" t="str">
        <f t="shared" si="64"/>
        <v>0</v>
      </c>
      <c r="Z924" s="167"/>
    </row>
    <row r="925" spans="1:26" ht="15" customHeight="1">
      <c r="A925" s="48" t="s">
        <v>236</v>
      </c>
      <c r="B925" s="48" t="s">
        <v>14</v>
      </c>
      <c r="C925" s="48" t="s">
        <v>165</v>
      </c>
      <c r="D925" s="48" t="s">
        <v>166</v>
      </c>
      <c r="E925" s="48" t="s">
        <v>1214</v>
      </c>
      <c r="F925" s="48" t="s">
        <v>1215</v>
      </c>
      <c r="G925" s="48" t="s">
        <v>449</v>
      </c>
      <c r="H925" s="48" t="s">
        <v>41</v>
      </c>
      <c r="I925" s="48" t="s">
        <v>48</v>
      </c>
      <c r="J925" s="13" t="s">
        <v>86</v>
      </c>
      <c r="K925" s="48" t="s">
        <v>120</v>
      </c>
      <c r="L925" s="48" t="s">
        <v>1272</v>
      </c>
      <c r="M925" s="48" t="s">
        <v>140</v>
      </c>
      <c r="N925" s="166" t="s">
        <v>1216</v>
      </c>
      <c r="O925" s="13"/>
      <c r="P925" s="13"/>
      <c r="Q925" s="13" t="s">
        <v>666</v>
      </c>
      <c r="R925" s="13" t="s">
        <v>1734</v>
      </c>
      <c r="S925" s="48" t="s">
        <v>471</v>
      </c>
      <c r="T925" s="168">
        <v>19</v>
      </c>
      <c r="U925" s="168">
        <v>0</v>
      </c>
      <c r="V925" s="168">
        <v>0</v>
      </c>
      <c r="W925" s="48" t="str">
        <f t="shared" si="65"/>
        <v>AC</v>
      </c>
      <c r="X925" s="13" t="str">
        <f t="shared" si="63"/>
        <v>山西移动</v>
      </c>
      <c r="Y925" s="37" t="str">
        <f t="shared" si="64"/>
        <v>0</v>
      </c>
      <c r="Z925" s="167"/>
    </row>
    <row r="926" spans="1:26" ht="15" customHeight="1">
      <c r="A926" s="48" t="s">
        <v>237</v>
      </c>
      <c r="B926" s="48" t="s">
        <v>238</v>
      </c>
      <c r="C926" s="48" t="s">
        <v>195</v>
      </c>
      <c r="D926" s="48" t="s">
        <v>196</v>
      </c>
      <c r="E926" s="48" t="s">
        <v>1202</v>
      </c>
      <c r="F926" s="48" t="s">
        <v>1203</v>
      </c>
      <c r="G926" s="48" t="s">
        <v>449</v>
      </c>
      <c r="H926" s="48" t="s">
        <v>137</v>
      </c>
      <c r="I926" s="48" t="s">
        <v>48</v>
      </c>
      <c r="J926" s="13" t="s">
        <v>86</v>
      </c>
      <c r="K926" s="48" t="s">
        <v>120</v>
      </c>
      <c r="L926" s="48" t="s">
        <v>1536</v>
      </c>
      <c r="M926" s="48" t="s">
        <v>140</v>
      </c>
      <c r="N926" s="166" t="s">
        <v>1204</v>
      </c>
      <c r="O926" s="13"/>
      <c r="P926" s="13"/>
      <c r="Q926" s="13" t="s">
        <v>666</v>
      </c>
      <c r="R926" s="13" t="s">
        <v>1734</v>
      </c>
      <c r="S926" s="48" t="s">
        <v>471</v>
      </c>
      <c r="T926" s="168">
        <v>134</v>
      </c>
      <c r="U926" s="168">
        <v>0</v>
      </c>
      <c r="V926" s="168">
        <v>0</v>
      </c>
      <c r="W926" s="48" t="str">
        <f t="shared" si="65"/>
        <v>AC</v>
      </c>
      <c r="X926" s="13" t="str">
        <f t="shared" si="63"/>
        <v>上海电信</v>
      </c>
      <c r="Y926" s="37" t="str">
        <f t="shared" si="64"/>
        <v>0</v>
      </c>
      <c r="Z926" s="167"/>
    </row>
    <row r="927" spans="1:26" ht="15" customHeight="1">
      <c r="A927" s="48" t="s">
        <v>237</v>
      </c>
      <c r="B927" s="48" t="s">
        <v>238</v>
      </c>
      <c r="C927" s="48" t="s">
        <v>63</v>
      </c>
      <c r="D927" s="48" t="s">
        <v>64</v>
      </c>
      <c r="E927" s="48" t="s">
        <v>1229</v>
      </c>
      <c r="F927" s="48" t="s">
        <v>1230</v>
      </c>
      <c r="G927" s="48" t="s">
        <v>449</v>
      </c>
      <c r="H927" s="48" t="s">
        <v>98</v>
      </c>
      <c r="I927" s="48" t="s">
        <v>48</v>
      </c>
      <c r="J927" s="13" t="s">
        <v>86</v>
      </c>
      <c r="K927" s="48" t="s">
        <v>120</v>
      </c>
      <c r="L927" s="48" t="s">
        <v>1272</v>
      </c>
      <c r="M927" s="48" t="s">
        <v>140</v>
      </c>
      <c r="N927" s="166" t="s">
        <v>1204</v>
      </c>
      <c r="O927" s="13"/>
      <c r="P927" s="13"/>
      <c r="Q927" s="13" t="s">
        <v>666</v>
      </c>
      <c r="R927" s="13" t="s">
        <v>1734</v>
      </c>
      <c r="S927" s="48" t="s">
        <v>471</v>
      </c>
      <c r="T927" s="168">
        <v>134</v>
      </c>
      <c r="U927" s="168">
        <v>0</v>
      </c>
      <c r="V927" s="168">
        <v>0</v>
      </c>
      <c r="W927" s="48" t="str">
        <f t="shared" si="65"/>
        <v>AC</v>
      </c>
      <c r="X927" s="13" t="str">
        <f t="shared" si="63"/>
        <v>上海电信</v>
      </c>
      <c r="Y927" s="37" t="str">
        <f t="shared" si="64"/>
        <v>0</v>
      </c>
      <c r="Z927" s="167"/>
    </row>
    <row r="928" spans="1:26" ht="15" customHeight="1">
      <c r="A928" s="48" t="s">
        <v>237</v>
      </c>
      <c r="B928" s="48" t="s">
        <v>238</v>
      </c>
      <c r="C928" s="48" t="s">
        <v>63</v>
      </c>
      <c r="D928" s="48" t="s">
        <v>64</v>
      </c>
      <c r="E928" s="48" t="s">
        <v>1205</v>
      </c>
      <c r="F928" s="48" t="s">
        <v>1200</v>
      </c>
      <c r="G928" s="48" t="s">
        <v>449</v>
      </c>
      <c r="H928" s="48" t="s">
        <v>137</v>
      </c>
      <c r="I928" s="48" t="s">
        <v>48</v>
      </c>
      <c r="J928" s="13" t="s">
        <v>86</v>
      </c>
      <c r="K928" s="48" t="s">
        <v>120</v>
      </c>
      <c r="L928" s="48" t="s">
        <v>1272</v>
      </c>
      <c r="M928" s="48" t="s">
        <v>140</v>
      </c>
      <c r="N928" s="166" t="s">
        <v>1201</v>
      </c>
      <c r="O928" s="13"/>
      <c r="P928" s="13"/>
      <c r="Q928" s="13" t="s">
        <v>666</v>
      </c>
      <c r="R928" s="13" t="s">
        <v>1734</v>
      </c>
      <c r="S928" s="48" t="s">
        <v>471</v>
      </c>
      <c r="T928" s="168">
        <v>962</v>
      </c>
      <c r="U928" s="168">
        <v>0</v>
      </c>
      <c r="V928" s="168">
        <v>0</v>
      </c>
      <c r="W928" s="48" t="str">
        <f t="shared" si="65"/>
        <v>AC</v>
      </c>
      <c r="X928" s="13" t="str">
        <f t="shared" si="63"/>
        <v>上海电信</v>
      </c>
      <c r="Y928" s="37" t="str">
        <f t="shared" si="64"/>
        <v>0</v>
      </c>
      <c r="Z928" s="167"/>
    </row>
    <row r="929" spans="1:26" ht="15" customHeight="1">
      <c r="A929" s="48" t="s">
        <v>1231</v>
      </c>
      <c r="B929" s="48" t="s">
        <v>17</v>
      </c>
      <c r="C929" s="48" t="s">
        <v>501</v>
      </c>
      <c r="D929" s="48" t="s">
        <v>1232</v>
      </c>
      <c r="E929" s="48" t="s">
        <v>1233</v>
      </c>
      <c r="F929" s="48" t="s">
        <v>1234</v>
      </c>
      <c r="G929" s="48" t="s">
        <v>449</v>
      </c>
      <c r="H929" s="48" t="s">
        <v>41</v>
      </c>
      <c r="I929" s="48" t="s">
        <v>48</v>
      </c>
      <c r="J929" s="13" t="s">
        <v>86</v>
      </c>
      <c r="K929" s="48" t="s">
        <v>120</v>
      </c>
      <c r="L929" s="48" t="s">
        <v>1536</v>
      </c>
      <c r="M929" s="48" t="s">
        <v>140</v>
      </c>
      <c r="N929" s="166" t="s">
        <v>1204</v>
      </c>
      <c r="O929" s="13"/>
      <c r="P929" s="13"/>
      <c r="Q929" s="13" t="s">
        <v>666</v>
      </c>
      <c r="R929" s="13" t="s">
        <v>1734</v>
      </c>
      <c r="S929" s="48" t="s">
        <v>471</v>
      </c>
      <c r="T929" s="168">
        <v>134</v>
      </c>
      <c r="U929" s="168">
        <v>0</v>
      </c>
      <c r="V929" s="168">
        <v>0</v>
      </c>
      <c r="W929" s="48" t="str">
        <f t="shared" si="65"/>
        <v>AC</v>
      </c>
      <c r="X929" s="13" t="str">
        <f t="shared" si="63"/>
        <v>思特奇门户</v>
      </c>
      <c r="Y929" s="37" t="str">
        <f t="shared" si="64"/>
        <v>0</v>
      </c>
      <c r="Z929" s="167"/>
    </row>
    <row r="930" spans="1:26" ht="15" customHeight="1">
      <c r="A930" s="48" t="s">
        <v>239</v>
      </c>
      <c r="B930" s="48" t="s">
        <v>240</v>
      </c>
      <c r="C930" s="48" t="s">
        <v>63</v>
      </c>
      <c r="D930" s="48" t="s">
        <v>157</v>
      </c>
      <c r="E930" s="48" t="s">
        <v>1211</v>
      </c>
      <c r="F930" s="48" t="s">
        <v>1212</v>
      </c>
      <c r="G930" s="48" t="s">
        <v>449</v>
      </c>
      <c r="H930" s="48" t="s">
        <v>137</v>
      </c>
      <c r="I930" s="48" t="s">
        <v>48</v>
      </c>
      <c r="J930" s="13" t="s">
        <v>86</v>
      </c>
      <c r="K930" s="48" t="s">
        <v>120</v>
      </c>
      <c r="L930" s="48" t="s">
        <v>1272</v>
      </c>
      <c r="M930" s="48" t="s">
        <v>140</v>
      </c>
      <c r="N930" s="166" t="s">
        <v>1213</v>
      </c>
      <c r="O930" s="13"/>
      <c r="P930" s="13"/>
      <c r="Q930" s="13" t="s">
        <v>666</v>
      </c>
      <c r="R930" s="13" t="s">
        <v>1734</v>
      </c>
      <c r="S930" s="48" t="s">
        <v>471</v>
      </c>
      <c r="T930" s="168">
        <v>17</v>
      </c>
      <c r="U930" s="168">
        <v>0</v>
      </c>
      <c r="V930" s="168">
        <v>0</v>
      </c>
      <c r="W930" s="48" t="str">
        <f t="shared" si="65"/>
        <v>AC</v>
      </c>
      <c r="X930" s="13" t="str">
        <f t="shared" si="63"/>
        <v>四川移动</v>
      </c>
      <c r="Y930" s="37" t="str">
        <f t="shared" si="64"/>
        <v>0</v>
      </c>
      <c r="Z930" s="167"/>
    </row>
    <row r="931" spans="1:26" ht="15" customHeight="1">
      <c r="A931" s="48" t="s">
        <v>239</v>
      </c>
      <c r="B931" s="48" t="s">
        <v>240</v>
      </c>
      <c r="C931" s="48" t="s">
        <v>63</v>
      </c>
      <c r="D931" s="48" t="s">
        <v>157</v>
      </c>
      <c r="E931" s="48" t="s">
        <v>1202</v>
      </c>
      <c r="F931" s="48" t="s">
        <v>1203</v>
      </c>
      <c r="G931" s="48" t="s">
        <v>449</v>
      </c>
      <c r="H931" s="48" t="s">
        <v>137</v>
      </c>
      <c r="I931" s="48" t="s">
        <v>48</v>
      </c>
      <c r="J931" s="13" t="s">
        <v>86</v>
      </c>
      <c r="K931" s="48" t="s">
        <v>120</v>
      </c>
      <c r="L931" s="48" t="s">
        <v>1536</v>
      </c>
      <c r="M931" s="48" t="s">
        <v>140</v>
      </c>
      <c r="N931" s="166" t="s">
        <v>1204</v>
      </c>
      <c r="O931" s="13"/>
      <c r="P931" s="13"/>
      <c r="Q931" s="13" t="s">
        <v>666</v>
      </c>
      <c r="R931" s="13" t="s">
        <v>1734</v>
      </c>
      <c r="S931" s="48" t="s">
        <v>471</v>
      </c>
      <c r="T931" s="168">
        <v>134</v>
      </c>
      <c r="U931" s="168">
        <v>0</v>
      </c>
      <c r="V931" s="168">
        <v>0</v>
      </c>
      <c r="W931" s="48" t="str">
        <f t="shared" si="65"/>
        <v>AC</v>
      </c>
      <c r="X931" s="13" t="str">
        <f t="shared" si="63"/>
        <v>四川移动</v>
      </c>
      <c r="Y931" s="37" t="str">
        <f t="shared" si="64"/>
        <v>0</v>
      </c>
      <c r="Z931" s="167"/>
    </row>
    <row r="932" spans="1:26" ht="15" customHeight="1">
      <c r="A932" s="48" t="s">
        <v>241</v>
      </c>
      <c r="B932" s="48" t="s">
        <v>242</v>
      </c>
      <c r="C932" s="48" t="s">
        <v>63</v>
      </c>
      <c r="D932" s="48" t="s">
        <v>64</v>
      </c>
      <c r="E932" s="48" t="s">
        <v>1202</v>
      </c>
      <c r="F932" s="48" t="s">
        <v>1203</v>
      </c>
      <c r="G932" s="48" t="s">
        <v>449</v>
      </c>
      <c r="H932" s="48" t="s">
        <v>137</v>
      </c>
      <c r="I932" s="48" t="s">
        <v>48</v>
      </c>
      <c r="J932" s="13" t="s">
        <v>86</v>
      </c>
      <c r="K932" s="48" t="s">
        <v>120</v>
      </c>
      <c r="L932" s="48" t="s">
        <v>1536</v>
      </c>
      <c r="M932" s="48" t="s">
        <v>140</v>
      </c>
      <c r="N932" s="166" t="s">
        <v>1204</v>
      </c>
      <c r="O932" s="13"/>
      <c r="P932" s="13"/>
      <c r="Q932" s="13" t="s">
        <v>666</v>
      </c>
      <c r="R932" s="13" t="s">
        <v>1734</v>
      </c>
      <c r="S932" s="48" t="s">
        <v>471</v>
      </c>
      <c r="T932" s="168">
        <v>134</v>
      </c>
      <c r="U932" s="168">
        <v>0</v>
      </c>
      <c r="V932" s="168">
        <v>0</v>
      </c>
      <c r="W932" s="48" t="str">
        <f t="shared" si="65"/>
        <v>AC</v>
      </c>
      <c r="X932" s="13" t="str">
        <f t="shared" si="63"/>
        <v>天津电信</v>
      </c>
      <c r="Y932" s="37" t="str">
        <f t="shared" si="64"/>
        <v>0</v>
      </c>
      <c r="Z932" s="167"/>
    </row>
    <row r="933" spans="1:26" ht="15" customHeight="1">
      <c r="A933" s="48" t="s">
        <v>127</v>
      </c>
      <c r="B933" s="48" t="s">
        <v>128</v>
      </c>
      <c r="C933" s="48" t="s">
        <v>63</v>
      </c>
      <c r="D933" s="48" t="s">
        <v>64</v>
      </c>
      <c r="E933" s="48" t="s">
        <v>1202</v>
      </c>
      <c r="F933" s="48" t="s">
        <v>1203</v>
      </c>
      <c r="G933" s="48" t="s">
        <v>449</v>
      </c>
      <c r="H933" s="48" t="s">
        <v>137</v>
      </c>
      <c r="I933" s="48" t="s">
        <v>48</v>
      </c>
      <c r="J933" s="13" t="s">
        <v>86</v>
      </c>
      <c r="K933" s="48" t="s">
        <v>120</v>
      </c>
      <c r="L933" s="48" t="s">
        <v>1536</v>
      </c>
      <c r="M933" s="48" t="s">
        <v>140</v>
      </c>
      <c r="N933" s="166" t="s">
        <v>1204</v>
      </c>
      <c r="O933" s="13"/>
      <c r="P933" s="13"/>
      <c r="Q933" s="13" t="s">
        <v>666</v>
      </c>
      <c r="R933" s="13" t="s">
        <v>1734</v>
      </c>
      <c r="S933" s="48" t="s">
        <v>471</v>
      </c>
      <c r="T933" s="168">
        <v>134</v>
      </c>
      <c r="U933" s="168">
        <v>0</v>
      </c>
      <c r="V933" s="168">
        <v>0</v>
      </c>
      <c r="W933" s="48" t="str">
        <f t="shared" si="65"/>
        <v>AC</v>
      </c>
      <c r="X933" s="13" t="str">
        <f t="shared" si="63"/>
        <v>新疆联通</v>
      </c>
      <c r="Y933" s="37" t="str">
        <f t="shared" si="64"/>
        <v>0</v>
      </c>
      <c r="Z933" s="167"/>
    </row>
    <row r="934" spans="1:26" ht="15" customHeight="1">
      <c r="A934" s="48" t="s">
        <v>243</v>
      </c>
      <c r="B934" s="48" t="s">
        <v>244</v>
      </c>
      <c r="C934" s="48" t="s">
        <v>245</v>
      </c>
      <c r="D934" s="48" t="s">
        <v>246</v>
      </c>
      <c r="E934" s="48" t="s">
        <v>1214</v>
      </c>
      <c r="F934" s="48" t="s">
        <v>1215</v>
      </c>
      <c r="G934" s="48" t="s">
        <v>449</v>
      </c>
      <c r="H934" s="48" t="s">
        <v>41</v>
      </c>
      <c r="I934" s="48" t="s">
        <v>48</v>
      </c>
      <c r="J934" s="13" t="s">
        <v>86</v>
      </c>
      <c r="K934" s="48" t="s">
        <v>120</v>
      </c>
      <c r="L934" s="48" t="s">
        <v>1272</v>
      </c>
      <c r="M934" s="48" t="s">
        <v>140</v>
      </c>
      <c r="N934" s="166" t="s">
        <v>1216</v>
      </c>
      <c r="O934" s="13"/>
      <c r="P934" s="13"/>
      <c r="Q934" s="13" t="s">
        <v>666</v>
      </c>
      <c r="R934" s="13" t="s">
        <v>1734</v>
      </c>
      <c r="S934" s="48" t="s">
        <v>471</v>
      </c>
      <c r="T934" s="168">
        <v>19</v>
      </c>
      <c r="U934" s="168">
        <v>0</v>
      </c>
      <c r="V934" s="168">
        <v>0</v>
      </c>
      <c r="W934" s="48" t="str">
        <f t="shared" si="65"/>
        <v>AC</v>
      </c>
      <c r="X934" s="13" t="str">
        <f t="shared" si="63"/>
        <v>虚拟运营商爱施德</v>
      </c>
      <c r="Y934" s="37" t="str">
        <f t="shared" si="64"/>
        <v>0</v>
      </c>
      <c r="Z934" s="167"/>
    </row>
    <row r="935" spans="1:26" ht="15" customHeight="1">
      <c r="A935" s="48" t="s">
        <v>243</v>
      </c>
      <c r="B935" s="48" t="s">
        <v>244</v>
      </c>
      <c r="C935" s="48" t="s">
        <v>245</v>
      </c>
      <c r="D935" s="48" t="s">
        <v>246</v>
      </c>
      <c r="E935" s="48" t="s">
        <v>1202</v>
      </c>
      <c r="F935" s="48" t="s">
        <v>1203</v>
      </c>
      <c r="G935" s="48" t="s">
        <v>449</v>
      </c>
      <c r="H935" s="48" t="s">
        <v>137</v>
      </c>
      <c r="I935" s="48" t="s">
        <v>48</v>
      </c>
      <c r="J935" s="13" t="s">
        <v>86</v>
      </c>
      <c r="K935" s="48" t="s">
        <v>120</v>
      </c>
      <c r="L935" s="48" t="s">
        <v>1536</v>
      </c>
      <c r="M935" s="48" t="s">
        <v>140</v>
      </c>
      <c r="N935" s="166" t="s">
        <v>1204</v>
      </c>
      <c r="O935" s="13"/>
      <c r="P935" s="13"/>
      <c r="Q935" s="13" t="s">
        <v>666</v>
      </c>
      <c r="R935" s="13" t="s">
        <v>1734</v>
      </c>
      <c r="S935" s="48" t="s">
        <v>471</v>
      </c>
      <c r="T935" s="168">
        <v>134</v>
      </c>
      <c r="U935" s="168">
        <v>0</v>
      </c>
      <c r="V935" s="168">
        <v>0</v>
      </c>
      <c r="W935" s="48" t="str">
        <f t="shared" si="65"/>
        <v>AC</v>
      </c>
      <c r="X935" s="13" t="str">
        <f t="shared" si="63"/>
        <v>虚拟运营商爱施德</v>
      </c>
      <c r="Y935" s="37" t="str">
        <f t="shared" si="64"/>
        <v>0</v>
      </c>
      <c r="Z935" s="167"/>
    </row>
    <row r="936" spans="1:26" ht="15" customHeight="1">
      <c r="A936" s="48" t="s">
        <v>243</v>
      </c>
      <c r="B936" s="48" t="s">
        <v>244</v>
      </c>
      <c r="C936" s="48" t="s">
        <v>245</v>
      </c>
      <c r="D936" s="48" t="s">
        <v>246</v>
      </c>
      <c r="E936" s="48" t="s">
        <v>1206</v>
      </c>
      <c r="F936" s="48" t="s">
        <v>1207</v>
      </c>
      <c r="G936" s="48" t="s">
        <v>449</v>
      </c>
      <c r="H936" s="48" t="s">
        <v>137</v>
      </c>
      <c r="I936" s="48" t="s">
        <v>48</v>
      </c>
      <c r="J936" s="48" t="s">
        <v>1514</v>
      </c>
      <c r="K936" s="48" t="s">
        <v>120</v>
      </c>
      <c r="L936" s="48" t="s">
        <v>1272</v>
      </c>
      <c r="M936" s="48" t="s">
        <v>56</v>
      </c>
      <c r="N936" s="166" t="s">
        <v>1208</v>
      </c>
      <c r="O936" s="13"/>
      <c r="P936" s="13"/>
      <c r="Q936" s="13" t="s">
        <v>666</v>
      </c>
      <c r="R936" s="13" t="s">
        <v>1734</v>
      </c>
      <c r="S936" s="48" t="s">
        <v>471</v>
      </c>
      <c r="T936" s="168">
        <v>15</v>
      </c>
      <c r="U936" s="168">
        <v>0</v>
      </c>
      <c r="V936" s="168">
        <v>0</v>
      </c>
      <c r="W936" s="48" t="str">
        <f t="shared" si="65"/>
        <v>AC</v>
      </c>
      <c r="X936" s="13" t="str">
        <f t="shared" si="63"/>
        <v>虚拟运营商爱施德</v>
      </c>
      <c r="Y936" s="37" t="str">
        <f t="shared" si="64"/>
        <v>0</v>
      </c>
      <c r="Z936" s="167"/>
    </row>
    <row r="937" spans="1:26" ht="15" customHeight="1">
      <c r="A937" s="48" t="s">
        <v>243</v>
      </c>
      <c r="B937" s="48" t="s">
        <v>244</v>
      </c>
      <c r="C937" s="48" t="s">
        <v>245</v>
      </c>
      <c r="D937" s="48" t="s">
        <v>246</v>
      </c>
      <c r="E937" s="48" t="s">
        <v>1235</v>
      </c>
      <c r="F937" s="48" t="s">
        <v>1236</v>
      </c>
      <c r="G937" s="48" t="s">
        <v>449</v>
      </c>
      <c r="H937" s="48" t="s">
        <v>41</v>
      </c>
      <c r="I937" s="48" t="s">
        <v>48</v>
      </c>
      <c r="J937" s="13" t="s">
        <v>86</v>
      </c>
      <c r="K937" s="48" t="s">
        <v>120</v>
      </c>
      <c r="L937" s="48" t="s">
        <v>1272</v>
      </c>
      <c r="M937" s="48" t="s">
        <v>140</v>
      </c>
      <c r="N937" s="166"/>
      <c r="O937" s="13"/>
      <c r="P937" s="13"/>
      <c r="Q937" s="13" t="s">
        <v>666</v>
      </c>
      <c r="R937" s="13" t="s">
        <v>1734</v>
      </c>
      <c r="S937" s="48" t="s">
        <v>471</v>
      </c>
      <c r="T937" s="168">
        <v>0</v>
      </c>
      <c r="U937" s="168">
        <v>0</v>
      </c>
      <c r="V937" s="168">
        <v>0</v>
      </c>
      <c r="W937" s="48" t="str">
        <f t="shared" si="65"/>
        <v>AC</v>
      </c>
      <c r="X937" s="13" t="str">
        <f t="shared" si="63"/>
        <v>虚拟运营商爱施德</v>
      </c>
      <c r="Y937" s="37" t="str">
        <f t="shared" si="64"/>
        <v>0</v>
      </c>
      <c r="Z937" s="167"/>
    </row>
    <row r="938" spans="1:26" ht="15" customHeight="1">
      <c r="A938" s="48" t="s">
        <v>243</v>
      </c>
      <c r="B938" s="48" t="s">
        <v>244</v>
      </c>
      <c r="C938" s="48" t="s">
        <v>245</v>
      </c>
      <c r="D938" s="48" t="s">
        <v>246</v>
      </c>
      <c r="E938" s="48" t="s">
        <v>1205</v>
      </c>
      <c r="F938" s="48" t="s">
        <v>1200</v>
      </c>
      <c r="G938" s="48" t="s">
        <v>449</v>
      </c>
      <c r="H938" s="48" t="s">
        <v>137</v>
      </c>
      <c r="I938" s="48" t="s">
        <v>48</v>
      </c>
      <c r="J938" s="13" t="s">
        <v>86</v>
      </c>
      <c r="K938" s="48" t="s">
        <v>120</v>
      </c>
      <c r="L938" s="48" t="s">
        <v>1272</v>
      </c>
      <c r="M938" s="48" t="s">
        <v>140</v>
      </c>
      <c r="N938" s="166" t="s">
        <v>1201</v>
      </c>
      <c r="O938" s="13"/>
      <c r="P938" s="13"/>
      <c r="Q938" s="13" t="s">
        <v>666</v>
      </c>
      <c r="R938" s="13" t="s">
        <v>1734</v>
      </c>
      <c r="S938" s="48" t="s">
        <v>471</v>
      </c>
      <c r="T938" s="168">
        <v>962</v>
      </c>
      <c r="U938" s="168">
        <v>0</v>
      </c>
      <c r="V938" s="168">
        <v>0</v>
      </c>
      <c r="W938" s="48" t="str">
        <f t="shared" si="65"/>
        <v>AC</v>
      </c>
      <c r="X938" s="13" t="str">
        <f t="shared" ref="X938:X957" si="66">MID(A938,5,LEN(A938)-4)</f>
        <v>虚拟运营商爱施德</v>
      </c>
      <c r="Y938" s="37" t="str">
        <f t="shared" ref="Y938:Y957" si="67">IF(N938=O938,IF(N938="","0","1"),IF(N938=P938,IF(N938="","0","1"),IF(O938=P938,IF(O938="","0","1"),IF(N938="","0","0"))))</f>
        <v>0</v>
      </c>
      <c r="Z938" s="167"/>
    </row>
    <row r="939" spans="1:26" ht="15" customHeight="1">
      <c r="A939" s="48" t="s">
        <v>243</v>
      </c>
      <c r="B939" s="48" t="s">
        <v>244</v>
      </c>
      <c r="C939" s="48" t="s">
        <v>245</v>
      </c>
      <c r="D939" s="48" t="s">
        <v>246</v>
      </c>
      <c r="E939" s="48" t="s">
        <v>1237</v>
      </c>
      <c r="F939" s="48" t="s">
        <v>1238</v>
      </c>
      <c r="G939" s="48" t="s">
        <v>449</v>
      </c>
      <c r="H939" s="48" t="s">
        <v>98</v>
      </c>
      <c r="I939" s="48" t="s">
        <v>48</v>
      </c>
      <c r="J939" s="13" t="s">
        <v>86</v>
      </c>
      <c r="K939" s="48" t="s">
        <v>120</v>
      </c>
      <c r="L939" s="48" t="s">
        <v>1272</v>
      </c>
      <c r="M939" s="48" t="s">
        <v>140</v>
      </c>
      <c r="N939" s="166"/>
      <c r="O939" s="13"/>
      <c r="P939" s="13"/>
      <c r="Q939" s="13" t="s">
        <v>666</v>
      </c>
      <c r="R939" s="13" t="s">
        <v>1734</v>
      </c>
      <c r="S939" s="48" t="s">
        <v>471</v>
      </c>
      <c r="T939" s="168">
        <v>0</v>
      </c>
      <c r="U939" s="168">
        <v>0</v>
      </c>
      <c r="V939" s="168">
        <v>0</v>
      </c>
      <c r="W939" s="48" t="str">
        <f t="shared" si="65"/>
        <v>AC</v>
      </c>
      <c r="X939" s="13" t="str">
        <f t="shared" si="66"/>
        <v>虚拟运营商爱施德</v>
      </c>
      <c r="Y939" s="37" t="str">
        <f t="shared" si="67"/>
        <v>0</v>
      </c>
      <c r="Z939" s="167"/>
    </row>
    <row r="940" spans="1:26" ht="15" customHeight="1">
      <c r="A940" s="48" t="s">
        <v>243</v>
      </c>
      <c r="B940" s="48" t="s">
        <v>244</v>
      </c>
      <c r="C940" s="48" t="s">
        <v>245</v>
      </c>
      <c r="D940" s="48" t="s">
        <v>246</v>
      </c>
      <c r="E940" s="48" t="s">
        <v>1211</v>
      </c>
      <c r="F940" s="48" t="s">
        <v>1212</v>
      </c>
      <c r="G940" s="48" t="s">
        <v>449</v>
      </c>
      <c r="H940" s="48" t="s">
        <v>137</v>
      </c>
      <c r="I940" s="48" t="s">
        <v>48</v>
      </c>
      <c r="J940" s="13" t="s">
        <v>86</v>
      </c>
      <c r="K940" s="48" t="s">
        <v>120</v>
      </c>
      <c r="L940" s="48" t="s">
        <v>1272</v>
      </c>
      <c r="M940" s="48" t="s">
        <v>140</v>
      </c>
      <c r="N940" s="166" t="s">
        <v>1213</v>
      </c>
      <c r="O940" s="13"/>
      <c r="P940" s="13"/>
      <c r="Q940" s="13" t="s">
        <v>666</v>
      </c>
      <c r="R940" s="13" t="s">
        <v>1734</v>
      </c>
      <c r="S940" s="48" t="s">
        <v>471</v>
      </c>
      <c r="T940" s="168">
        <v>17</v>
      </c>
      <c r="U940" s="168">
        <v>0</v>
      </c>
      <c r="V940" s="168">
        <v>0</v>
      </c>
      <c r="W940" s="48" t="str">
        <f t="shared" si="65"/>
        <v>AC</v>
      </c>
      <c r="X940" s="13" t="str">
        <f t="shared" si="66"/>
        <v>虚拟运营商爱施德</v>
      </c>
      <c r="Y940" s="37" t="str">
        <f t="shared" si="67"/>
        <v>0</v>
      </c>
      <c r="Z940" s="167"/>
    </row>
    <row r="941" spans="1:26" ht="15" customHeight="1">
      <c r="A941" s="48" t="s">
        <v>243</v>
      </c>
      <c r="B941" s="48" t="s">
        <v>244</v>
      </c>
      <c r="C941" s="48" t="s">
        <v>245</v>
      </c>
      <c r="D941" s="48" t="s">
        <v>246</v>
      </c>
      <c r="E941" s="48" t="s">
        <v>1239</v>
      </c>
      <c r="F941" s="48" t="s">
        <v>1240</v>
      </c>
      <c r="G941" s="48" t="s">
        <v>449</v>
      </c>
      <c r="H941" s="48" t="s">
        <v>98</v>
      </c>
      <c r="I941" s="48" t="s">
        <v>48</v>
      </c>
      <c r="J941" s="13" t="s">
        <v>86</v>
      </c>
      <c r="K941" s="48" t="s">
        <v>120</v>
      </c>
      <c r="L941" s="48" t="s">
        <v>1272</v>
      </c>
      <c r="M941" s="48" t="s">
        <v>140</v>
      </c>
      <c r="N941" s="166"/>
      <c r="O941" s="13"/>
      <c r="P941" s="13"/>
      <c r="Q941" s="13" t="s">
        <v>666</v>
      </c>
      <c r="R941" s="13" t="s">
        <v>1734</v>
      </c>
      <c r="S941" s="48" t="s">
        <v>471</v>
      </c>
      <c r="T941" s="168">
        <v>0</v>
      </c>
      <c r="U941" s="168">
        <v>0</v>
      </c>
      <c r="V941" s="168">
        <v>0</v>
      </c>
      <c r="W941" s="48" t="str">
        <f t="shared" si="65"/>
        <v>AC</v>
      </c>
      <c r="X941" s="13" t="str">
        <f t="shared" si="66"/>
        <v>虚拟运营商爱施德</v>
      </c>
      <c r="Y941" s="37" t="str">
        <f t="shared" si="67"/>
        <v>0</v>
      </c>
      <c r="Z941" s="167"/>
    </row>
    <row r="942" spans="1:26" ht="15" customHeight="1">
      <c r="A942" s="48" t="s">
        <v>247</v>
      </c>
      <c r="B942" s="48" t="s">
        <v>248</v>
      </c>
      <c r="C942" s="48" t="s">
        <v>245</v>
      </c>
      <c r="D942" s="48" t="s">
        <v>246</v>
      </c>
      <c r="E942" s="48" t="s">
        <v>1214</v>
      </c>
      <c r="F942" s="48" t="s">
        <v>1215</v>
      </c>
      <c r="G942" s="48" t="s">
        <v>449</v>
      </c>
      <c r="H942" s="48" t="s">
        <v>41</v>
      </c>
      <c r="I942" s="48" t="s">
        <v>48</v>
      </c>
      <c r="J942" s="13" t="s">
        <v>86</v>
      </c>
      <c r="K942" s="48" t="s">
        <v>120</v>
      </c>
      <c r="L942" s="48" t="s">
        <v>1272</v>
      </c>
      <c r="M942" s="48" t="s">
        <v>140</v>
      </c>
      <c r="N942" s="166" t="s">
        <v>1216</v>
      </c>
      <c r="O942" s="13"/>
      <c r="P942" s="13"/>
      <c r="Q942" s="13" t="s">
        <v>666</v>
      </c>
      <c r="R942" s="13" t="s">
        <v>1734</v>
      </c>
      <c r="S942" s="48" t="s">
        <v>471</v>
      </c>
      <c r="T942" s="168">
        <v>19</v>
      </c>
      <c r="U942" s="168">
        <v>0</v>
      </c>
      <c r="V942" s="168">
        <v>0</v>
      </c>
      <c r="W942" s="48" t="str">
        <f t="shared" si="65"/>
        <v>AC</v>
      </c>
      <c r="X942" s="13" t="str">
        <f t="shared" si="66"/>
        <v>虚拟运营商天音</v>
      </c>
      <c r="Y942" s="37" t="str">
        <f t="shared" si="67"/>
        <v>0</v>
      </c>
      <c r="Z942" s="167"/>
    </row>
    <row r="943" spans="1:26" ht="15" customHeight="1">
      <c r="A943" s="48" t="s">
        <v>247</v>
      </c>
      <c r="B943" s="48" t="s">
        <v>248</v>
      </c>
      <c r="C943" s="48" t="s">
        <v>245</v>
      </c>
      <c r="D943" s="48" t="s">
        <v>246</v>
      </c>
      <c r="E943" s="48" t="s">
        <v>1202</v>
      </c>
      <c r="F943" s="48" t="s">
        <v>1203</v>
      </c>
      <c r="G943" s="48" t="s">
        <v>449</v>
      </c>
      <c r="H943" s="48" t="s">
        <v>137</v>
      </c>
      <c r="I943" s="48" t="s">
        <v>48</v>
      </c>
      <c r="J943" s="13" t="s">
        <v>86</v>
      </c>
      <c r="K943" s="48" t="s">
        <v>120</v>
      </c>
      <c r="L943" s="48" t="s">
        <v>1536</v>
      </c>
      <c r="M943" s="48" t="s">
        <v>140</v>
      </c>
      <c r="N943" s="166" t="s">
        <v>1204</v>
      </c>
      <c r="O943" s="13"/>
      <c r="P943" s="13"/>
      <c r="Q943" s="13" t="s">
        <v>666</v>
      </c>
      <c r="R943" s="13" t="s">
        <v>1734</v>
      </c>
      <c r="S943" s="48" t="s">
        <v>471</v>
      </c>
      <c r="T943" s="168">
        <v>134</v>
      </c>
      <c r="U943" s="168">
        <v>0</v>
      </c>
      <c r="V943" s="168">
        <v>0</v>
      </c>
      <c r="W943" s="48" t="str">
        <f t="shared" si="65"/>
        <v>AC</v>
      </c>
      <c r="X943" s="13" t="str">
        <f t="shared" si="66"/>
        <v>虚拟运营商天音</v>
      </c>
      <c r="Y943" s="37" t="str">
        <f t="shared" si="67"/>
        <v>0</v>
      </c>
      <c r="Z943" s="167"/>
    </row>
    <row r="944" spans="1:26" ht="15" customHeight="1">
      <c r="A944" s="48" t="s">
        <v>247</v>
      </c>
      <c r="B944" s="48" t="s">
        <v>248</v>
      </c>
      <c r="C944" s="48" t="s">
        <v>245</v>
      </c>
      <c r="D944" s="48" t="s">
        <v>246</v>
      </c>
      <c r="E944" s="48" t="s">
        <v>1206</v>
      </c>
      <c r="F944" s="48" t="s">
        <v>1207</v>
      </c>
      <c r="G944" s="48" t="s">
        <v>449</v>
      </c>
      <c r="H944" s="48" t="s">
        <v>137</v>
      </c>
      <c r="I944" s="48" t="s">
        <v>48</v>
      </c>
      <c r="J944" s="48" t="s">
        <v>1514</v>
      </c>
      <c r="K944" s="48" t="s">
        <v>120</v>
      </c>
      <c r="L944" s="48" t="s">
        <v>1272</v>
      </c>
      <c r="M944" s="48" t="s">
        <v>56</v>
      </c>
      <c r="N944" s="166" t="s">
        <v>1208</v>
      </c>
      <c r="O944" s="13"/>
      <c r="P944" s="13"/>
      <c r="Q944" s="13" t="s">
        <v>666</v>
      </c>
      <c r="R944" s="13" t="s">
        <v>1734</v>
      </c>
      <c r="S944" s="48" t="s">
        <v>471</v>
      </c>
      <c r="T944" s="168">
        <v>15</v>
      </c>
      <c r="U944" s="168">
        <v>0</v>
      </c>
      <c r="V944" s="168">
        <v>0</v>
      </c>
      <c r="W944" s="48" t="str">
        <f t="shared" si="65"/>
        <v>AC</v>
      </c>
      <c r="X944" s="13" t="str">
        <f t="shared" si="66"/>
        <v>虚拟运营商天音</v>
      </c>
      <c r="Y944" s="37" t="str">
        <f t="shared" si="67"/>
        <v>0</v>
      </c>
      <c r="Z944" s="167"/>
    </row>
    <row r="945" spans="1:26" ht="15" customHeight="1">
      <c r="A945" s="48" t="s">
        <v>247</v>
      </c>
      <c r="B945" s="48" t="s">
        <v>248</v>
      </c>
      <c r="C945" s="48" t="s">
        <v>245</v>
      </c>
      <c r="D945" s="48" t="s">
        <v>246</v>
      </c>
      <c r="E945" s="48" t="s">
        <v>1235</v>
      </c>
      <c r="F945" s="48" t="s">
        <v>1236</v>
      </c>
      <c r="G945" s="48" t="s">
        <v>449</v>
      </c>
      <c r="H945" s="48" t="s">
        <v>41</v>
      </c>
      <c r="I945" s="48" t="s">
        <v>48</v>
      </c>
      <c r="J945" s="48" t="s">
        <v>1514</v>
      </c>
      <c r="K945" s="48" t="s">
        <v>120</v>
      </c>
      <c r="L945" s="48" t="s">
        <v>1272</v>
      </c>
      <c r="M945" s="48" t="s">
        <v>56</v>
      </c>
      <c r="N945" s="166" t="s">
        <v>1208</v>
      </c>
      <c r="O945" s="13"/>
      <c r="P945" s="13"/>
      <c r="Q945" s="13" t="s">
        <v>666</v>
      </c>
      <c r="R945" s="13" t="s">
        <v>1734</v>
      </c>
      <c r="S945" s="48" t="s">
        <v>471</v>
      </c>
      <c r="T945" s="168">
        <v>15</v>
      </c>
      <c r="U945" s="168">
        <v>0</v>
      </c>
      <c r="V945" s="168">
        <v>0</v>
      </c>
      <c r="W945" s="48" t="str">
        <f t="shared" si="65"/>
        <v>AC</v>
      </c>
      <c r="X945" s="13" t="str">
        <f t="shared" si="66"/>
        <v>虚拟运营商天音</v>
      </c>
      <c r="Y945" s="37" t="str">
        <f t="shared" si="67"/>
        <v>0</v>
      </c>
      <c r="Z945" s="167"/>
    </row>
    <row r="946" spans="1:26" ht="15" customHeight="1">
      <c r="A946" s="48" t="s">
        <v>247</v>
      </c>
      <c r="B946" s="48" t="s">
        <v>248</v>
      </c>
      <c r="C946" s="48" t="s">
        <v>245</v>
      </c>
      <c r="D946" s="48" t="s">
        <v>246</v>
      </c>
      <c r="E946" s="48" t="s">
        <v>1205</v>
      </c>
      <c r="F946" s="48" t="s">
        <v>1200</v>
      </c>
      <c r="G946" s="48" t="s">
        <v>449</v>
      </c>
      <c r="H946" s="48" t="s">
        <v>137</v>
      </c>
      <c r="I946" s="48" t="s">
        <v>48</v>
      </c>
      <c r="J946" s="13" t="s">
        <v>86</v>
      </c>
      <c r="K946" s="48" t="s">
        <v>120</v>
      </c>
      <c r="L946" s="48" t="s">
        <v>1272</v>
      </c>
      <c r="M946" s="48" t="s">
        <v>140</v>
      </c>
      <c r="N946" s="166" t="s">
        <v>1201</v>
      </c>
      <c r="O946" s="13"/>
      <c r="P946" s="13"/>
      <c r="Q946" s="13" t="s">
        <v>666</v>
      </c>
      <c r="R946" s="13" t="s">
        <v>1734</v>
      </c>
      <c r="S946" s="48" t="s">
        <v>471</v>
      </c>
      <c r="T946" s="168">
        <v>962</v>
      </c>
      <c r="U946" s="168">
        <v>0</v>
      </c>
      <c r="V946" s="168">
        <v>0</v>
      </c>
      <c r="W946" s="48" t="str">
        <f t="shared" si="65"/>
        <v>AC</v>
      </c>
      <c r="X946" s="13" t="str">
        <f t="shared" si="66"/>
        <v>虚拟运营商天音</v>
      </c>
      <c r="Y946" s="37" t="str">
        <f t="shared" si="67"/>
        <v>0</v>
      </c>
      <c r="Z946" s="167"/>
    </row>
    <row r="947" spans="1:26" ht="15" customHeight="1">
      <c r="A947" s="48" t="s">
        <v>247</v>
      </c>
      <c r="B947" s="48" t="s">
        <v>248</v>
      </c>
      <c r="C947" s="48" t="s">
        <v>245</v>
      </c>
      <c r="D947" s="48" t="s">
        <v>246</v>
      </c>
      <c r="E947" s="48" t="s">
        <v>1237</v>
      </c>
      <c r="F947" s="48" t="s">
        <v>1238</v>
      </c>
      <c r="G947" s="48" t="s">
        <v>449</v>
      </c>
      <c r="H947" s="48" t="s">
        <v>98</v>
      </c>
      <c r="I947" s="48" t="s">
        <v>48</v>
      </c>
      <c r="J947" s="13" t="s">
        <v>86</v>
      </c>
      <c r="K947" s="48" t="s">
        <v>120</v>
      </c>
      <c r="L947" s="48" t="s">
        <v>1272</v>
      </c>
      <c r="M947" s="48" t="s">
        <v>140</v>
      </c>
      <c r="N947" s="166"/>
      <c r="O947" s="13"/>
      <c r="P947" s="13"/>
      <c r="Q947" s="13" t="s">
        <v>666</v>
      </c>
      <c r="R947" s="13" t="s">
        <v>1734</v>
      </c>
      <c r="S947" s="48" t="s">
        <v>471</v>
      </c>
      <c r="T947" s="168">
        <v>0</v>
      </c>
      <c r="U947" s="168">
        <v>0</v>
      </c>
      <c r="V947" s="168">
        <v>0</v>
      </c>
      <c r="W947" s="48" t="str">
        <f t="shared" si="65"/>
        <v>AC</v>
      </c>
      <c r="X947" s="13" t="str">
        <f t="shared" si="66"/>
        <v>虚拟运营商天音</v>
      </c>
      <c r="Y947" s="37" t="str">
        <f t="shared" si="67"/>
        <v>0</v>
      </c>
      <c r="Z947" s="167"/>
    </row>
    <row r="948" spans="1:26" ht="15" customHeight="1">
      <c r="A948" s="48" t="s">
        <v>247</v>
      </c>
      <c r="B948" s="48" t="s">
        <v>248</v>
      </c>
      <c r="C948" s="48" t="s">
        <v>245</v>
      </c>
      <c r="D948" s="48" t="s">
        <v>246</v>
      </c>
      <c r="E948" s="48" t="s">
        <v>1211</v>
      </c>
      <c r="F948" s="48" t="s">
        <v>1212</v>
      </c>
      <c r="G948" s="48" t="s">
        <v>449</v>
      </c>
      <c r="H948" s="48" t="s">
        <v>137</v>
      </c>
      <c r="I948" s="48" t="s">
        <v>48</v>
      </c>
      <c r="J948" s="13" t="s">
        <v>86</v>
      </c>
      <c r="K948" s="48" t="s">
        <v>120</v>
      </c>
      <c r="L948" s="48" t="s">
        <v>1272</v>
      </c>
      <c r="M948" s="48" t="s">
        <v>140</v>
      </c>
      <c r="N948" s="166" t="s">
        <v>1213</v>
      </c>
      <c r="O948" s="13"/>
      <c r="P948" s="13"/>
      <c r="Q948" s="13" t="s">
        <v>666</v>
      </c>
      <c r="R948" s="13" t="s">
        <v>1734</v>
      </c>
      <c r="S948" s="48" t="s">
        <v>471</v>
      </c>
      <c r="T948" s="168">
        <v>17</v>
      </c>
      <c r="U948" s="168">
        <v>0</v>
      </c>
      <c r="V948" s="168">
        <v>0</v>
      </c>
      <c r="W948" s="48" t="str">
        <f t="shared" si="65"/>
        <v>AC</v>
      </c>
      <c r="X948" s="13" t="str">
        <f t="shared" si="66"/>
        <v>虚拟运营商天音</v>
      </c>
      <c r="Y948" s="37" t="str">
        <f t="shared" si="67"/>
        <v>0</v>
      </c>
      <c r="Z948" s="167"/>
    </row>
    <row r="949" spans="1:26" ht="15" customHeight="1">
      <c r="A949" s="48" t="s">
        <v>247</v>
      </c>
      <c r="B949" s="48" t="s">
        <v>248</v>
      </c>
      <c r="C949" s="48" t="s">
        <v>245</v>
      </c>
      <c r="D949" s="48" t="s">
        <v>246</v>
      </c>
      <c r="E949" s="48" t="s">
        <v>1239</v>
      </c>
      <c r="F949" s="48" t="s">
        <v>1240</v>
      </c>
      <c r="G949" s="48" t="s">
        <v>449</v>
      </c>
      <c r="H949" s="48" t="s">
        <v>98</v>
      </c>
      <c r="I949" s="48" t="s">
        <v>48</v>
      </c>
      <c r="J949" s="13" t="s">
        <v>86</v>
      </c>
      <c r="K949" s="48" t="s">
        <v>120</v>
      </c>
      <c r="L949" s="48" t="s">
        <v>1272</v>
      </c>
      <c r="M949" s="48" t="s">
        <v>140</v>
      </c>
      <c r="N949" s="166"/>
      <c r="O949" s="13"/>
      <c r="P949" s="13"/>
      <c r="Q949" s="13" t="s">
        <v>666</v>
      </c>
      <c r="R949" s="13" t="s">
        <v>1734</v>
      </c>
      <c r="S949" s="48" t="s">
        <v>471</v>
      </c>
      <c r="T949" s="168">
        <v>0</v>
      </c>
      <c r="U949" s="168">
        <v>0</v>
      </c>
      <c r="V949" s="168">
        <v>0</v>
      </c>
      <c r="W949" s="48" t="str">
        <f t="shared" si="65"/>
        <v>AC</v>
      </c>
      <c r="X949" s="13" t="str">
        <f t="shared" si="66"/>
        <v>虚拟运营商天音</v>
      </c>
      <c r="Y949" s="37" t="str">
        <f t="shared" si="67"/>
        <v>0</v>
      </c>
      <c r="Z949" s="167"/>
    </row>
    <row r="950" spans="1:26" ht="15" customHeight="1">
      <c r="A950" s="48" t="s">
        <v>251</v>
      </c>
      <c r="B950" s="48" t="s">
        <v>252</v>
      </c>
      <c r="C950" s="48" t="s">
        <v>63</v>
      </c>
      <c r="D950" s="48" t="s">
        <v>64</v>
      </c>
      <c r="E950" s="48" t="s">
        <v>1202</v>
      </c>
      <c r="F950" s="48" t="s">
        <v>1203</v>
      </c>
      <c r="G950" s="48" t="s">
        <v>449</v>
      </c>
      <c r="H950" s="48" t="s">
        <v>137</v>
      </c>
      <c r="I950" s="48" t="s">
        <v>48</v>
      </c>
      <c r="J950" s="13" t="s">
        <v>86</v>
      </c>
      <c r="K950" s="48" t="s">
        <v>120</v>
      </c>
      <c r="L950" s="48" t="s">
        <v>1536</v>
      </c>
      <c r="M950" s="48" t="s">
        <v>140</v>
      </c>
      <c r="N950" s="166" t="s">
        <v>1204</v>
      </c>
      <c r="O950" s="13"/>
      <c r="P950" s="13"/>
      <c r="Q950" s="13" t="s">
        <v>666</v>
      </c>
      <c r="R950" s="13" t="s">
        <v>1734</v>
      </c>
      <c r="S950" s="48" t="s">
        <v>471</v>
      </c>
      <c r="T950" s="168">
        <v>134</v>
      </c>
      <c r="U950" s="168">
        <v>0</v>
      </c>
      <c r="V950" s="168">
        <v>0</v>
      </c>
      <c r="W950" s="48" t="str">
        <f t="shared" si="65"/>
        <v>AC</v>
      </c>
      <c r="X950" s="13" t="str">
        <f t="shared" si="66"/>
        <v>浙江电信</v>
      </c>
      <c r="Y950" s="37" t="str">
        <f t="shared" si="67"/>
        <v>0</v>
      </c>
      <c r="Z950" s="167"/>
    </row>
    <row r="951" spans="1:26" ht="15" customHeight="1">
      <c r="A951" s="48" t="s">
        <v>253</v>
      </c>
      <c r="B951" s="48" t="s">
        <v>254</v>
      </c>
      <c r="C951" s="48" t="s">
        <v>517</v>
      </c>
      <c r="D951" s="48" t="s">
        <v>518</v>
      </c>
      <c r="E951" s="48" t="s">
        <v>1202</v>
      </c>
      <c r="F951" s="48" t="s">
        <v>1203</v>
      </c>
      <c r="G951" s="48" t="s">
        <v>449</v>
      </c>
      <c r="H951" s="48" t="s">
        <v>137</v>
      </c>
      <c r="I951" s="48" t="s">
        <v>48</v>
      </c>
      <c r="J951" s="13" t="s">
        <v>86</v>
      </c>
      <c r="K951" s="48" t="s">
        <v>120</v>
      </c>
      <c r="L951" s="48" t="s">
        <v>1536</v>
      </c>
      <c r="M951" s="48" t="s">
        <v>140</v>
      </c>
      <c r="N951" s="166" t="s">
        <v>1204</v>
      </c>
      <c r="O951" s="13"/>
      <c r="P951" s="13"/>
      <c r="Q951" s="13" t="s">
        <v>666</v>
      </c>
      <c r="R951" s="13" t="s">
        <v>1734</v>
      </c>
      <c r="S951" s="48" t="s">
        <v>471</v>
      </c>
      <c r="T951" s="168">
        <v>134</v>
      </c>
      <c r="U951" s="168">
        <v>0</v>
      </c>
      <c r="V951" s="168">
        <v>0</v>
      </c>
      <c r="W951" s="48" t="str">
        <f t="shared" si="65"/>
        <v>AC</v>
      </c>
      <c r="X951" s="13" t="str">
        <f t="shared" si="66"/>
        <v>浙江移动</v>
      </c>
      <c r="Y951" s="37" t="str">
        <f t="shared" si="67"/>
        <v>0</v>
      </c>
      <c r="Z951" s="167"/>
    </row>
    <row r="952" spans="1:26" ht="15" customHeight="1">
      <c r="A952" s="48" t="s">
        <v>353</v>
      </c>
      <c r="B952" s="48" t="s">
        <v>354</v>
      </c>
      <c r="C952" s="48" t="s">
        <v>63</v>
      </c>
      <c r="D952" s="48" t="s">
        <v>64</v>
      </c>
      <c r="E952" s="48" t="s">
        <v>1211</v>
      </c>
      <c r="F952" s="48" t="s">
        <v>1212</v>
      </c>
      <c r="G952" s="48" t="s">
        <v>449</v>
      </c>
      <c r="H952" s="48" t="s">
        <v>137</v>
      </c>
      <c r="I952" s="48" t="s">
        <v>48</v>
      </c>
      <c r="J952" s="13" t="s">
        <v>86</v>
      </c>
      <c r="K952" s="48" t="s">
        <v>120</v>
      </c>
      <c r="L952" s="48" t="s">
        <v>1272</v>
      </c>
      <c r="M952" s="48" t="s">
        <v>140</v>
      </c>
      <c r="N952" s="166" t="s">
        <v>1213</v>
      </c>
      <c r="O952" s="13"/>
      <c r="P952" s="13"/>
      <c r="Q952" s="13" t="s">
        <v>666</v>
      </c>
      <c r="R952" s="13" t="s">
        <v>1734</v>
      </c>
      <c r="S952" s="48" t="s">
        <v>471</v>
      </c>
      <c r="T952" s="168">
        <v>17</v>
      </c>
      <c r="U952" s="168">
        <v>0</v>
      </c>
      <c r="V952" s="168">
        <v>0</v>
      </c>
      <c r="W952" s="48" t="str">
        <f t="shared" si="65"/>
        <v>AC</v>
      </c>
      <c r="X952" s="13" t="str">
        <f t="shared" si="66"/>
        <v>直播星广电</v>
      </c>
      <c r="Y952" s="37" t="str">
        <f t="shared" si="67"/>
        <v>0</v>
      </c>
      <c r="Z952" s="167"/>
    </row>
    <row r="953" spans="1:26" ht="15" customHeight="1">
      <c r="A953" s="48" t="s">
        <v>257</v>
      </c>
      <c r="B953" s="48" t="s">
        <v>8</v>
      </c>
      <c r="C953" s="48" t="s">
        <v>188</v>
      </c>
      <c r="D953" s="48" t="s">
        <v>16</v>
      </c>
      <c r="E953" s="48" t="s">
        <v>1202</v>
      </c>
      <c r="F953" s="48" t="s">
        <v>1203</v>
      </c>
      <c r="G953" s="48" t="s">
        <v>449</v>
      </c>
      <c r="H953" s="48" t="s">
        <v>137</v>
      </c>
      <c r="I953" s="48" t="s">
        <v>48</v>
      </c>
      <c r="J953" s="13" t="s">
        <v>86</v>
      </c>
      <c r="K953" s="48" t="s">
        <v>120</v>
      </c>
      <c r="L953" s="48" t="s">
        <v>1536</v>
      </c>
      <c r="M953" s="48" t="s">
        <v>140</v>
      </c>
      <c r="N953" s="166" t="s">
        <v>1204</v>
      </c>
      <c r="O953" s="13"/>
      <c r="P953" s="13"/>
      <c r="Q953" s="13" t="s">
        <v>666</v>
      </c>
      <c r="R953" s="13" t="s">
        <v>1734</v>
      </c>
      <c r="S953" s="48" t="s">
        <v>471</v>
      </c>
      <c r="T953" s="168">
        <v>134</v>
      </c>
      <c r="U953" s="168">
        <v>0</v>
      </c>
      <c r="V953" s="168">
        <v>0</v>
      </c>
      <c r="W953" s="48" t="str">
        <f t="shared" si="65"/>
        <v>AC</v>
      </c>
      <c r="X953" s="13" t="str">
        <f t="shared" si="66"/>
        <v>重庆电信</v>
      </c>
      <c r="Y953" s="37" t="str">
        <f t="shared" si="67"/>
        <v>0</v>
      </c>
      <c r="Z953" s="167"/>
    </row>
    <row r="954" spans="1:26" ht="15" customHeight="1">
      <c r="A954" s="48" t="s">
        <v>258</v>
      </c>
      <c r="B954" s="48" t="s">
        <v>259</v>
      </c>
      <c r="C954" s="48" t="s">
        <v>934</v>
      </c>
      <c r="D954" s="48" t="s">
        <v>935</v>
      </c>
      <c r="E954" s="48" t="s">
        <v>1202</v>
      </c>
      <c r="F954" s="48" t="s">
        <v>1203</v>
      </c>
      <c r="G954" s="48" t="s">
        <v>449</v>
      </c>
      <c r="H954" s="48" t="s">
        <v>137</v>
      </c>
      <c r="I954" s="48" t="s">
        <v>48</v>
      </c>
      <c r="J954" s="13" t="s">
        <v>86</v>
      </c>
      <c r="K954" s="48" t="s">
        <v>120</v>
      </c>
      <c r="L954" s="48" t="s">
        <v>1536</v>
      </c>
      <c r="M954" s="48" t="s">
        <v>140</v>
      </c>
      <c r="N954" s="166" t="s">
        <v>1204</v>
      </c>
      <c r="O954" s="13"/>
      <c r="P954" s="13"/>
      <c r="Q954" s="13" t="s">
        <v>666</v>
      </c>
      <c r="R954" s="13" t="s">
        <v>1734</v>
      </c>
      <c r="S954" s="48" t="s">
        <v>471</v>
      </c>
      <c r="T954" s="168">
        <v>134</v>
      </c>
      <c r="U954" s="168">
        <v>0</v>
      </c>
      <c r="V954" s="168">
        <v>0</v>
      </c>
      <c r="W954" s="48" t="str">
        <f t="shared" si="65"/>
        <v>AC</v>
      </c>
      <c r="X954" s="13" t="str">
        <f t="shared" si="66"/>
        <v>重庆联通</v>
      </c>
      <c r="Y954" s="37" t="str">
        <f t="shared" si="67"/>
        <v>0</v>
      </c>
      <c r="Z954" s="167"/>
    </row>
    <row r="955" spans="1:26" ht="15" customHeight="1">
      <c r="A955" s="48" t="s">
        <v>260</v>
      </c>
      <c r="B955" s="48" t="s">
        <v>261</v>
      </c>
      <c r="C955" s="48" t="s">
        <v>63</v>
      </c>
      <c r="D955" s="48" t="s">
        <v>157</v>
      </c>
      <c r="E955" s="48" t="s">
        <v>1202</v>
      </c>
      <c r="F955" s="48" t="s">
        <v>1203</v>
      </c>
      <c r="G955" s="48" t="s">
        <v>449</v>
      </c>
      <c r="H955" s="48" t="s">
        <v>137</v>
      </c>
      <c r="I955" s="48" t="s">
        <v>48</v>
      </c>
      <c r="J955" s="13" t="s">
        <v>86</v>
      </c>
      <c r="K955" s="48" t="s">
        <v>120</v>
      </c>
      <c r="L955" s="48" t="s">
        <v>1536</v>
      </c>
      <c r="M955" s="48" t="s">
        <v>140</v>
      </c>
      <c r="N955" s="166" t="s">
        <v>1204</v>
      </c>
      <c r="O955" s="13"/>
      <c r="P955" s="13"/>
      <c r="Q955" s="13" t="s">
        <v>666</v>
      </c>
      <c r="R955" s="13" t="s">
        <v>1734</v>
      </c>
      <c r="S955" s="48" t="s">
        <v>471</v>
      </c>
      <c r="T955" s="168">
        <v>134</v>
      </c>
      <c r="U955" s="168">
        <v>0</v>
      </c>
      <c r="V955" s="168">
        <v>0</v>
      </c>
      <c r="W955" s="48" t="str">
        <f t="shared" si="65"/>
        <v>AC</v>
      </c>
      <c r="X955" s="13" t="str">
        <f t="shared" si="66"/>
        <v>重庆移动</v>
      </c>
      <c r="Y955" s="37" t="str">
        <f t="shared" si="67"/>
        <v>0</v>
      </c>
      <c r="Z955" s="167"/>
    </row>
    <row r="956" spans="1:26" ht="15" customHeight="1">
      <c r="A956" s="48" t="s">
        <v>260</v>
      </c>
      <c r="B956" s="48" t="s">
        <v>261</v>
      </c>
      <c r="C956" s="48" t="s">
        <v>63</v>
      </c>
      <c r="D956" s="48" t="s">
        <v>157</v>
      </c>
      <c r="E956" s="48" t="s">
        <v>1199</v>
      </c>
      <c r="F956" s="48" t="s">
        <v>1200</v>
      </c>
      <c r="G956" s="48" t="s">
        <v>449</v>
      </c>
      <c r="H956" s="48" t="s">
        <v>41</v>
      </c>
      <c r="I956" s="48" t="s">
        <v>48</v>
      </c>
      <c r="J956" s="13" t="s">
        <v>86</v>
      </c>
      <c r="K956" s="48" t="s">
        <v>120</v>
      </c>
      <c r="L956" s="48" t="s">
        <v>1272</v>
      </c>
      <c r="M956" s="48" t="s">
        <v>140</v>
      </c>
      <c r="N956" s="166" t="s">
        <v>1201</v>
      </c>
      <c r="O956" s="13"/>
      <c r="P956" s="13"/>
      <c r="Q956" s="13" t="s">
        <v>666</v>
      </c>
      <c r="R956" s="13" t="s">
        <v>1734</v>
      </c>
      <c r="S956" s="48" t="s">
        <v>471</v>
      </c>
      <c r="T956" s="168">
        <v>962</v>
      </c>
      <c r="U956" s="168">
        <v>0</v>
      </c>
      <c r="V956" s="168">
        <v>0</v>
      </c>
      <c r="W956" s="48" t="str">
        <f t="shared" si="65"/>
        <v>AC</v>
      </c>
      <c r="X956" s="13" t="str">
        <f t="shared" si="66"/>
        <v>重庆移动</v>
      </c>
      <c r="Y956" s="37" t="str">
        <f t="shared" si="67"/>
        <v>0</v>
      </c>
      <c r="Z956" s="167"/>
    </row>
    <row r="957" spans="1:26" ht="15" customHeight="1">
      <c r="A957" s="48" t="s">
        <v>260</v>
      </c>
      <c r="B957" s="48" t="s">
        <v>261</v>
      </c>
      <c r="C957" s="48" t="s">
        <v>165</v>
      </c>
      <c r="D957" s="48" t="s">
        <v>166</v>
      </c>
      <c r="E957" s="48" t="s">
        <v>1214</v>
      </c>
      <c r="F957" s="48" t="s">
        <v>1215</v>
      </c>
      <c r="G957" s="48" t="s">
        <v>449</v>
      </c>
      <c r="H957" s="48" t="s">
        <v>41</v>
      </c>
      <c r="I957" s="48" t="s">
        <v>48</v>
      </c>
      <c r="J957" s="13" t="s">
        <v>86</v>
      </c>
      <c r="K957" s="48" t="s">
        <v>120</v>
      </c>
      <c r="L957" s="48" t="s">
        <v>1272</v>
      </c>
      <c r="M957" s="48" t="s">
        <v>140</v>
      </c>
      <c r="N957" s="166" t="s">
        <v>1216</v>
      </c>
      <c r="O957" s="13"/>
      <c r="P957" s="13"/>
      <c r="Q957" s="13" t="s">
        <v>666</v>
      </c>
      <c r="R957" s="13" t="s">
        <v>1734</v>
      </c>
      <c r="S957" s="48" t="s">
        <v>471</v>
      </c>
      <c r="T957" s="168">
        <v>19</v>
      </c>
      <c r="U957" s="168">
        <v>0</v>
      </c>
      <c r="V957" s="168">
        <v>0</v>
      </c>
      <c r="W957" s="48" t="str">
        <f t="shared" si="65"/>
        <v>AC</v>
      </c>
      <c r="X957" s="13" t="str">
        <f t="shared" si="66"/>
        <v>重庆移动</v>
      </c>
      <c r="Y957" s="37" t="str">
        <f t="shared" si="67"/>
        <v>0</v>
      </c>
      <c r="Z957" s="167"/>
    </row>
    <row r="958" spans="1:26">
      <c r="A958" s="11" t="s">
        <v>133</v>
      </c>
      <c r="B958" s="11" t="s">
        <v>134</v>
      </c>
      <c r="C958" s="11" t="s">
        <v>360</v>
      </c>
      <c r="D958" s="11" t="s">
        <v>16</v>
      </c>
      <c r="E958" s="11" t="s">
        <v>1428</v>
      </c>
      <c r="F958" s="11" t="s">
        <v>1429</v>
      </c>
      <c r="G958" s="11" t="s">
        <v>2</v>
      </c>
      <c r="H958" s="11" t="s">
        <v>98</v>
      </c>
      <c r="I958" s="190" t="s">
        <v>48</v>
      </c>
      <c r="J958" s="133" t="s">
        <v>751</v>
      </c>
      <c r="K958" s="133" t="s">
        <v>50</v>
      </c>
      <c r="L958" s="133"/>
      <c r="M958" s="190"/>
      <c r="N958" s="191" t="s">
        <v>1431</v>
      </c>
      <c r="O958" s="191" t="s">
        <v>1431</v>
      </c>
      <c r="P958" s="191" t="s">
        <v>1432</v>
      </c>
      <c r="Q958" s="192" t="s">
        <v>48</v>
      </c>
      <c r="R958" s="60"/>
      <c r="S958" s="48" t="s">
        <v>472</v>
      </c>
      <c r="T958" s="167"/>
      <c r="U958" s="167"/>
      <c r="W958" s="48" t="str">
        <f t="shared" si="65"/>
        <v>DSS</v>
      </c>
      <c r="X958" s="13" t="str">
        <f t="shared" ref="X958:X996" si="68">MID(A958,5,LEN(A958)-4)</f>
        <v>安徽电信</v>
      </c>
      <c r="Y958" s="37" t="str">
        <f t="shared" ref="Y958:Y996" si="69">IF(N958=O958,IF(N958="","0","1"),IF(N958=P958,IF(N958="","0","1"),IF(O958=P958,IF(O958="","0","1"),IF(N958="","0","0"))))</f>
        <v>1</v>
      </c>
    </row>
    <row r="959" spans="1:26">
      <c r="A959" s="11" t="s">
        <v>133</v>
      </c>
      <c r="B959" s="11" t="s">
        <v>134</v>
      </c>
      <c r="C959" s="11" t="s">
        <v>360</v>
      </c>
      <c r="D959" s="11" t="s">
        <v>16</v>
      </c>
      <c r="E959" s="11" t="s">
        <v>1433</v>
      </c>
      <c r="F959" s="11" t="s">
        <v>1434</v>
      </c>
      <c r="G959" s="11" t="s">
        <v>2</v>
      </c>
      <c r="H959" s="11" t="s">
        <v>98</v>
      </c>
      <c r="I959" s="190" t="s">
        <v>48</v>
      </c>
      <c r="J959" s="133" t="s">
        <v>751</v>
      </c>
      <c r="K959" s="133" t="s">
        <v>50</v>
      </c>
      <c r="L959" s="133"/>
      <c r="M959" s="190"/>
      <c r="N959" s="191" t="s">
        <v>1431</v>
      </c>
      <c r="O959" s="191" t="s">
        <v>1431</v>
      </c>
      <c r="P959" s="191" t="s">
        <v>1431</v>
      </c>
      <c r="Q959" s="192" t="s">
        <v>48</v>
      </c>
      <c r="R959" s="60"/>
      <c r="S959" s="48" t="s">
        <v>472</v>
      </c>
      <c r="T959" s="167"/>
      <c r="U959" s="167"/>
      <c r="W959" s="48" t="str">
        <f t="shared" si="65"/>
        <v>DSS</v>
      </c>
      <c r="X959" s="13" t="str">
        <f t="shared" si="68"/>
        <v>安徽电信</v>
      </c>
      <c r="Y959" s="37" t="str">
        <f t="shared" si="69"/>
        <v>1</v>
      </c>
    </row>
    <row r="960" spans="1:26">
      <c r="A960" s="11" t="s">
        <v>36</v>
      </c>
      <c r="B960" s="11" t="s">
        <v>37</v>
      </c>
      <c r="C960" s="11" t="s">
        <v>1227</v>
      </c>
      <c r="D960" s="11" t="s">
        <v>1228</v>
      </c>
      <c r="E960" s="11" t="s">
        <v>1433</v>
      </c>
      <c r="F960" s="11" t="s">
        <v>1434</v>
      </c>
      <c r="G960" s="11" t="s">
        <v>2</v>
      </c>
      <c r="H960" s="11" t="s">
        <v>98</v>
      </c>
      <c r="I960" s="190" t="s">
        <v>48</v>
      </c>
      <c r="J960" s="133" t="s">
        <v>1514</v>
      </c>
      <c r="K960" s="133" t="s">
        <v>50</v>
      </c>
      <c r="L960" s="48"/>
      <c r="M960" s="190" t="s">
        <v>56</v>
      </c>
      <c r="N960" s="194" t="s">
        <v>1436</v>
      </c>
      <c r="O960" s="191" t="s">
        <v>1436</v>
      </c>
      <c r="P960" s="191" t="s">
        <v>1436</v>
      </c>
      <c r="Q960" s="192" t="s">
        <v>48</v>
      </c>
      <c r="R960" s="60"/>
      <c r="S960" s="48" t="s">
        <v>472</v>
      </c>
      <c r="T960" s="167"/>
      <c r="U960" s="167"/>
      <c r="W960" s="48" t="str">
        <f t="shared" si="65"/>
        <v>DSS</v>
      </c>
      <c r="X960" s="13" t="str">
        <f t="shared" si="68"/>
        <v>安徽联通</v>
      </c>
      <c r="Y960" s="37" t="str">
        <f t="shared" si="69"/>
        <v>1</v>
      </c>
    </row>
    <row r="961" spans="1:25">
      <c r="A961" s="11" t="s">
        <v>36</v>
      </c>
      <c r="B961" s="11" t="s">
        <v>37</v>
      </c>
      <c r="C961" s="11" t="s">
        <v>1227</v>
      </c>
      <c r="D961" s="11" t="s">
        <v>1228</v>
      </c>
      <c r="E961" s="11" t="s">
        <v>1428</v>
      </c>
      <c r="F961" s="11" t="s">
        <v>1429</v>
      </c>
      <c r="G961" s="11" t="s">
        <v>2</v>
      </c>
      <c r="H961" s="11" t="s">
        <v>98</v>
      </c>
      <c r="I961" s="190" t="s">
        <v>48</v>
      </c>
      <c r="J961" s="133" t="s">
        <v>1514</v>
      </c>
      <c r="K961" s="133" t="s">
        <v>50</v>
      </c>
      <c r="L961" s="48"/>
      <c r="M961" s="190" t="s">
        <v>56</v>
      </c>
      <c r="N961" s="194" t="s">
        <v>1436</v>
      </c>
      <c r="O961" s="194" t="s">
        <v>1436</v>
      </c>
      <c r="P961" s="194" t="s">
        <v>1436</v>
      </c>
      <c r="Q961" s="192" t="s">
        <v>48</v>
      </c>
      <c r="R961" s="60"/>
      <c r="S961" s="48" t="s">
        <v>472</v>
      </c>
      <c r="T961" s="167"/>
      <c r="U961" s="167"/>
      <c r="W961" s="48" t="str">
        <f t="shared" si="65"/>
        <v>DSS</v>
      </c>
      <c r="X961" s="13" t="str">
        <f t="shared" si="68"/>
        <v>安徽联通</v>
      </c>
      <c r="Y961" s="37" t="str">
        <f t="shared" si="69"/>
        <v>1</v>
      </c>
    </row>
    <row r="962" spans="1:25">
      <c r="A962" s="11" t="s">
        <v>36</v>
      </c>
      <c r="B962" s="11" t="s">
        <v>37</v>
      </c>
      <c r="C962" s="11" t="s">
        <v>1218</v>
      </c>
      <c r="D962" s="11" t="s">
        <v>16</v>
      </c>
      <c r="E962" s="11" t="s">
        <v>1437</v>
      </c>
      <c r="F962" s="11" t="s">
        <v>1438</v>
      </c>
      <c r="G962" s="11" t="s">
        <v>2</v>
      </c>
      <c r="H962" s="11" t="s">
        <v>98</v>
      </c>
      <c r="I962" s="190" t="s">
        <v>48</v>
      </c>
      <c r="J962" s="133" t="s">
        <v>1514</v>
      </c>
      <c r="K962" s="133" t="s">
        <v>50</v>
      </c>
      <c r="L962" s="48"/>
      <c r="M962" s="190" t="s">
        <v>56</v>
      </c>
      <c r="N962" s="194" t="s">
        <v>1436</v>
      </c>
      <c r="O962" s="194" t="s">
        <v>1436</v>
      </c>
      <c r="P962" s="194" t="s">
        <v>1436</v>
      </c>
      <c r="Q962" s="192" t="s">
        <v>86</v>
      </c>
      <c r="R962" s="60"/>
      <c r="S962" s="48" t="s">
        <v>472</v>
      </c>
      <c r="T962" s="167"/>
      <c r="U962" s="167"/>
      <c r="W962" s="48" t="str">
        <f t="shared" si="65"/>
        <v>DSS</v>
      </c>
      <c r="X962" s="13" t="str">
        <f t="shared" si="68"/>
        <v>安徽联通</v>
      </c>
      <c r="Y962" s="37" t="str">
        <f t="shared" si="69"/>
        <v>1</v>
      </c>
    </row>
    <row r="963" spans="1:25">
      <c r="A963" s="11" t="s">
        <v>155</v>
      </c>
      <c r="B963" s="11" t="s">
        <v>156</v>
      </c>
      <c r="C963" s="11" t="s">
        <v>1227</v>
      </c>
      <c r="D963" s="11" t="s">
        <v>382</v>
      </c>
      <c r="E963" s="11" t="s">
        <v>1433</v>
      </c>
      <c r="F963" s="11" t="s">
        <v>1434</v>
      </c>
      <c r="G963" s="11" t="s">
        <v>2</v>
      </c>
      <c r="H963" s="11" t="s">
        <v>98</v>
      </c>
      <c r="I963" s="190" t="s">
        <v>48</v>
      </c>
      <c r="J963" s="133" t="s">
        <v>1514</v>
      </c>
      <c r="K963" s="133" t="s">
        <v>50</v>
      </c>
      <c r="L963" s="48" t="s">
        <v>1537</v>
      </c>
      <c r="M963" s="190" t="s">
        <v>56</v>
      </c>
      <c r="N963" s="195" t="s">
        <v>1439</v>
      </c>
      <c r="O963" s="195" t="s">
        <v>1439</v>
      </c>
      <c r="P963" s="195" t="s">
        <v>1439</v>
      </c>
      <c r="Q963" s="192" t="s">
        <v>48</v>
      </c>
      <c r="R963" s="196"/>
      <c r="S963" s="48" t="s">
        <v>472</v>
      </c>
      <c r="T963" s="211"/>
      <c r="U963" s="211"/>
      <c r="W963" s="48" t="str">
        <f t="shared" ref="W963:W1026" si="70">IFERROR(IF(G963="CRM_CUI",G963,(IF(G963="CRM_CMI",G963,IF(G963="CEOMO_ITD",G963,MID(G963,1,FIND("_",G963)-1))))),G963)</f>
        <v>DSS</v>
      </c>
      <c r="X963" s="13" t="str">
        <f t="shared" si="68"/>
        <v>安徽移动</v>
      </c>
      <c r="Y963" s="37" t="str">
        <f t="shared" si="69"/>
        <v>1</v>
      </c>
    </row>
    <row r="964" spans="1:25">
      <c r="A964" s="11" t="s">
        <v>155</v>
      </c>
      <c r="B964" s="11" t="s">
        <v>156</v>
      </c>
      <c r="C964" s="11" t="s">
        <v>1227</v>
      </c>
      <c r="D964" s="11" t="s">
        <v>382</v>
      </c>
      <c r="E964" s="11" t="s">
        <v>1428</v>
      </c>
      <c r="F964" s="11" t="s">
        <v>1429</v>
      </c>
      <c r="G964" s="11" t="s">
        <v>2</v>
      </c>
      <c r="H964" s="11" t="s">
        <v>98</v>
      </c>
      <c r="I964" s="190" t="s">
        <v>48</v>
      </c>
      <c r="J964" s="133" t="s">
        <v>1514</v>
      </c>
      <c r="K964" s="133" t="s">
        <v>50</v>
      </c>
      <c r="L964" s="48" t="s">
        <v>1537</v>
      </c>
      <c r="M964" s="190" t="s">
        <v>56</v>
      </c>
      <c r="N964" s="195" t="s">
        <v>1439</v>
      </c>
      <c r="O964" s="195" t="s">
        <v>1439</v>
      </c>
      <c r="P964" s="195" t="s">
        <v>1439</v>
      </c>
      <c r="Q964" s="192" t="s">
        <v>48</v>
      </c>
      <c r="R964" s="196"/>
      <c r="S964" s="48" t="s">
        <v>472</v>
      </c>
      <c r="T964" s="211"/>
      <c r="U964" s="211"/>
      <c r="W964" s="48" t="str">
        <f t="shared" si="70"/>
        <v>DSS</v>
      </c>
      <c r="X964" s="13" t="str">
        <f t="shared" si="68"/>
        <v>安徽移动</v>
      </c>
      <c r="Y964" s="37" t="str">
        <f t="shared" si="69"/>
        <v>1</v>
      </c>
    </row>
    <row r="965" spans="1:25">
      <c r="A965" s="11" t="s">
        <v>1217</v>
      </c>
      <c r="B965" s="11" t="s">
        <v>415</v>
      </c>
      <c r="C965" s="11" t="s">
        <v>1218</v>
      </c>
      <c r="D965" s="11" t="s">
        <v>16</v>
      </c>
      <c r="E965" s="11" t="s">
        <v>1437</v>
      </c>
      <c r="F965" s="11" t="s">
        <v>1438</v>
      </c>
      <c r="G965" s="11" t="s">
        <v>2</v>
      </c>
      <c r="H965" s="11" t="s">
        <v>98</v>
      </c>
      <c r="I965" s="190" t="s">
        <v>48</v>
      </c>
      <c r="J965" s="24"/>
      <c r="K965" s="24"/>
      <c r="L965" s="24"/>
      <c r="M965" s="197"/>
      <c r="N965" s="198"/>
      <c r="O965" s="198"/>
      <c r="P965" s="198"/>
      <c r="Q965" s="199"/>
      <c r="R965" s="60"/>
      <c r="S965" s="48" t="s">
        <v>472</v>
      </c>
      <c r="T965" s="167"/>
      <c r="U965" s="167"/>
      <c r="W965" s="48" t="str">
        <f t="shared" si="70"/>
        <v>DSS</v>
      </c>
      <c r="X965" s="13" t="str">
        <f t="shared" si="68"/>
        <v>广东联通</v>
      </c>
      <c r="Y965" s="37" t="str">
        <f t="shared" si="69"/>
        <v>0</v>
      </c>
    </row>
    <row r="966" spans="1:25">
      <c r="A966" s="11" t="s">
        <v>93</v>
      </c>
      <c r="B966" s="11" t="s">
        <v>12</v>
      </c>
      <c r="C966" s="11" t="s">
        <v>1440</v>
      </c>
      <c r="D966" s="11" t="s">
        <v>1441</v>
      </c>
      <c r="E966" s="11" t="s">
        <v>1428</v>
      </c>
      <c r="F966" s="11" t="s">
        <v>1429</v>
      </c>
      <c r="G966" s="11" t="s">
        <v>2</v>
      </c>
      <c r="H966" s="11" t="s">
        <v>98</v>
      </c>
      <c r="I966" s="190" t="s">
        <v>48</v>
      </c>
      <c r="J966" s="48" t="s">
        <v>751</v>
      </c>
      <c r="K966" s="48" t="s">
        <v>120</v>
      </c>
      <c r="L966" s="48"/>
      <c r="M966" s="193"/>
      <c r="N966" s="200" t="s">
        <v>1442</v>
      </c>
      <c r="O966" s="200" t="s">
        <v>1442</v>
      </c>
      <c r="P966" s="200" t="s">
        <v>1442</v>
      </c>
      <c r="Q966" s="201" t="s">
        <v>1435</v>
      </c>
      <c r="R966" s="60"/>
      <c r="S966" s="48" t="s">
        <v>472</v>
      </c>
      <c r="T966" s="167"/>
      <c r="U966" s="167"/>
      <c r="W966" s="48" t="str">
        <f t="shared" si="70"/>
        <v>DSS</v>
      </c>
      <c r="X966" s="13" t="str">
        <f t="shared" si="68"/>
        <v>黑龙江移动</v>
      </c>
      <c r="Y966" s="37" t="str">
        <f t="shared" si="69"/>
        <v>1</v>
      </c>
    </row>
    <row r="967" spans="1:25">
      <c r="A967" s="11" t="s">
        <v>93</v>
      </c>
      <c r="B967" s="11" t="s">
        <v>12</v>
      </c>
      <c r="C967" s="11" t="s">
        <v>1440</v>
      </c>
      <c r="D967" s="11" t="s">
        <v>1441</v>
      </c>
      <c r="E967" s="11" t="s">
        <v>1433</v>
      </c>
      <c r="F967" s="11" t="s">
        <v>1434</v>
      </c>
      <c r="G967" s="11" t="s">
        <v>2</v>
      </c>
      <c r="H967" s="11" t="s">
        <v>98</v>
      </c>
      <c r="I967" s="190" t="s">
        <v>48</v>
      </c>
      <c r="J967" s="48" t="s">
        <v>751</v>
      </c>
      <c r="K967" s="48" t="s">
        <v>120</v>
      </c>
      <c r="L967" s="48"/>
      <c r="M967" s="193"/>
      <c r="N967" s="200" t="s">
        <v>1442</v>
      </c>
      <c r="O967" s="200" t="s">
        <v>1442</v>
      </c>
      <c r="P967" s="200" t="s">
        <v>1442</v>
      </c>
      <c r="Q967" s="201" t="s">
        <v>1435</v>
      </c>
      <c r="R967" s="60"/>
      <c r="S967" s="48" t="s">
        <v>472</v>
      </c>
      <c r="T967" s="167"/>
      <c r="U967" s="167"/>
      <c r="W967" s="48" t="str">
        <f t="shared" si="70"/>
        <v>DSS</v>
      </c>
      <c r="X967" s="13" t="str">
        <f t="shared" si="68"/>
        <v>黑龙江移动</v>
      </c>
      <c r="Y967" s="37" t="str">
        <f t="shared" si="69"/>
        <v>1</v>
      </c>
    </row>
    <row r="968" spans="1:25">
      <c r="A968" s="11" t="s">
        <v>215</v>
      </c>
      <c r="B968" s="11" t="s">
        <v>214</v>
      </c>
      <c r="C968" s="11" t="s">
        <v>1219</v>
      </c>
      <c r="D968" s="11" t="s">
        <v>1220</v>
      </c>
      <c r="E968" s="11" t="s">
        <v>1437</v>
      </c>
      <c r="F968" s="11" t="s">
        <v>1438</v>
      </c>
      <c r="G968" s="11" t="s">
        <v>2</v>
      </c>
      <c r="H968" s="11" t="s">
        <v>98</v>
      </c>
      <c r="I968" s="190" t="s">
        <v>48</v>
      </c>
      <c r="J968" s="133" t="s">
        <v>1514</v>
      </c>
      <c r="K968" s="244" t="s">
        <v>50</v>
      </c>
      <c r="L968" s="245"/>
      <c r="M968" s="202" t="s">
        <v>56</v>
      </c>
      <c r="N968" s="203" t="s">
        <v>1443</v>
      </c>
      <c r="O968" s="203" t="s">
        <v>1443</v>
      </c>
      <c r="P968" s="203" t="s">
        <v>1443</v>
      </c>
      <c r="Q968" s="204" t="s">
        <v>1435</v>
      </c>
      <c r="R968" s="205"/>
      <c r="S968" s="48" t="s">
        <v>472</v>
      </c>
      <c r="T968" s="212"/>
      <c r="U968" s="212"/>
      <c r="W968" s="48" t="str">
        <f t="shared" si="70"/>
        <v>DSS</v>
      </c>
      <c r="X968" s="13" t="str">
        <f t="shared" si="68"/>
        <v>湖北移动</v>
      </c>
      <c r="Y968" s="37" t="str">
        <f t="shared" si="69"/>
        <v>1</v>
      </c>
    </row>
    <row r="969" spans="1:25">
      <c r="A969" s="11" t="s">
        <v>635</v>
      </c>
      <c r="B969" s="11" t="s">
        <v>438</v>
      </c>
      <c r="C969" s="11" t="s">
        <v>1218</v>
      </c>
      <c r="D969" s="11" t="s">
        <v>16</v>
      </c>
      <c r="E969" s="206" t="s">
        <v>1444</v>
      </c>
      <c r="F969" s="11" t="s">
        <v>1438</v>
      </c>
      <c r="G969" s="11" t="s">
        <v>2</v>
      </c>
      <c r="H969" s="11" t="s">
        <v>98</v>
      </c>
      <c r="I969" s="190" t="s">
        <v>48</v>
      </c>
      <c r="J969" s="13" t="s">
        <v>751</v>
      </c>
      <c r="K969" s="13" t="s">
        <v>50</v>
      </c>
      <c r="L969" s="13"/>
      <c r="M969" s="60"/>
      <c r="N969" s="200" t="s">
        <v>1445</v>
      </c>
      <c r="O969" s="200" t="s">
        <v>1445</v>
      </c>
      <c r="P969" s="200" t="s">
        <v>1445</v>
      </c>
      <c r="Q969" s="201" t="s">
        <v>48</v>
      </c>
      <c r="R969" s="60"/>
      <c r="S969" s="48" t="s">
        <v>472</v>
      </c>
      <c r="T969" s="167"/>
      <c r="U969" s="167"/>
      <c r="W969" s="48" t="str">
        <f t="shared" si="70"/>
        <v>DSS</v>
      </c>
      <c r="X969" s="13" t="str">
        <f t="shared" si="68"/>
        <v>湖南联通</v>
      </c>
      <c r="Y969" s="37" t="str">
        <f t="shared" si="69"/>
        <v>1</v>
      </c>
    </row>
    <row r="970" spans="1:25">
      <c r="A970" s="11" t="s">
        <v>308</v>
      </c>
      <c r="B970" s="11" t="s">
        <v>309</v>
      </c>
      <c r="C970" s="11" t="s">
        <v>360</v>
      </c>
      <c r="D970" s="11" t="s">
        <v>16</v>
      </c>
      <c r="E970" s="11" t="s">
        <v>1433</v>
      </c>
      <c r="F970" s="11" t="s">
        <v>1434</v>
      </c>
      <c r="G970" s="11" t="s">
        <v>2</v>
      </c>
      <c r="H970" s="11" t="s">
        <v>98</v>
      </c>
      <c r="I970" s="190" t="s">
        <v>48</v>
      </c>
      <c r="J970" s="13" t="s">
        <v>751</v>
      </c>
      <c r="K970" s="13" t="s">
        <v>50</v>
      </c>
      <c r="L970" s="13"/>
      <c r="M970" s="193"/>
      <c r="N970" s="200" t="s">
        <v>1446</v>
      </c>
      <c r="O970" s="200" t="s">
        <v>1446</v>
      </c>
      <c r="P970" s="200" t="s">
        <v>1446</v>
      </c>
      <c r="Q970" s="201" t="s">
        <v>1435</v>
      </c>
      <c r="R970" s="60"/>
      <c r="S970" s="48" t="s">
        <v>472</v>
      </c>
      <c r="T970" s="167"/>
      <c r="U970" s="167"/>
      <c r="W970" s="48" t="str">
        <f t="shared" si="70"/>
        <v>DSS</v>
      </c>
      <c r="X970" s="13" t="str">
        <f t="shared" si="68"/>
        <v>吉林电信</v>
      </c>
      <c r="Y970" s="37" t="str">
        <f t="shared" si="69"/>
        <v>1</v>
      </c>
    </row>
    <row r="971" spans="1:25">
      <c r="A971" s="11" t="s">
        <v>308</v>
      </c>
      <c r="B971" s="11" t="s">
        <v>309</v>
      </c>
      <c r="C971" s="11" t="s">
        <v>360</v>
      </c>
      <c r="D971" s="11" t="s">
        <v>16</v>
      </c>
      <c r="E971" s="11" t="s">
        <v>1428</v>
      </c>
      <c r="F971" s="11" t="s">
        <v>1429</v>
      </c>
      <c r="G971" s="11" t="s">
        <v>2</v>
      </c>
      <c r="H971" s="11" t="s">
        <v>98</v>
      </c>
      <c r="I971" s="190" t="s">
        <v>48</v>
      </c>
      <c r="J971" s="13" t="s">
        <v>751</v>
      </c>
      <c r="K971" s="13" t="s">
        <v>50</v>
      </c>
      <c r="L971" s="13"/>
      <c r="M971" s="193"/>
      <c r="N971" s="200" t="s">
        <v>1446</v>
      </c>
      <c r="O971" s="200" t="s">
        <v>1446</v>
      </c>
      <c r="P971" s="200" t="s">
        <v>1446</v>
      </c>
      <c r="Q971" s="201" t="s">
        <v>1435</v>
      </c>
      <c r="R971" s="60"/>
      <c r="S971" s="48" t="s">
        <v>472</v>
      </c>
      <c r="T971" s="167"/>
      <c r="U971" s="167"/>
      <c r="W971" s="48" t="str">
        <f t="shared" si="70"/>
        <v>DSS</v>
      </c>
      <c r="X971" s="13" t="str">
        <f t="shared" si="68"/>
        <v>吉林电信</v>
      </c>
      <c r="Y971" s="37" t="str">
        <f t="shared" si="69"/>
        <v>1</v>
      </c>
    </row>
    <row r="972" spans="1:25">
      <c r="A972" s="11" t="s">
        <v>101</v>
      </c>
      <c r="B972" s="11" t="s">
        <v>102</v>
      </c>
      <c r="C972" s="11" t="s">
        <v>1227</v>
      </c>
      <c r="D972" s="11" t="s">
        <v>1228</v>
      </c>
      <c r="E972" s="11" t="s">
        <v>1428</v>
      </c>
      <c r="F972" s="11" t="s">
        <v>1429</v>
      </c>
      <c r="G972" s="11" t="s">
        <v>2</v>
      </c>
      <c r="H972" s="11" t="s">
        <v>98</v>
      </c>
      <c r="I972" s="190" t="s">
        <v>48</v>
      </c>
      <c r="J972" s="133" t="s">
        <v>1514</v>
      </c>
      <c r="K972" s="133" t="s">
        <v>50</v>
      </c>
      <c r="L972" s="48"/>
      <c r="M972" s="190" t="s">
        <v>56</v>
      </c>
      <c r="N972" s="194" t="s">
        <v>1447</v>
      </c>
      <c r="O972" s="194" t="s">
        <v>1447</v>
      </c>
      <c r="P972" s="194" t="s">
        <v>1447</v>
      </c>
      <c r="Q972" s="201" t="s">
        <v>48</v>
      </c>
      <c r="R972" s="60"/>
      <c r="S972" s="48" t="s">
        <v>472</v>
      </c>
      <c r="T972" s="167"/>
      <c r="U972" s="167"/>
      <c r="W972" s="48" t="str">
        <f t="shared" si="70"/>
        <v>DSS</v>
      </c>
      <c r="X972" s="13" t="str">
        <f t="shared" si="68"/>
        <v>联通总部</v>
      </c>
      <c r="Y972" s="37" t="str">
        <f t="shared" si="69"/>
        <v>1</v>
      </c>
    </row>
    <row r="973" spans="1:25">
      <c r="A973" s="11" t="s">
        <v>101</v>
      </c>
      <c r="B973" s="11" t="s">
        <v>102</v>
      </c>
      <c r="C973" s="11" t="s">
        <v>1227</v>
      </c>
      <c r="D973" s="11" t="s">
        <v>1228</v>
      </c>
      <c r="E973" s="11" t="s">
        <v>1433</v>
      </c>
      <c r="F973" s="11" t="s">
        <v>1434</v>
      </c>
      <c r="G973" s="11" t="s">
        <v>2</v>
      </c>
      <c r="H973" s="11" t="s">
        <v>98</v>
      </c>
      <c r="I973" s="190" t="s">
        <v>48</v>
      </c>
      <c r="J973" s="133" t="s">
        <v>1514</v>
      </c>
      <c r="K973" s="133" t="s">
        <v>50</v>
      </c>
      <c r="L973" s="48"/>
      <c r="M973" s="190" t="s">
        <v>56</v>
      </c>
      <c r="N973" s="194" t="s">
        <v>1447</v>
      </c>
      <c r="O973" s="194" t="s">
        <v>1447</v>
      </c>
      <c r="P973" s="194" t="s">
        <v>1447</v>
      </c>
      <c r="Q973" s="201" t="s">
        <v>48</v>
      </c>
      <c r="R973" s="60"/>
      <c r="S973" s="48" t="s">
        <v>472</v>
      </c>
      <c r="T973" s="167"/>
      <c r="U973" s="167"/>
      <c r="W973" s="48" t="str">
        <f t="shared" si="70"/>
        <v>DSS</v>
      </c>
      <c r="X973" s="13" t="str">
        <f t="shared" si="68"/>
        <v>联通总部</v>
      </c>
      <c r="Y973" s="37" t="str">
        <f t="shared" si="69"/>
        <v>1</v>
      </c>
    </row>
    <row r="974" spans="1:25">
      <c r="A974" s="11" t="s">
        <v>114</v>
      </c>
      <c r="B974" s="11" t="s">
        <v>115</v>
      </c>
      <c r="C974" s="11" t="s">
        <v>1227</v>
      </c>
      <c r="D974" s="11" t="s">
        <v>1228</v>
      </c>
      <c r="E974" s="11" t="s">
        <v>1433</v>
      </c>
      <c r="F974" s="11" t="s">
        <v>1434</v>
      </c>
      <c r="G974" s="11" t="s">
        <v>2</v>
      </c>
      <c r="H974" s="11" t="s">
        <v>98</v>
      </c>
      <c r="I974" s="190" t="s">
        <v>48</v>
      </c>
      <c r="J974" s="48" t="s">
        <v>751</v>
      </c>
      <c r="K974" s="133" t="s">
        <v>50</v>
      </c>
      <c r="L974" s="48"/>
      <c r="M974" s="193"/>
      <c r="N974" s="195" t="s">
        <v>1448</v>
      </c>
      <c r="O974" s="195" t="s">
        <v>1448</v>
      </c>
      <c r="P974" s="195" t="s">
        <v>1448</v>
      </c>
      <c r="Q974" s="201" t="s">
        <v>86</v>
      </c>
      <c r="R974" s="60"/>
      <c r="S974" s="48" t="s">
        <v>472</v>
      </c>
      <c r="T974" s="167"/>
      <c r="U974" s="167"/>
      <c r="W974" s="48" t="str">
        <f t="shared" si="70"/>
        <v>DSS</v>
      </c>
      <c r="X974" s="13" t="str">
        <f t="shared" si="68"/>
        <v>山东联通</v>
      </c>
      <c r="Y974" s="37" t="str">
        <f t="shared" si="69"/>
        <v>1</v>
      </c>
    </row>
    <row r="975" spans="1:25">
      <c r="A975" s="11" t="s">
        <v>114</v>
      </c>
      <c r="B975" s="11" t="s">
        <v>115</v>
      </c>
      <c r="C975" s="11" t="s">
        <v>1227</v>
      </c>
      <c r="D975" s="11" t="s">
        <v>1228</v>
      </c>
      <c r="E975" s="11" t="s">
        <v>1428</v>
      </c>
      <c r="F975" s="11" t="s">
        <v>1429</v>
      </c>
      <c r="G975" s="11" t="s">
        <v>2</v>
      </c>
      <c r="H975" s="11" t="s">
        <v>98</v>
      </c>
      <c r="I975" s="190" t="s">
        <v>48</v>
      </c>
      <c r="J975" s="48" t="s">
        <v>751</v>
      </c>
      <c r="K975" s="133" t="s">
        <v>50</v>
      </c>
      <c r="L975" s="48"/>
      <c r="M975" s="193"/>
      <c r="N975" s="195" t="s">
        <v>1448</v>
      </c>
      <c r="O975" s="195" t="s">
        <v>1448</v>
      </c>
      <c r="P975" s="195" t="s">
        <v>1448</v>
      </c>
      <c r="Q975" s="201" t="s">
        <v>86</v>
      </c>
      <c r="R975" s="60"/>
      <c r="S975" s="48" t="s">
        <v>472</v>
      </c>
      <c r="T975" s="167"/>
      <c r="U975" s="167"/>
      <c r="W975" s="48" t="str">
        <f t="shared" si="70"/>
        <v>DSS</v>
      </c>
      <c r="X975" s="13" t="str">
        <f t="shared" si="68"/>
        <v>山东联通</v>
      </c>
      <c r="Y975" s="37" t="str">
        <f t="shared" si="69"/>
        <v>1</v>
      </c>
    </row>
    <row r="976" spans="1:25">
      <c r="A976" s="11" t="s">
        <v>234</v>
      </c>
      <c r="B976" s="11" t="s">
        <v>235</v>
      </c>
      <c r="C976" s="11" t="s">
        <v>360</v>
      </c>
      <c r="D976" s="11" t="s">
        <v>16</v>
      </c>
      <c r="E976" s="11" t="s">
        <v>1428</v>
      </c>
      <c r="F976" s="11" t="s">
        <v>1429</v>
      </c>
      <c r="G976" s="11" t="s">
        <v>2</v>
      </c>
      <c r="H976" s="11" t="s">
        <v>98</v>
      </c>
      <c r="I976" s="190" t="s">
        <v>48</v>
      </c>
      <c r="J976" s="48" t="s">
        <v>751</v>
      </c>
      <c r="K976" s="48" t="s">
        <v>120</v>
      </c>
      <c r="L976" s="48"/>
      <c r="M976" s="193"/>
      <c r="N976" s="195" t="s">
        <v>1449</v>
      </c>
      <c r="O976" s="195" t="s">
        <v>1449</v>
      </c>
      <c r="P976" s="195" t="s">
        <v>1449</v>
      </c>
      <c r="Q976" s="201" t="s">
        <v>87</v>
      </c>
      <c r="R976" s="60"/>
      <c r="S976" s="48" t="s">
        <v>472</v>
      </c>
      <c r="T976" s="167"/>
      <c r="U976" s="167"/>
      <c r="W976" s="48" t="str">
        <f t="shared" si="70"/>
        <v>DSS</v>
      </c>
      <c r="X976" s="13" t="str">
        <f t="shared" si="68"/>
        <v>山西电信</v>
      </c>
      <c r="Y976" s="37" t="str">
        <f t="shared" si="69"/>
        <v>1</v>
      </c>
    </row>
    <row r="977" spans="1:25">
      <c r="A977" s="11" t="s">
        <v>234</v>
      </c>
      <c r="B977" s="11" t="s">
        <v>235</v>
      </c>
      <c r="C977" s="11" t="s">
        <v>360</v>
      </c>
      <c r="D977" s="11" t="s">
        <v>16</v>
      </c>
      <c r="E977" s="11" t="s">
        <v>1433</v>
      </c>
      <c r="F977" s="11" t="s">
        <v>1434</v>
      </c>
      <c r="G977" s="11" t="s">
        <v>2</v>
      </c>
      <c r="H977" s="11" t="s">
        <v>98</v>
      </c>
      <c r="I977" s="190" t="s">
        <v>48</v>
      </c>
      <c r="J977" s="48" t="s">
        <v>751</v>
      </c>
      <c r="K977" s="48" t="s">
        <v>120</v>
      </c>
      <c r="L977" s="48"/>
      <c r="M977" s="193"/>
      <c r="N977" s="195" t="s">
        <v>1449</v>
      </c>
      <c r="O977" s="195" t="s">
        <v>1449</v>
      </c>
      <c r="P977" s="195" t="s">
        <v>1449</v>
      </c>
      <c r="Q977" s="201" t="s">
        <v>87</v>
      </c>
      <c r="R977" s="60"/>
      <c r="S977" s="48" t="s">
        <v>472</v>
      </c>
      <c r="T977" s="167"/>
      <c r="U977" s="167"/>
      <c r="W977" s="48" t="str">
        <f t="shared" si="70"/>
        <v>DSS</v>
      </c>
      <c r="X977" s="13" t="str">
        <f t="shared" si="68"/>
        <v>山西电信</v>
      </c>
      <c r="Y977" s="37" t="str">
        <f t="shared" si="69"/>
        <v>1</v>
      </c>
    </row>
    <row r="978" spans="1:25">
      <c r="A978" s="11" t="s">
        <v>236</v>
      </c>
      <c r="B978" s="11" t="s">
        <v>14</v>
      </c>
      <c r="C978" s="11" t="s">
        <v>517</v>
      </c>
      <c r="D978" s="11" t="s">
        <v>518</v>
      </c>
      <c r="E978" s="11" t="s">
        <v>1450</v>
      </c>
      <c r="F978" s="11" t="s">
        <v>1451</v>
      </c>
      <c r="G978" s="11" t="s">
        <v>2</v>
      </c>
      <c r="H978" s="11" t="s">
        <v>98</v>
      </c>
      <c r="I978" s="190" t="s">
        <v>48</v>
      </c>
      <c r="J978" s="48"/>
      <c r="K978" s="48"/>
      <c r="L978" s="48"/>
      <c r="M978" s="193"/>
      <c r="N978" s="200" t="s">
        <v>1452</v>
      </c>
      <c r="O978" s="200" t="s">
        <v>1452</v>
      </c>
      <c r="P978" s="200" t="s">
        <v>1452</v>
      </c>
      <c r="Q978" s="201"/>
      <c r="R978" s="60"/>
      <c r="S978" s="48" t="s">
        <v>472</v>
      </c>
      <c r="T978" s="167"/>
      <c r="U978" s="167"/>
      <c r="W978" s="48" t="str">
        <f t="shared" si="70"/>
        <v>DSS</v>
      </c>
      <c r="X978" s="13" t="str">
        <f t="shared" si="68"/>
        <v>山西移动</v>
      </c>
      <c r="Y978" s="37" t="str">
        <f t="shared" si="69"/>
        <v>1</v>
      </c>
    </row>
    <row r="979" spans="1:25">
      <c r="A979" s="11" t="s">
        <v>236</v>
      </c>
      <c r="B979" s="11" t="s">
        <v>14</v>
      </c>
      <c r="C979" s="11" t="s">
        <v>1227</v>
      </c>
      <c r="D979" s="11" t="s">
        <v>382</v>
      </c>
      <c r="E979" s="11" t="s">
        <v>1428</v>
      </c>
      <c r="F979" s="11" t="s">
        <v>1429</v>
      </c>
      <c r="G979" s="11" t="s">
        <v>2</v>
      </c>
      <c r="H979" s="11" t="s">
        <v>98</v>
      </c>
      <c r="I979" s="190" t="s">
        <v>48</v>
      </c>
      <c r="J979" s="48"/>
      <c r="K979" s="48"/>
      <c r="L979" s="48"/>
      <c r="M979" s="193"/>
      <c r="N979" s="200" t="s">
        <v>1453</v>
      </c>
      <c r="O979" s="200" t="s">
        <v>1453</v>
      </c>
      <c r="P979" s="200" t="s">
        <v>1453</v>
      </c>
      <c r="Q979" s="201"/>
      <c r="R979" s="60"/>
      <c r="S979" s="48" t="s">
        <v>472</v>
      </c>
      <c r="T979" s="167"/>
      <c r="U979" s="167"/>
      <c r="W979" s="48" t="str">
        <f t="shared" si="70"/>
        <v>DSS</v>
      </c>
      <c r="X979" s="13" t="str">
        <f t="shared" si="68"/>
        <v>山西移动</v>
      </c>
      <c r="Y979" s="37" t="str">
        <f t="shared" si="69"/>
        <v>1</v>
      </c>
    </row>
    <row r="980" spans="1:25">
      <c r="A980" s="11" t="s">
        <v>236</v>
      </c>
      <c r="B980" s="11" t="s">
        <v>14</v>
      </c>
      <c r="C980" s="11" t="s">
        <v>1227</v>
      </c>
      <c r="D980" s="11" t="s">
        <v>382</v>
      </c>
      <c r="E980" s="11" t="s">
        <v>1433</v>
      </c>
      <c r="F980" s="11" t="s">
        <v>1434</v>
      </c>
      <c r="G980" s="11" t="s">
        <v>2</v>
      </c>
      <c r="H980" s="11" t="s">
        <v>98</v>
      </c>
      <c r="I980" s="190" t="s">
        <v>48</v>
      </c>
      <c r="J980" s="48"/>
      <c r="K980" s="48"/>
      <c r="L980" s="48"/>
      <c r="M980" s="193"/>
      <c r="N980" s="200" t="s">
        <v>1453</v>
      </c>
      <c r="O980" s="200" t="s">
        <v>1453</v>
      </c>
      <c r="P980" s="200" t="s">
        <v>1453</v>
      </c>
      <c r="Q980" s="201"/>
      <c r="R980" s="60"/>
      <c r="S980" s="48" t="s">
        <v>472</v>
      </c>
      <c r="T980" s="167"/>
      <c r="U980" s="167"/>
      <c r="W980" s="48" t="str">
        <f t="shared" si="70"/>
        <v>DSS</v>
      </c>
      <c r="X980" s="13" t="str">
        <f t="shared" si="68"/>
        <v>山西移动</v>
      </c>
      <c r="Y980" s="37" t="str">
        <f t="shared" si="69"/>
        <v>1</v>
      </c>
    </row>
    <row r="981" spans="1:25">
      <c r="A981" s="11" t="s">
        <v>236</v>
      </c>
      <c r="B981" s="11" t="s">
        <v>14</v>
      </c>
      <c r="C981" s="11" t="s">
        <v>1454</v>
      </c>
      <c r="D981" s="11" t="s">
        <v>786</v>
      </c>
      <c r="E981" s="11" t="s">
        <v>1455</v>
      </c>
      <c r="F981" s="11" t="s">
        <v>1456</v>
      </c>
      <c r="G981" s="11" t="s">
        <v>2</v>
      </c>
      <c r="H981" s="11" t="s">
        <v>98</v>
      </c>
      <c r="I981" s="190" t="s">
        <v>48</v>
      </c>
      <c r="J981" s="48" t="s">
        <v>1512</v>
      </c>
      <c r="K981" s="48" t="s">
        <v>120</v>
      </c>
      <c r="L981" s="48" t="s">
        <v>1538</v>
      </c>
      <c r="M981" s="193" t="s">
        <v>140</v>
      </c>
      <c r="N981" s="200" t="s">
        <v>1452</v>
      </c>
      <c r="O981" s="200" t="s">
        <v>1452</v>
      </c>
      <c r="P981" s="200" t="s">
        <v>1452</v>
      </c>
      <c r="Q981" s="201" t="s">
        <v>1435</v>
      </c>
      <c r="R981" s="60"/>
      <c r="S981" s="48" t="s">
        <v>472</v>
      </c>
      <c r="T981" s="167"/>
      <c r="U981" s="167"/>
      <c r="W981" s="48" t="str">
        <f t="shared" si="70"/>
        <v>DSS</v>
      </c>
      <c r="X981" s="13" t="str">
        <f t="shared" si="68"/>
        <v>山西移动</v>
      </c>
      <c r="Y981" s="37" t="str">
        <f t="shared" si="69"/>
        <v>1</v>
      </c>
    </row>
    <row r="982" spans="1:25">
      <c r="A982" s="11" t="s">
        <v>237</v>
      </c>
      <c r="B982" s="11" t="s">
        <v>238</v>
      </c>
      <c r="C982" s="11" t="s">
        <v>360</v>
      </c>
      <c r="D982" s="11" t="s">
        <v>16</v>
      </c>
      <c r="E982" s="11" t="s">
        <v>1457</v>
      </c>
      <c r="F982" s="11" t="s">
        <v>1458</v>
      </c>
      <c r="G982" s="11" t="s">
        <v>2</v>
      </c>
      <c r="H982" s="11" t="s">
        <v>173</v>
      </c>
      <c r="I982" s="190" t="s">
        <v>48</v>
      </c>
      <c r="J982" s="48" t="s">
        <v>1512</v>
      </c>
      <c r="K982" s="48" t="s">
        <v>120</v>
      </c>
      <c r="L982" s="48" t="s">
        <v>1459</v>
      </c>
      <c r="M982" s="193" t="s">
        <v>17</v>
      </c>
      <c r="N982" s="200" t="s">
        <v>1460</v>
      </c>
      <c r="O982" s="200" t="s">
        <v>1460</v>
      </c>
      <c r="P982" s="200" t="s">
        <v>1460</v>
      </c>
      <c r="Q982" s="201" t="s">
        <v>1435</v>
      </c>
      <c r="R982" s="60"/>
      <c r="S982" s="48" t="s">
        <v>472</v>
      </c>
      <c r="T982" s="167"/>
      <c r="U982" s="167"/>
      <c r="W982" s="48" t="str">
        <f t="shared" si="70"/>
        <v>DSS</v>
      </c>
      <c r="X982" s="13" t="str">
        <f t="shared" si="68"/>
        <v>上海电信</v>
      </c>
      <c r="Y982" s="37" t="str">
        <f t="shared" si="69"/>
        <v>1</v>
      </c>
    </row>
    <row r="983" spans="1:25">
      <c r="A983" s="11" t="s">
        <v>239</v>
      </c>
      <c r="B983" s="11" t="s">
        <v>240</v>
      </c>
      <c r="C983" s="11" t="s">
        <v>1227</v>
      </c>
      <c r="D983" s="11" t="s">
        <v>382</v>
      </c>
      <c r="E983" s="11" t="s">
        <v>1433</v>
      </c>
      <c r="F983" s="11" t="s">
        <v>1434</v>
      </c>
      <c r="G983" s="11" t="s">
        <v>2</v>
      </c>
      <c r="H983" s="11" t="s">
        <v>98</v>
      </c>
      <c r="I983" s="190" t="s">
        <v>48</v>
      </c>
      <c r="J983" s="48" t="s">
        <v>750</v>
      </c>
      <c r="K983" s="48" t="s">
        <v>50</v>
      </c>
      <c r="L983" s="48" t="s">
        <v>1539</v>
      </c>
      <c r="M983" s="193" t="s">
        <v>17</v>
      </c>
      <c r="N983" s="200" t="s">
        <v>1461</v>
      </c>
      <c r="O983" s="200" t="s">
        <v>1461</v>
      </c>
      <c r="P983" s="200" t="s">
        <v>1461</v>
      </c>
      <c r="Q983" s="201" t="s">
        <v>42</v>
      </c>
      <c r="R983" s="60"/>
      <c r="S983" s="48" t="s">
        <v>472</v>
      </c>
      <c r="T983" s="167"/>
      <c r="U983" s="167"/>
      <c r="W983" s="48" t="str">
        <f t="shared" si="70"/>
        <v>DSS</v>
      </c>
      <c r="X983" s="13" t="str">
        <f t="shared" si="68"/>
        <v>四川移动</v>
      </c>
      <c r="Y983" s="37" t="str">
        <f t="shared" si="69"/>
        <v>1</v>
      </c>
    </row>
    <row r="984" spans="1:25">
      <c r="A984" s="11" t="s">
        <v>239</v>
      </c>
      <c r="B984" s="11" t="s">
        <v>240</v>
      </c>
      <c r="C984" s="11" t="s">
        <v>1227</v>
      </c>
      <c r="D984" s="11" t="s">
        <v>382</v>
      </c>
      <c r="E984" s="11" t="s">
        <v>1428</v>
      </c>
      <c r="F984" s="11" t="s">
        <v>1429</v>
      </c>
      <c r="G984" s="11" t="s">
        <v>2</v>
      </c>
      <c r="H984" s="11" t="s">
        <v>98</v>
      </c>
      <c r="I984" s="190" t="s">
        <v>48</v>
      </c>
      <c r="J984" s="48" t="s">
        <v>750</v>
      </c>
      <c r="K984" s="48" t="s">
        <v>50</v>
      </c>
      <c r="L984" s="48" t="s">
        <v>1539</v>
      </c>
      <c r="M984" s="193" t="s">
        <v>17</v>
      </c>
      <c r="N984" s="200" t="s">
        <v>1461</v>
      </c>
      <c r="O984" s="200" t="s">
        <v>1461</v>
      </c>
      <c r="P984" s="200" t="s">
        <v>1461</v>
      </c>
      <c r="Q984" s="201" t="s">
        <v>42</v>
      </c>
      <c r="R984" s="60"/>
      <c r="S984" s="48" t="s">
        <v>472</v>
      </c>
      <c r="T984" s="167"/>
      <c r="U984" s="167"/>
      <c r="W984" s="48" t="str">
        <f t="shared" si="70"/>
        <v>DSS</v>
      </c>
      <c r="X984" s="13" t="str">
        <f t="shared" si="68"/>
        <v>四川移动</v>
      </c>
      <c r="Y984" s="37" t="str">
        <f t="shared" si="69"/>
        <v>1</v>
      </c>
    </row>
    <row r="985" spans="1:25">
      <c r="A985" s="11" t="s">
        <v>241</v>
      </c>
      <c r="B985" s="11" t="s">
        <v>242</v>
      </c>
      <c r="C985" s="11" t="s">
        <v>1462</v>
      </c>
      <c r="D985" s="11" t="s">
        <v>16</v>
      </c>
      <c r="E985" s="11" t="s">
        <v>1437</v>
      </c>
      <c r="F985" s="11" t="s">
        <v>1438</v>
      </c>
      <c r="G985" s="11" t="s">
        <v>2</v>
      </c>
      <c r="H985" s="11" t="s">
        <v>98</v>
      </c>
      <c r="I985" s="190" t="s">
        <v>48</v>
      </c>
      <c r="J985" s="48" t="s">
        <v>86</v>
      </c>
      <c r="K985" s="48" t="s">
        <v>50</v>
      </c>
      <c r="L985" s="48"/>
      <c r="M985" s="193"/>
      <c r="N985" s="200" t="s">
        <v>1463</v>
      </c>
      <c r="O985" s="200" t="s">
        <v>1463</v>
      </c>
      <c r="P985" s="200" t="s">
        <v>1463</v>
      </c>
      <c r="Q985" s="201" t="s">
        <v>1430</v>
      </c>
      <c r="R985" s="60"/>
      <c r="S985" s="48" t="s">
        <v>472</v>
      </c>
      <c r="T985" s="167"/>
      <c r="U985" s="167"/>
      <c r="W985" s="48" t="str">
        <f t="shared" si="70"/>
        <v>DSS</v>
      </c>
      <c r="X985" s="13" t="str">
        <f t="shared" si="68"/>
        <v>天津电信</v>
      </c>
      <c r="Y985" s="37" t="str">
        <f t="shared" si="69"/>
        <v>1</v>
      </c>
    </row>
    <row r="986" spans="1:25">
      <c r="A986" s="11" t="s">
        <v>241</v>
      </c>
      <c r="B986" s="11" t="s">
        <v>242</v>
      </c>
      <c r="C986" s="11" t="s">
        <v>1464</v>
      </c>
      <c r="D986" s="11" t="s">
        <v>1465</v>
      </c>
      <c r="E986" s="11" t="s">
        <v>1428</v>
      </c>
      <c r="F986" s="11" t="s">
        <v>1429</v>
      </c>
      <c r="G986" s="11" t="s">
        <v>2</v>
      </c>
      <c r="H986" s="11" t="s">
        <v>98</v>
      </c>
      <c r="I986" s="190" t="s">
        <v>48</v>
      </c>
      <c r="J986" s="48" t="s">
        <v>86</v>
      </c>
      <c r="K986" s="48" t="s">
        <v>50</v>
      </c>
      <c r="L986" s="48"/>
      <c r="M986" s="193"/>
      <c r="N986" s="200" t="s">
        <v>1463</v>
      </c>
      <c r="O986" s="200" t="s">
        <v>1463</v>
      </c>
      <c r="P986" s="200" t="s">
        <v>1463</v>
      </c>
      <c r="Q986" s="201" t="s">
        <v>42</v>
      </c>
      <c r="R986" s="60"/>
      <c r="S986" s="48" t="s">
        <v>472</v>
      </c>
      <c r="T986" s="167"/>
      <c r="U986" s="167"/>
      <c r="W986" s="48" t="str">
        <f t="shared" si="70"/>
        <v>DSS</v>
      </c>
      <c r="X986" s="13" t="str">
        <f t="shared" si="68"/>
        <v>天津电信</v>
      </c>
      <c r="Y986" s="37" t="str">
        <f t="shared" si="69"/>
        <v>1</v>
      </c>
    </row>
    <row r="987" spans="1:25">
      <c r="A987" s="11" t="s">
        <v>241</v>
      </c>
      <c r="B987" s="11" t="s">
        <v>242</v>
      </c>
      <c r="C987" s="11" t="s">
        <v>1464</v>
      </c>
      <c r="D987" s="11" t="s">
        <v>1465</v>
      </c>
      <c r="E987" s="11" t="s">
        <v>1433</v>
      </c>
      <c r="F987" s="11" t="s">
        <v>1434</v>
      </c>
      <c r="G987" s="11" t="s">
        <v>2</v>
      </c>
      <c r="H987" s="11" t="s">
        <v>98</v>
      </c>
      <c r="I987" s="190" t="s">
        <v>48</v>
      </c>
      <c r="J987" s="48" t="s">
        <v>86</v>
      </c>
      <c r="K987" s="48" t="s">
        <v>50</v>
      </c>
      <c r="L987" s="48"/>
      <c r="M987" s="193"/>
      <c r="N987" s="200" t="s">
        <v>1463</v>
      </c>
      <c r="O987" s="200" t="s">
        <v>1463</v>
      </c>
      <c r="P987" s="200" t="s">
        <v>1463</v>
      </c>
      <c r="Q987" s="201" t="s">
        <v>1435</v>
      </c>
      <c r="R987" s="60"/>
      <c r="S987" s="48" t="s">
        <v>472</v>
      </c>
      <c r="T987" s="167"/>
      <c r="U987" s="167"/>
      <c r="W987" s="48" t="str">
        <f t="shared" si="70"/>
        <v>DSS</v>
      </c>
      <c r="X987" s="13" t="str">
        <f t="shared" si="68"/>
        <v>天津电信</v>
      </c>
      <c r="Y987" s="37" t="str">
        <f t="shared" si="69"/>
        <v>1</v>
      </c>
    </row>
    <row r="988" spans="1:25">
      <c r="A988" s="11" t="s">
        <v>241</v>
      </c>
      <c r="B988" s="11" t="s">
        <v>242</v>
      </c>
      <c r="C988" s="11" t="s">
        <v>360</v>
      </c>
      <c r="D988" s="11" t="s">
        <v>16</v>
      </c>
      <c r="E988" s="11" t="s">
        <v>1428</v>
      </c>
      <c r="F988" s="11" t="s">
        <v>1429</v>
      </c>
      <c r="G988" s="11" t="s">
        <v>2</v>
      </c>
      <c r="H988" s="11" t="s">
        <v>98</v>
      </c>
      <c r="I988" s="190" t="s">
        <v>48</v>
      </c>
      <c r="J988" s="48" t="s">
        <v>86</v>
      </c>
      <c r="K988" s="48" t="s">
        <v>50</v>
      </c>
      <c r="L988" s="48"/>
      <c r="M988" s="193"/>
      <c r="N988" s="200" t="s">
        <v>1463</v>
      </c>
      <c r="O988" s="200" t="s">
        <v>1463</v>
      </c>
      <c r="P988" s="200" t="s">
        <v>1463</v>
      </c>
      <c r="Q988" s="201" t="s">
        <v>42</v>
      </c>
      <c r="R988" s="60"/>
      <c r="S988" s="48" t="s">
        <v>472</v>
      </c>
      <c r="T988" s="167"/>
      <c r="U988" s="167"/>
      <c r="W988" s="48" t="str">
        <f t="shared" si="70"/>
        <v>DSS</v>
      </c>
      <c r="X988" s="13" t="str">
        <f t="shared" si="68"/>
        <v>天津电信</v>
      </c>
      <c r="Y988" s="37" t="str">
        <f t="shared" si="69"/>
        <v>1</v>
      </c>
    </row>
    <row r="989" spans="1:25">
      <c r="A989" s="11" t="s">
        <v>241</v>
      </c>
      <c r="B989" s="11" t="s">
        <v>242</v>
      </c>
      <c r="C989" s="11" t="s">
        <v>360</v>
      </c>
      <c r="D989" s="11" t="s">
        <v>16</v>
      </c>
      <c r="E989" s="11" t="s">
        <v>1433</v>
      </c>
      <c r="F989" s="11" t="s">
        <v>1434</v>
      </c>
      <c r="G989" s="11" t="s">
        <v>2</v>
      </c>
      <c r="H989" s="11" t="s">
        <v>98</v>
      </c>
      <c r="I989" s="190" t="s">
        <v>48</v>
      </c>
      <c r="J989" s="48" t="s">
        <v>86</v>
      </c>
      <c r="K989" s="48" t="s">
        <v>50</v>
      </c>
      <c r="L989" s="48"/>
      <c r="M989" s="193"/>
      <c r="N989" s="200" t="s">
        <v>1463</v>
      </c>
      <c r="O989" s="200" t="s">
        <v>1463</v>
      </c>
      <c r="P989" s="200" t="s">
        <v>1463</v>
      </c>
      <c r="Q989" s="201" t="s">
        <v>1435</v>
      </c>
      <c r="R989" s="60"/>
      <c r="S989" s="48" t="s">
        <v>472</v>
      </c>
      <c r="T989" s="167"/>
      <c r="U989" s="167"/>
      <c r="W989" s="48" t="str">
        <f t="shared" si="70"/>
        <v>DSS</v>
      </c>
      <c r="X989" s="13" t="str">
        <f t="shared" si="68"/>
        <v>天津电信</v>
      </c>
      <c r="Y989" s="37" t="str">
        <f t="shared" si="69"/>
        <v>1</v>
      </c>
    </row>
    <row r="990" spans="1:25">
      <c r="A990" s="11" t="s">
        <v>127</v>
      </c>
      <c r="B990" s="11" t="s">
        <v>128</v>
      </c>
      <c r="C990" s="11" t="s">
        <v>1227</v>
      </c>
      <c r="D990" s="11" t="s">
        <v>1228</v>
      </c>
      <c r="E990" s="11" t="s">
        <v>1433</v>
      </c>
      <c r="F990" s="11" t="s">
        <v>1434</v>
      </c>
      <c r="G990" s="11" t="s">
        <v>2</v>
      </c>
      <c r="H990" s="11" t="s">
        <v>98</v>
      </c>
      <c r="I990" s="190" t="s">
        <v>48</v>
      </c>
      <c r="J990" s="48" t="s">
        <v>751</v>
      </c>
      <c r="K990" s="48" t="s">
        <v>120</v>
      </c>
      <c r="L990" s="48"/>
      <c r="M990" s="193"/>
      <c r="N990" s="200" t="s">
        <v>1466</v>
      </c>
      <c r="O990" s="200" t="s">
        <v>1466</v>
      </c>
      <c r="P990" s="200" t="s">
        <v>1466</v>
      </c>
      <c r="Q990" s="201" t="s">
        <v>42</v>
      </c>
      <c r="R990" s="60"/>
      <c r="S990" s="48" t="s">
        <v>472</v>
      </c>
      <c r="T990" s="167"/>
      <c r="U990" s="167"/>
      <c r="W990" s="48" t="str">
        <f t="shared" si="70"/>
        <v>DSS</v>
      </c>
      <c r="X990" s="13" t="str">
        <f t="shared" si="68"/>
        <v>新疆联通</v>
      </c>
      <c r="Y990" s="37" t="str">
        <f t="shared" si="69"/>
        <v>1</v>
      </c>
    </row>
    <row r="991" spans="1:25">
      <c r="A991" s="11" t="s">
        <v>127</v>
      </c>
      <c r="B991" s="11" t="s">
        <v>128</v>
      </c>
      <c r="C991" s="11" t="s">
        <v>1227</v>
      </c>
      <c r="D991" s="11" t="s">
        <v>1228</v>
      </c>
      <c r="E991" s="11" t="s">
        <v>1428</v>
      </c>
      <c r="F991" s="11" t="s">
        <v>1429</v>
      </c>
      <c r="G991" s="11" t="s">
        <v>2</v>
      </c>
      <c r="H991" s="11" t="s">
        <v>98</v>
      </c>
      <c r="I991" s="190" t="s">
        <v>48</v>
      </c>
      <c r="J991" s="48" t="s">
        <v>751</v>
      </c>
      <c r="K991" s="48" t="s">
        <v>43</v>
      </c>
      <c r="L991" s="48"/>
      <c r="M991" s="193"/>
      <c r="N991" s="200" t="s">
        <v>1467</v>
      </c>
      <c r="O991" s="200" t="s">
        <v>1467</v>
      </c>
      <c r="P991" s="200" t="s">
        <v>1467</v>
      </c>
      <c r="Q991" s="201" t="s">
        <v>1435</v>
      </c>
      <c r="R991" s="60"/>
      <c r="S991" s="48" t="s">
        <v>472</v>
      </c>
      <c r="T991" s="167"/>
      <c r="U991" s="167"/>
      <c r="W991" s="48" t="str">
        <f t="shared" si="70"/>
        <v>DSS</v>
      </c>
      <c r="X991" s="13" t="str">
        <f t="shared" si="68"/>
        <v>新疆联通</v>
      </c>
      <c r="Y991" s="37" t="str">
        <f t="shared" si="69"/>
        <v>1</v>
      </c>
    </row>
    <row r="992" spans="1:25">
      <c r="A992" s="11" t="s">
        <v>247</v>
      </c>
      <c r="B992" s="11" t="s">
        <v>248</v>
      </c>
      <c r="C992" s="11" t="s">
        <v>245</v>
      </c>
      <c r="D992" s="11" t="s">
        <v>246</v>
      </c>
      <c r="E992" s="11" t="s">
        <v>1468</v>
      </c>
      <c r="F992" s="11" t="s">
        <v>1469</v>
      </c>
      <c r="G992" s="11" t="s">
        <v>2</v>
      </c>
      <c r="H992" s="11" t="s">
        <v>98</v>
      </c>
      <c r="I992" s="190" t="s">
        <v>48</v>
      </c>
      <c r="J992" s="133" t="s">
        <v>1514</v>
      </c>
      <c r="K992" s="48" t="s">
        <v>50</v>
      </c>
      <c r="L992" s="48" t="s">
        <v>1537</v>
      </c>
      <c r="M992" s="190" t="s">
        <v>56</v>
      </c>
      <c r="N992" s="200" t="s">
        <v>1470</v>
      </c>
      <c r="O992" s="200" t="s">
        <v>1470</v>
      </c>
      <c r="P992" s="200" t="s">
        <v>1470</v>
      </c>
      <c r="Q992" s="201" t="s">
        <v>42</v>
      </c>
      <c r="R992" s="60"/>
      <c r="S992" s="48" t="s">
        <v>472</v>
      </c>
      <c r="T992" s="167"/>
      <c r="U992" s="167"/>
      <c r="W992" s="48" t="str">
        <f t="shared" si="70"/>
        <v>DSS</v>
      </c>
      <c r="X992" s="13" t="str">
        <f t="shared" si="68"/>
        <v>虚拟运营商天音</v>
      </c>
      <c r="Y992" s="37" t="str">
        <f t="shared" si="69"/>
        <v>1</v>
      </c>
    </row>
    <row r="993" spans="1:25">
      <c r="A993" s="11" t="s">
        <v>253</v>
      </c>
      <c r="B993" s="11" t="s">
        <v>254</v>
      </c>
      <c r="C993" s="11" t="s">
        <v>517</v>
      </c>
      <c r="D993" s="11" t="s">
        <v>518</v>
      </c>
      <c r="E993" s="11" t="s">
        <v>1450</v>
      </c>
      <c r="F993" s="11" t="s">
        <v>1451</v>
      </c>
      <c r="G993" s="11" t="s">
        <v>2</v>
      </c>
      <c r="H993" s="11" t="s">
        <v>98</v>
      </c>
      <c r="I993" s="190" t="s">
        <v>48</v>
      </c>
      <c r="J993" s="48" t="s">
        <v>751</v>
      </c>
      <c r="K993" s="48" t="s">
        <v>50</v>
      </c>
      <c r="L993" s="48"/>
      <c r="M993" s="193"/>
      <c r="N993" s="200" t="s">
        <v>1471</v>
      </c>
      <c r="O993" s="200" t="s">
        <v>1471</v>
      </c>
      <c r="P993" s="200" t="s">
        <v>1471</v>
      </c>
      <c r="Q993" s="201" t="s">
        <v>1435</v>
      </c>
      <c r="R993" s="60"/>
      <c r="S993" s="48" t="s">
        <v>472</v>
      </c>
      <c r="T993" s="167"/>
      <c r="U993" s="167"/>
      <c r="W993" s="48" t="str">
        <f t="shared" si="70"/>
        <v>DSS</v>
      </c>
      <c r="X993" s="13" t="str">
        <f t="shared" si="68"/>
        <v>浙江移动</v>
      </c>
      <c r="Y993" s="37" t="str">
        <f t="shared" si="69"/>
        <v>1</v>
      </c>
    </row>
    <row r="994" spans="1:25">
      <c r="A994" s="11" t="s">
        <v>253</v>
      </c>
      <c r="B994" s="11" t="s">
        <v>254</v>
      </c>
      <c r="C994" s="11" t="s">
        <v>1227</v>
      </c>
      <c r="D994" s="11" t="s">
        <v>382</v>
      </c>
      <c r="E994" s="11" t="s">
        <v>1433</v>
      </c>
      <c r="F994" s="11" t="s">
        <v>1434</v>
      </c>
      <c r="G994" s="11" t="s">
        <v>2</v>
      </c>
      <c r="H994" s="11" t="s">
        <v>98</v>
      </c>
      <c r="I994" s="190" t="s">
        <v>48</v>
      </c>
      <c r="J994" s="48" t="s">
        <v>751</v>
      </c>
      <c r="K994" s="48" t="s">
        <v>50</v>
      </c>
      <c r="L994" s="48"/>
      <c r="M994" s="193"/>
      <c r="N994" s="200" t="s">
        <v>1472</v>
      </c>
      <c r="O994" s="200" t="s">
        <v>1472</v>
      </c>
      <c r="P994" s="200" t="s">
        <v>1472</v>
      </c>
      <c r="Q994" s="201" t="s">
        <v>42</v>
      </c>
      <c r="R994" s="60"/>
      <c r="S994" s="48" t="s">
        <v>472</v>
      </c>
      <c r="T994" s="167"/>
      <c r="U994" s="167"/>
      <c r="W994" s="48" t="str">
        <f t="shared" si="70"/>
        <v>DSS</v>
      </c>
      <c r="X994" s="13" t="str">
        <f t="shared" si="68"/>
        <v>浙江移动</v>
      </c>
      <c r="Y994" s="37" t="str">
        <f t="shared" si="69"/>
        <v>1</v>
      </c>
    </row>
    <row r="995" spans="1:25">
      <c r="A995" s="11" t="s">
        <v>253</v>
      </c>
      <c r="B995" s="11" t="s">
        <v>254</v>
      </c>
      <c r="C995" s="11" t="s">
        <v>1227</v>
      </c>
      <c r="D995" s="11" t="s">
        <v>382</v>
      </c>
      <c r="E995" s="11" t="s">
        <v>1428</v>
      </c>
      <c r="F995" s="11" t="s">
        <v>1429</v>
      </c>
      <c r="G995" s="11" t="s">
        <v>2</v>
      </c>
      <c r="H995" s="11" t="s">
        <v>98</v>
      </c>
      <c r="I995" s="190" t="s">
        <v>48</v>
      </c>
      <c r="J995" s="48" t="s">
        <v>751</v>
      </c>
      <c r="K995" s="48" t="s">
        <v>50</v>
      </c>
      <c r="L995" s="48"/>
      <c r="M995" s="193"/>
      <c r="N995" s="200" t="s">
        <v>1472</v>
      </c>
      <c r="O995" s="200" t="s">
        <v>1472</v>
      </c>
      <c r="P995" s="200" t="s">
        <v>1472</v>
      </c>
      <c r="Q995" s="201" t="s">
        <v>42</v>
      </c>
      <c r="R995" s="60"/>
      <c r="S995" s="48" t="s">
        <v>472</v>
      </c>
      <c r="T995" s="167"/>
      <c r="U995" s="167"/>
      <c r="W995" s="48" t="str">
        <f t="shared" si="70"/>
        <v>DSS</v>
      </c>
      <c r="X995" s="13" t="str">
        <f t="shared" si="68"/>
        <v>浙江移动</v>
      </c>
      <c r="Y995" s="37" t="str">
        <f t="shared" si="69"/>
        <v>1</v>
      </c>
    </row>
    <row r="996" spans="1:25">
      <c r="A996" s="11" t="s">
        <v>260</v>
      </c>
      <c r="B996" s="11" t="s">
        <v>261</v>
      </c>
      <c r="C996" s="11" t="s">
        <v>1454</v>
      </c>
      <c r="D996" s="11" t="s">
        <v>786</v>
      </c>
      <c r="E996" s="11" t="s">
        <v>1455</v>
      </c>
      <c r="F996" s="11" t="s">
        <v>1456</v>
      </c>
      <c r="G996" s="11" t="s">
        <v>2</v>
      </c>
      <c r="H996" s="11" t="s">
        <v>98</v>
      </c>
      <c r="I996" s="190" t="s">
        <v>48</v>
      </c>
      <c r="J996" s="133" t="s">
        <v>1514</v>
      </c>
      <c r="K996" s="48" t="s">
        <v>120</v>
      </c>
      <c r="L996" s="48" t="s">
        <v>1540</v>
      </c>
      <c r="M996" s="193" t="s">
        <v>56</v>
      </c>
      <c r="N996" s="200" t="s">
        <v>1473</v>
      </c>
      <c r="O996" s="200" t="s">
        <v>1473</v>
      </c>
      <c r="P996" s="200" t="s">
        <v>1473</v>
      </c>
      <c r="Q996" s="201" t="s">
        <v>1435</v>
      </c>
      <c r="R996" s="60"/>
      <c r="S996" s="48" t="s">
        <v>472</v>
      </c>
      <c r="T996" s="167"/>
      <c r="U996" s="167"/>
      <c r="W996" s="48" t="str">
        <f t="shared" si="70"/>
        <v>DSS</v>
      </c>
      <c r="X996" s="13" t="str">
        <f t="shared" si="68"/>
        <v>重庆移动</v>
      </c>
      <c r="Y996" s="37" t="str">
        <f t="shared" si="69"/>
        <v>1</v>
      </c>
    </row>
    <row r="997" spans="1:25" ht="67.5">
      <c r="A997" s="11" t="s">
        <v>133</v>
      </c>
      <c r="B997" s="11" t="s">
        <v>134</v>
      </c>
      <c r="C997" s="11" t="s">
        <v>63</v>
      </c>
      <c r="D997" s="11" t="s">
        <v>64</v>
      </c>
      <c r="E997" s="11" t="s">
        <v>135</v>
      </c>
      <c r="F997" s="11" t="s">
        <v>136</v>
      </c>
      <c r="G997" s="11" t="s">
        <v>10</v>
      </c>
      <c r="H997" s="11" t="s">
        <v>137</v>
      </c>
      <c r="I997" s="11" t="s">
        <v>48</v>
      </c>
      <c r="J997" s="48" t="s">
        <v>1512</v>
      </c>
      <c r="K997" s="12" t="s">
        <v>1541</v>
      </c>
      <c r="L997" s="12" t="s">
        <v>1542</v>
      </c>
      <c r="M997" s="12" t="s">
        <v>140</v>
      </c>
      <c r="N997" s="247" t="s">
        <v>1558</v>
      </c>
      <c r="O997" s="220" t="s">
        <v>1559</v>
      </c>
      <c r="P997" s="213" t="s">
        <v>1560</v>
      </c>
      <c r="Q997" t="s">
        <v>666</v>
      </c>
      <c r="S997" s="74" t="s">
        <v>472</v>
      </c>
      <c r="W997" s="48" t="str">
        <f t="shared" si="70"/>
        <v>BOSD</v>
      </c>
      <c r="X997" s="13" t="str">
        <f t="shared" ref="X997:X1060" si="71">MID(A997,5,LEN(A997)-4)</f>
        <v>安徽电信</v>
      </c>
      <c r="Y997" s="37" t="str">
        <f t="shared" ref="Y997:Y1060" si="72">IF(N997=O997,IF(N997="","0","1"),IF(N997=P997,IF(N997="","0","1"),IF(O997=P997,IF(O997="","0","1"),IF(N997="","0","0"))))</f>
        <v>0</v>
      </c>
    </row>
    <row r="998" spans="1:25">
      <c r="A998" s="11" t="s">
        <v>142</v>
      </c>
      <c r="B998" s="11" t="s">
        <v>143</v>
      </c>
      <c r="C998" s="11" t="s">
        <v>144</v>
      </c>
      <c r="D998" s="11" t="s">
        <v>145</v>
      </c>
      <c r="E998" s="11" t="s">
        <v>146</v>
      </c>
      <c r="F998" s="11" t="s">
        <v>147</v>
      </c>
      <c r="G998" s="11" t="s">
        <v>15</v>
      </c>
      <c r="H998" s="11" t="s">
        <v>148</v>
      </c>
      <c r="I998" s="11" t="s">
        <v>48</v>
      </c>
      <c r="J998" s="193" t="s">
        <v>1512</v>
      </c>
      <c r="K998" s="12" t="s">
        <v>120</v>
      </c>
      <c r="L998" s="12" t="s">
        <v>1542</v>
      </c>
      <c r="M998" s="12" t="s">
        <v>140</v>
      </c>
      <c r="N998" s="13" t="s">
        <v>1479</v>
      </c>
      <c r="O998" s="13"/>
      <c r="P998" s="13"/>
      <c r="Q998" t="s">
        <v>666</v>
      </c>
      <c r="S998" s="74" t="s">
        <v>472</v>
      </c>
      <c r="W998" s="48" t="str">
        <f t="shared" si="70"/>
        <v>BOSD</v>
      </c>
      <c r="X998" s="13" t="str">
        <f t="shared" si="71"/>
        <v>安徽广电</v>
      </c>
      <c r="Y998" s="37" t="str">
        <f t="shared" si="72"/>
        <v>0</v>
      </c>
    </row>
    <row r="999" spans="1:25" ht="108">
      <c r="A999" s="11" t="s">
        <v>36</v>
      </c>
      <c r="B999" s="11" t="s">
        <v>37</v>
      </c>
      <c r="C999" s="11" t="s">
        <v>63</v>
      </c>
      <c r="D999" s="11" t="s">
        <v>64</v>
      </c>
      <c r="E999" s="11" t="s">
        <v>149</v>
      </c>
      <c r="F999" s="11" t="s">
        <v>150</v>
      </c>
      <c r="G999" s="11" t="s">
        <v>11</v>
      </c>
      <c r="H999" s="11" t="s">
        <v>151</v>
      </c>
      <c r="I999" s="11" t="s">
        <v>48</v>
      </c>
      <c r="J999" s="193" t="s">
        <v>1512</v>
      </c>
      <c r="K999" s="12" t="s">
        <v>120</v>
      </c>
      <c r="L999" s="12" t="s">
        <v>1542</v>
      </c>
      <c r="M999" s="12" t="s">
        <v>140</v>
      </c>
      <c r="N999" s="220" t="s">
        <v>1561</v>
      </c>
      <c r="O999" s="247" t="s">
        <v>1562</v>
      </c>
      <c r="P999" s="247" t="s">
        <v>1563</v>
      </c>
      <c r="Q999" t="s">
        <v>666</v>
      </c>
      <c r="S999" s="74" t="s">
        <v>472</v>
      </c>
      <c r="W999" s="48" t="str">
        <f t="shared" si="70"/>
        <v>BOSD</v>
      </c>
      <c r="X999" s="13" t="str">
        <f t="shared" si="71"/>
        <v>安徽联通</v>
      </c>
      <c r="Y999" s="37" t="str">
        <f t="shared" si="72"/>
        <v>0</v>
      </c>
    </row>
    <row r="1000" spans="1:25" ht="108">
      <c r="A1000" s="11" t="s">
        <v>36</v>
      </c>
      <c r="B1000" s="11" t="s">
        <v>37</v>
      </c>
      <c r="C1000" s="11" t="s">
        <v>112</v>
      </c>
      <c r="D1000" s="11" t="s">
        <v>113</v>
      </c>
      <c r="E1000" s="11" t="s">
        <v>152</v>
      </c>
      <c r="F1000" s="11" t="s">
        <v>153</v>
      </c>
      <c r="G1000" s="11" t="s">
        <v>154</v>
      </c>
      <c r="H1000" s="11" t="s">
        <v>151</v>
      </c>
      <c r="I1000" s="11" t="s">
        <v>48</v>
      </c>
      <c r="J1000" s="193" t="s">
        <v>1512</v>
      </c>
      <c r="K1000" s="12" t="s">
        <v>120</v>
      </c>
      <c r="L1000" s="12" t="s">
        <v>1542</v>
      </c>
      <c r="M1000" s="12" t="s">
        <v>140</v>
      </c>
      <c r="N1000" s="220" t="s">
        <v>1564</v>
      </c>
      <c r="O1000" s="247" t="s">
        <v>1562</v>
      </c>
      <c r="P1000" s="247" t="s">
        <v>1565</v>
      </c>
      <c r="Q1000" t="s">
        <v>666</v>
      </c>
      <c r="S1000" s="74" t="s">
        <v>472</v>
      </c>
      <c r="W1000" s="48" t="str">
        <f t="shared" si="70"/>
        <v>BOSD</v>
      </c>
      <c r="X1000" s="13" t="str">
        <f t="shared" si="71"/>
        <v>安徽联通</v>
      </c>
      <c r="Y1000" s="37" t="str">
        <f t="shared" si="72"/>
        <v>0</v>
      </c>
    </row>
    <row r="1001" spans="1:25" ht="108">
      <c r="A1001" s="11" t="s">
        <v>155</v>
      </c>
      <c r="B1001" s="11" t="s">
        <v>156</v>
      </c>
      <c r="C1001" s="11" t="s">
        <v>63</v>
      </c>
      <c r="D1001" s="11" t="s">
        <v>157</v>
      </c>
      <c r="E1001" s="11" t="s">
        <v>158</v>
      </c>
      <c r="F1001" s="11" t="s">
        <v>150</v>
      </c>
      <c r="G1001" s="11" t="s">
        <v>11</v>
      </c>
      <c r="H1001" s="11" t="s">
        <v>159</v>
      </c>
      <c r="I1001" s="11" t="s">
        <v>48</v>
      </c>
      <c r="J1001" s="193" t="s">
        <v>1512</v>
      </c>
      <c r="K1001" s="12" t="s">
        <v>120</v>
      </c>
      <c r="L1001" s="12" t="s">
        <v>1543</v>
      </c>
      <c r="M1001" s="12" t="s">
        <v>521</v>
      </c>
      <c r="N1001" s="220" t="s">
        <v>1566</v>
      </c>
      <c r="O1001" s="219" t="s">
        <v>1567</v>
      </c>
      <c r="P1001" s="219" t="s">
        <v>1568</v>
      </c>
      <c r="Q1001" s="210" t="s">
        <v>666</v>
      </c>
      <c r="S1001" s="74" t="s">
        <v>472</v>
      </c>
      <c r="W1001" s="48" t="str">
        <f t="shared" si="70"/>
        <v>BOSD</v>
      </c>
      <c r="X1001" s="13" t="str">
        <f t="shared" si="71"/>
        <v>安徽移动</v>
      </c>
      <c r="Y1001" s="37" t="str">
        <f t="shared" si="72"/>
        <v>0</v>
      </c>
    </row>
    <row r="1002" spans="1:25" ht="67.5">
      <c r="A1002" s="11" t="s">
        <v>155</v>
      </c>
      <c r="B1002" s="11" t="s">
        <v>156</v>
      </c>
      <c r="C1002" s="11" t="s">
        <v>63</v>
      </c>
      <c r="D1002" s="11" t="s">
        <v>157</v>
      </c>
      <c r="E1002" s="11" t="s">
        <v>135</v>
      </c>
      <c r="F1002" s="11" t="s">
        <v>136</v>
      </c>
      <c r="G1002" s="11" t="s">
        <v>10</v>
      </c>
      <c r="H1002" s="11" t="s">
        <v>137</v>
      </c>
      <c r="I1002" s="11" t="s">
        <v>48</v>
      </c>
      <c r="J1002" s="193" t="s">
        <v>1512</v>
      </c>
      <c r="K1002" s="12" t="s">
        <v>120</v>
      </c>
      <c r="L1002" s="12" t="s">
        <v>1543</v>
      </c>
      <c r="M1002" s="12" t="s">
        <v>521</v>
      </c>
      <c r="N1002" s="247" t="s">
        <v>1569</v>
      </c>
      <c r="O1002" s="213" t="s">
        <v>1570</v>
      </c>
      <c r="P1002" s="213" t="s">
        <v>1571</v>
      </c>
      <c r="Q1002" s="211" t="s">
        <v>666</v>
      </c>
      <c r="S1002" s="74" t="s">
        <v>472</v>
      </c>
      <c r="W1002" s="48" t="str">
        <f t="shared" si="70"/>
        <v>BOSD</v>
      </c>
      <c r="X1002" s="13" t="str">
        <f t="shared" si="71"/>
        <v>安徽移动</v>
      </c>
      <c r="Y1002" s="37" t="str">
        <f t="shared" si="72"/>
        <v>0</v>
      </c>
    </row>
    <row r="1003" spans="1:25" ht="108">
      <c r="A1003" s="11" t="s">
        <v>155</v>
      </c>
      <c r="B1003" s="11" t="s">
        <v>156</v>
      </c>
      <c r="C1003" s="11" t="s">
        <v>63</v>
      </c>
      <c r="D1003" s="11" t="s">
        <v>157</v>
      </c>
      <c r="E1003" s="11" t="s">
        <v>160</v>
      </c>
      <c r="F1003" s="11" t="s">
        <v>161</v>
      </c>
      <c r="G1003" s="11" t="s">
        <v>11</v>
      </c>
      <c r="H1003" s="11" t="s">
        <v>98</v>
      </c>
      <c r="I1003" s="11" t="s">
        <v>48</v>
      </c>
      <c r="J1003" s="193" t="s">
        <v>1512</v>
      </c>
      <c r="K1003" s="12" t="s">
        <v>120</v>
      </c>
      <c r="L1003" s="12" t="s">
        <v>1543</v>
      </c>
      <c r="M1003" s="12" t="s">
        <v>521</v>
      </c>
      <c r="N1003" s="219" t="s">
        <v>1566</v>
      </c>
      <c r="O1003" s="219" t="s">
        <v>1567</v>
      </c>
      <c r="P1003" s="219" t="s">
        <v>1568</v>
      </c>
      <c r="Q1003" s="210" t="s">
        <v>666</v>
      </c>
      <c r="S1003" s="74" t="s">
        <v>472</v>
      </c>
      <c r="W1003" s="48" t="str">
        <f t="shared" si="70"/>
        <v>BOSD</v>
      </c>
      <c r="X1003" s="13" t="str">
        <f t="shared" si="71"/>
        <v>安徽移动</v>
      </c>
      <c r="Y1003" s="37" t="str">
        <f t="shared" si="72"/>
        <v>0</v>
      </c>
    </row>
    <row r="1004" spans="1:25" ht="121.5">
      <c r="A1004" s="11" t="s">
        <v>155</v>
      </c>
      <c r="B1004" s="11" t="s">
        <v>156</v>
      </c>
      <c r="C1004" s="11" t="s">
        <v>63</v>
      </c>
      <c r="D1004" s="11" t="s">
        <v>157</v>
      </c>
      <c r="E1004" s="11" t="s">
        <v>162</v>
      </c>
      <c r="F1004" s="11" t="s">
        <v>163</v>
      </c>
      <c r="G1004" s="11" t="s">
        <v>164</v>
      </c>
      <c r="H1004" s="11" t="s">
        <v>137</v>
      </c>
      <c r="I1004" s="11" t="s">
        <v>48</v>
      </c>
      <c r="J1004" s="193" t="s">
        <v>1512</v>
      </c>
      <c r="K1004" s="12" t="s">
        <v>120</v>
      </c>
      <c r="L1004" s="12" t="s">
        <v>1543</v>
      </c>
      <c r="M1004" s="12" t="s">
        <v>521</v>
      </c>
      <c r="N1004" s="219" t="s">
        <v>1572</v>
      </c>
      <c r="O1004" s="213" t="s">
        <v>1573</v>
      </c>
      <c r="P1004" s="213" t="s">
        <v>1574</v>
      </c>
      <c r="Q1004" s="211" t="s">
        <v>666</v>
      </c>
      <c r="S1004" s="74" t="s">
        <v>472</v>
      </c>
      <c r="W1004" s="48" t="str">
        <f t="shared" si="70"/>
        <v>BOSD</v>
      </c>
      <c r="X1004" s="13" t="str">
        <f t="shared" si="71"/>
        <v>安徽移动</v>
      </c>
      <c r="Y1004" s="37" t="str">
        <f t="shared" si="72"/>
        <v>0</v>
      </c>
    </row>
    <row r="1005" spans="1:25" ht="67.5">
      <c r="A1005" s="11" t="s">
        <v>155</v>
      </c>
      <c r="B1005" s="11" t="s">
        <v>156</v>
      </c>
      <c r="C1005" s="11" t="s">
        <v>165</v>
      </c>
      <c r="D1005" s="11" t="s">
        <v>166</v>
      </c>
      <c r="E1005" s="11" t="s">
        <v>167</v>
      </c>
      <c r="F1005" s="11" t="s">
        <v>168</v>
      </c>
      <c r="G1005" s="11" t="s">
        <v>164</v>
      </c>
      <c r="H1005" s="11" t="s">
        <v>41</v>
      </c>
      <c r="I1005" s="11" t="s">
        <v>48</v>
      </c>
      <c r="J1005" s="193" t="s">
        <v>1512</v>
      </c>
      <c r="K1005" s="12" t="s">
        <v>120</v>
      </c>
      <c r="L1005" s="12" t="s">
        <v>1543</v>
      </c>
      <c r="M1005" s="12" t="s">
        <v>521</v>
      </c>
      <c r="N1005" s="247" t="s">
        <v>1575</v>
      </c>
      <c r="O1005" s="213" t="s">
        <v>1576</v>
      </c>
      <c r="P1005" s="213" t="s">
        <v>1577</v>
      </c>
      <c r="Q1005" s="211" t="s">
        <v>666</v>
      </c>
      <c r="S1005" s="74" t="s">
        <v>472</v>
      </c>
      <c r="W1005" s="48" t="str">
        <f t="shared" si="70"/>
        <v>BOSD</v>
      </c>
      <c r="X1005" s="13" t="str">
        <f t="shared" si="71"/>
        <v>安徽移动</v>
      </c>
      <c r="Y1005" s="37" t="str">
        <f t="shared" si="72"/>
        <v>0</v>
      </c>
    </row>
    <row r="1006" spans="1:25">
      <c r="A1006" s="11" t="s">
        <v>155</v>
      </c>
      <c r="B1006" s="11" t="s">
        <v>156</v>
      </c>
      <c r="C1006" s="11" t="s">
        <v>169</v>
      </c>
      <c r="D1006" s="11" t="s">
        <v>145</v>
      </c>
      <c r="E1006" s="11" t="s">
        <v>170</v>
      </c>
      <c r="F1006" s="11" t="s">
        <v>171</v>
      </c>
      <c r="G1006" s="11" t="s">
        <v>15</v>
      </c>
      <c r="H1006" s="11" t="s">
        <v>137</v>
      </c>
      <c r="I1006" s="11" t="s">
        <v>48</v>
      </c>
      <c r="J1006" s="215" t="s">
        <v>1520</v>
      </c>
      <c r="K1006" s="12" t="s">
        <v>120</v>
      </c>
      <c r="L1006" s="12" t="s">
        <v>1543</v>
      </c>
      <c r="M1006" s="12" t="s">
        <v>521</v>
      </c>
      <c r="N1006" s="13" t="s">
        <v>1578</v>
      </c>
      <c r="O1006" s="13" t="s">
        <v>1578</v>
      </c>
      <c r="P1006" s="13"/>
      <c r="S1006" s="74" t="s">
        <v>472</v>
      </c>
      <c r="W1006" s="48" t="str">
        <f t="shared" si="70"/>
        <v>BOSD</v>
      </c>
      <c r="X1006" s="13" t="str">
        <f t="shared" si="71"/>
        <v>安徽移动</v>
      </c>
      <c r="Y1006" s="37" t="str">
        <f t="shared" si="72"/>
        <v>1</v>
      </c>
    </row>
    <row r="1007" spans="1:25">
      <c r="A1007" s="11" t="s">
        <v>155</v>
      </c>
      <c r="B1007" s="11" t="s">
        <v>156</v>
      </c>
      <c r="C1007" s="11" t="s">
        <v>169</v>
      </c>
      <c r="D1007" s="11" t="s">
        <v>145</v>
      </c>
      <c r="E1007" s="11" t="s">
        <v>172</v>
      </c>
      <c r="F1007" s="11" t="s">
        <v>147</v>
      </c>
      <c r="G1007" s="11" t="s">
        <v>15</v>
      </c>
      <c r="H1007" s="11" t="s">
        <v>173</v>
      </c>
      <c r="I1007" s="11" t="s">
        <v>48</v>
      </c>
      <c r="J1007" s="215" t="s">
        <v>1520</v>
      </c>
      <c r="K1007" s="12" t="s">
        <v>120</v>
      </c>
      <c r="L1007" s="12" t="s">
        <v>1543</v>
      </c>
      <c r="M1007" s="12" t="s">
        <v>521</v>
      </c>
      <c r="N1007" s="13" t="s">
        <v>1579</v>
      </c>
      <c r="O1007" s="13" t="s">
        <v>1580</v>
      </c>
      <c r="P1007" s="13"/>
      <c r="Q1007" s="211"/>
      <c r="S1007" s="74" t="s">
        <v>472</v>
      </c>
      <c r="W1007" s="48" t="str">
        <f t="shared" si="70"/>
        <v>BOSD</v>
      </c>
      <c r="X1007" s="13" t="str">
        <f t="shared" si="71"/>
        <v>安徽移动</v>
      </c>
      <c r="Y1007" s="37" t="str">
        <f t="shared" si="72"/>
        <v>0</v>
      </c>
    </row>
    <row r="1008" spans="1:25">
      <c r="A1008" s="11" t="s">
        <v>155</v>
      </c>
      <c r="B1008" s="11" t="s">
        <v>156</v>
      </c>
      <c r="C1008" s="11" t="s">
        <v>169</v>
      </c>
      <c r="D1008" s="11" t="s">
        <v>145</v>
      </c>
      <c r="E1008" s="11" t="s">
        <v>146</v>
      </c>
      <c r="F1008" s="11" t="s">
        <v>147</v>
      </c>
      <c r="G1008" s="11" t="s">
        <v>15</v>
      </c>
      <c r="H1008" s="11" t="s">
        <v>148</v>
      </c>
      <c r="I1008" s="11" t="s">
        <v>48</v>
      </c>
      <c r="J1008" s="193" t="s">
        <v>1512</v>
      </c>
      <c r="K1008" s="12" t="s">
        <v>120</v>
      </c>
      <c r="L1008" s="12" t="s">
        <v>1543</v>
      </c>
      <c r="M1008" s="12" t="s">
        <v>521</v>
      </c>
      <c r="N1008" s="13" t="s">
        <v>1581</v>
      </c>
      <c r="O1008" s="13"/>
      <c r="P1008" s="13"/>
      <c r="Q1008" s="211" t="s">
        <v>666</v>
      </c>
      <c r="S1008" s="74" t="s">
        <v>472</v>
      </c>
      <c r="W1008" s="48" t="str">
        <f t="shared" si="70"/>
        <v>BOSD</v>
      </c>
      <c r="X1008" s="13" t="str">
        <f t="shared" si="71"/>
        <v>安徽移动</v>
      </c>
      <c r="Y1008" s="37" t="str">
        <f t="shared" si="72"/>
        <v>0</v>
      </c>
    </row>
    <row r="1009" spans="1:25" ht="94.5">
      <c r="A1009" s="11" t="s">
        <v>174</v>
      </c>
      <c r="B1009" s="11" t="s">
        <v>175</v>
      </c>
      <c r="C1009" s="11" t="s">
        <v>63</v>
      </c>
      <c r="D1009" s="11" t="s">
        <v>64</v>
      </c>
      <c r="E1009" s="11" t="s">
        <v>135</v>
      </c>
      <c r="F1009" s="11" t="s">
        <v>136</v>
      </c>
      <c r="G1009" s="11" t="s">
        <v>10</v>
      </c>
      <c r="H1009" s="11" t="s">
        <v>137</v>
      </c>
      <c r="I1009" s="11" t="s">
        <v>48</v>
      </c>
      <c r="J1009" s="193" t="s">
        <v>1512</v>
      </c>
      <c r="K1009" s="12" t="s">
        <v>120</v>
      </c>
      <c r="L1009" s="12" t="s">
        <v>1542</v>
      </c>
      <c r="M1009" s="12" t="s">
        <v>140</v>
      </c>
      <c r="N1009" s="247" t="s">
        <v>1582</v>
      </c>
      <c r="O1009" s="213" t="s">
        <v>1583</v>
      </c>
      <c r="P1009" s="213" t="s">
        <v>1584</v>
      </c>
      <c r="Q1009" s="211" t="s">
        <v>666</v>
      </c>
      <c r="S1009" s="74" t="s">
        <v>472</v>
      </c>
      <c r="W1009" s="48" t="str">
        <f t="shared" si="70"/>
        <v>BOSD</v>
      </c>
      <c r="X1009" s="13" t="str">
        <f t="shared" si="71"/>
        <v>北京电信</v>
      </c>
      <c r="Y1009" s="37" t="str">
        <f t="shared" si="72"/>
        <v>0</v>
      </c>
    </row>
    <row r="1010" spans="1:25" ht="94.5">
      <c r="A1010" s="11" t="s">
        <v>174</v>
      </c>
      <c r="B1010" s="11" t="s">
        <v>175</v>
      </c>
      <c r="C1010" s="11" t="s">
        <v>176</v>
      </c>
      <c r="D1010" s="11" t="s">
        <v>177</v>
      </c>
      <c r="E1010" s="11" t="s">
        <v>178</v>
      </c>
      <c r="F1010" s="11" t="s">
        <v>177</v>
      </c>
      <c r="G1010" s="11" t="s">
        <v>10</v>
      </c>
      <c r="H1010" s="11" t="s">
        <v>41</v>
      </c>
      <c r="I1010" s="11" t="s">
        <v>48</v>
      </c>
      <c r="J1010" s="193" t="s">
        <v>1512</v>
      </c>
      <c r="K1010" s="12" t="s">
        <v>120</v>
      </c>
      <c r="L1010" s="12" t="s">
        <v>1542</v>
      </c>
      <c r="M1010" s="12" t="s">
        <v>140</v>
      </c>
      <c r="N1010" s="247" t="s">
        <v>1582</v>
      </c>
      <c r="O1010" s="213" t="s">
        <v>1583</v>
      </c>
      <c r="P1010" s="213" t="s">
        <v>1585</v>
      </c>
      <c r="Q1010" s="211" t="s">
        <v>666</v>
      </c>
      <c r="S1010" s="74" t="s">
        <v>472</v>
      </c>
      <c r="W1010" s="48" t="str">
        <f t="shared" si="70"/>
        <v>BOSD</v>
      </c>
      <c r="X1010" s="13" t="str">
        <f t="shared" si="71"/>
        <v>北京电信</v>
      </c>
      <c r="Y1010" s="37" t="str">
        <f t="shared" si="72"/>
        <v>0</v>
      </c>
    </row>
    <row r="1011" spans="1:25">
      <c r="A1011" s="11" t="s">
        <v>74</v>
      </c>
      <c r="B1011" s="11" t="s">
        <v>75</v>
      </c>
      <c r="C1011" s="11" t="s">
        <v>112</v>
      </c>
      <c r="D1011" s="11" t="s">
        <v>113</v>
      </c>
      <c r="E1011" s="11" t="s">
        <v>179</v>
      </c>
      <c r="F1011" s="11" t="s">
        <v>153</v>
      </c>
      <c r="G1011" s="11" t="s">
        <v>154</v>
      </c>
      <c r="H1011" s="11" t="s">
        <v>173</v>
      </c>
      <c r="I1011" s="11" t="s">
        <v>48</v>
      </c>
      <c r="J1011" s="193" t="s">
        <v>1512</v>
      </c>
      <c r="K1011" s="12" t="s">
        <v>120</v>
      </c>
      <c r="L1011" s="12" t="s">
        <v>1542</v>
      </c>
      <c r="M1011" s="12" t="s">
        <v>140</v>
      </c>
      <c r="N1011" s="13" t="s">
        <v>1586</v>
      </c>
      <c r="O1011" s="13" t="s">
        <v>1587</v>
      </c>
      <c r="P1011" s="13"/>
      <c r="Q1011" s="211" t="s">
        <v>666</v>
      </c>
      <c r="S1011" s="74" t="s">
        <v>471</v>
      </c>
      <c r="W1011" s="48" t="str">
        <f t="shared" si="70"/>
        <v>BOSD</v>
      </c>
      <c r="X1011" s="13" t="str">
        <f t="shared" si="71"/>
        <v>北京联通</v>
      </c>
      <c r="Y1011" s="37" t="str">
        <f t="shared" si="72"/>
        <v>0</v>
      </c>
    </row>
    <row r="1012" spans="1:25" ht="81">
      <c r="A1012" s="11" t="s">
        <v>180</v>
      </c>
      <c r="B1012" s="11" t="s">
        <v>181</v>
      </c>
      <c r="C1012" s="11" t="s">
        <v>63</v>
      </c>
      <c r="D1012" s="11" t="s">
        <v>64</v>
      </c>
      <c r="E1012" s="11" t="s">
        <v>158</v>
      </c>
      <c r="F1012" s="11" t="s">
        <v>150</v>
      </c>
      <c r="G1012" s="11" t="s">
        <v>11</v>
      </c>
      <c r="H1012" s="11" t="s">
        <v>159</v>
      </c>
      <c r="I1012" s="11" t="s">
        <v>48</v>
      </c>
      <c r="J1012" s="193" t="s">
        <v>1512</v>
      </c>
      <c r="K1012" s="12" t="s">
        <v>120</v>
      </c>
      <c r="L1012" s="12" t="s">
        <v>1542</v>
      </c>
      <c r="M1012" s="12" t="s">
        <v>140</v>
      </c>
      <c r="N1012" s="220" t="s">
        <v>1588</v>
      </c>
      <c r="O1012" s="247" t="s">
        <v>1589</v>
      </c>
      <c r="P1012" s="247" t="s">
        <v>1590</v>
      </c>
      <c r="Q1012" s="211" t="s">
        <v>666</v>
      </c>
      <c r="S1012" s="74" t="s">
        <v>472</v>
      </c>
      <c r="W1012" s="48" t="str">
        <f t="shared" si="70"/>
        <v>BOSD</v>
      </c>
      <c r="X1012" s="13" t="str">
        <f t="shared" si="71"/>
        <v>北京卫通</v>
      </c>
      <c r="Y1012" s="37" t="str">
        <f t="shared" si="72"/>
        <v>0</v>
      </c>
    </row>
    <row r="1013" spans="1:25" ht="67.5">
      <c r="A1013" s="11" t="s">
        <v>182</v>
      </c>
      <c r="B1013" s="11" t="s">
        <v>75</v>
      </c>
      <c r="C1013" s="11" t="s">
        <v>63</v>
      </c>
      <c r="D1013" s="11" t="s">
        <v>157</v>
      </c>
      <c r="E1013" s="11" t="s">
        <v>135</v>
      </c>
      <c r="F1013" s="11" t="s">
        <v>136</v>
      </c>
      <c r="G1013" s="11" t="s">
        <v>10</v>
      </c>
      <c r="H1013" s="11" t="s">
        <v>137</v>
      </c>
      <c r="I1013" s="11" t="s">
        <v>48</v>
      </c>
      <c r="J1013" s="193" t="s">
        <v>1512</v>
      </c>
      <c r="K1013" s="12" t="s">
        <v>120</v>
      </c>
      <c r="L1013" s="12" t="s">
        <v>1542</v>
      </c>
      <c r="M1013" s="12" t="s">
        <v>140</v>
      </c>
      <c r="N1013" s="247" t="s">
        <v>1591</v>
      </c>
      <c r="O1013" s="213" t="s">
        <v>1592</v>
      </c>
      <c r="P1013" s="213" t="s">
        <v>1593</v>
      </c>
      <c r="Q1013" s="211" t="s">
        <v>666</v>
      </c>
      <c r="S1013" s="74" t="s">
        <v>472</v>
      </c>
      <c r="W1013" s="48" t="str">
        <f t="shared" si="70"/>
        <v>BOSD</v>
      </c>
      <c r="X1013" s="13" t="str">
        <f t="shared" si="71"/>
        <v>北京移动</v>
      </c>
      <c r="Y1013" s="37" t="str">
        <f t="shared" si="72"/>
        <v>0</v>
      </c>
    </row>
    <row r="1014" spans="1:25" ht="81">
      <c r="A1014" s="11" t="s">
        <v>182</v>
      </c>
      <c r="B1014" s="11" t="s">
        <v>75</v>
      </c>
      <c r="C1014" s="11" t="s">
        <v>176</v>
      </c>
      <c r="D1014" s="11" t="s">
        <v>183</v>
      </c>
      <c r="E1014" s="11" t="s">
        <v>178</v>
      </c>
      <c r="F1014" s="11" t="s">
        <v>177</v>
      </c>
      <c r="G1014" s="11" t="s">
        <v>10</v>
      </c>
      <c r="H1014" s="11" t="s">
        <v>41</v>
      </c>
      <c r="I1014" s="11" t="s">
        <v>48</v>
      </c>
      <c r="J1014" s="193" t="s">
        <v>1512</v>
      </c>
      <c r="K1014" s="12" t="s">
        <v>120</v>
      </c>
      <c r="L1014" s="12" t="s">
        <v>1542</v>
      </c>
      <c r="M1014" s="12" t="s">
        <v>140</v>
      </c>
      <c r="N1014" s="219" t="s">
        <v>1594</v>
      </c>
      <c r="O1014" s="213" t="s">
        <v>1595</v>
      </c>
      <c r="P1014" s="213" t="s">
        <v>1596</v>
      </c>
      <c r="Q1014" s="211" t="s">
        <v>666</v>
      </c>
      <c r="S1014" s="74" t="s">
        <v>472</v>
      </c>
      <c r="W1014" s="48" t="str">
        <f t="shared" si="70"/>
        <v>BOSD</v>
      </c>
      <c r="X1014" s="13" t="str">
        <f t="shared" si="71"/>
        <v>北京移动</v>
      </c>
      <c r="Y1014" s="37" t="str">
        <f t="shared" si="72"/>
        <v>0</v>
      </c>
    </row>
    <row r="1015" spans="1:25">
      <c r="A1015" s="11" t="s">
        <v>182</v>
      </c>
      <c r="B1015" s="11" t="s">
        <v>75</v>
      </c>
      <c r="C1015" s="11" t="s">
        <v>169</v>
      </c>
      <c r="D1015" s="11" t="s">
        <v>145</v>
      </c>
      <c r="E1015" s="11" t="s">
        <v>184</v>
      </c>
      <c r="F1015" s="11" t="s">
        <v>185</v>
      </c>
      <c r="G1015" s="11" t="s">
        <v>15</v>
      </c>
      <c r="H1015" s="11" t="s">
        <v>137</v>
      </c>
      <c r="I1015" s="11" t="s">
        <v>48</v>
      </c>
      <c r="J1015" s="193" t="s">
        <v>1512</v>
      </c>
      <c r="K1015" s="12" t="s">
        <v>120</v>
      </c>
      <c r="L1015" s="12" t="s">
        <v>1542</v>
      </c>
      <c r="M1015" s="12" t="s">
        <v>140</v>
      </c>
      <c r="N1015" s="213" t="s">
        <v>1597</v>
      </c>
      <c r="O1015" s="213" t="s">
        <v>1598</v>
      </c>
      <c r="P1015" s="213" t="s">
        <v>1599</v>
      </c>
      <c r="Q1015" s="211" t="s">
        <v>666</v>
      </c>
      <c r="S1015" s="74" t="s">
        <v>472</v>
      </c>
      <c r="W1015" s="48" t="str">
        <f t="shared" si="70"/>
        <v>BOSD</v>
      </c>
      <c r="X1015" s="13" t="str">
        <f t="shared" si="71"/>
        <v>北京移动</v>
      </c>
      <c r="Y1015" s="37" t="str">
        <f t="shared" si="72"/>
        <v>0</v>
      </c>
    </row>
    <row r="1016" spans="1:25">
      <c r="A1016" s="11" t="s">
        <v>182</v>
      </c>
      <c r="B1016" s="11" t="s">
        <v>75</v>
      </c>
      <c r="C1016" s="11" t="s">
        <v>169</v>
      </c>
      <c r="D1016" s="11" t="s">
        <v>145</v>
      </c>
      <c r="E1016" s="11" t="s">
        <v>170</v>
      </c>
      <c r="F1016" s="11" t="s">
        <v>171</v>
      </c>
      <c r="G1016" s="11" t="s">
        <v>15</v>
      </c>
      <c r="H1016" s="11" t="s">
        <v>137</v>
      </c>
      <c r="I1016" s="11" t="s">
        <v>48</v>
      </c>
      <c r="J1016" s="193" t="s">
        <v>1512</v>
      </c>
      <c r="K1016" s="12" t="s">
        <v>120</v>
      </c>
      <c r="L1016" s="12" t="s">
        <v>1542</v>
      </c>
      <c r="M1016" s="12" t="s">
        <v>140</v>
      </c>
      <c r="N1016" s="213" t="s">
        <v>1600</v>
      </c>
      <c r="O1016" s="248" t="s">
        <v>1601</v>
      </c>
      <c r="P1016" s="60"/>
      <c r="Q1016" s="211" t="s">
        <v>666</v>
      </c>
      <c r="S1016" s="74" t="s">
        <v>472</v>
      </c>
      <c r="W1016" s="48" t="str">
        <f t="shared" si="70"/>
        <v>BOSD</v>
      </c>
      <c r="X1016" s="13" t="str">
        <f t="shared" si="71"/>
        <v>北京移动</v>
      </c>
      <c r="Y1016" s="37" t="str">
        <f t="shared" si="72"/>
        <v>0</v>
      </c>
    </row>
    <row r="1017" spans="1:25">
      <c r="A1017" s="11" t="s">
        <v>186</v>
      </c>
      <c r="B1017" s="11" t="s">
        <v>187</v>
      </c>
      <c r="C1017" s="11" t="s">
        <v>188</v>
      </c>
      <c r="D1017" s="11" t="s">
        <v>16</v>
      </c>
      <c r="E1017" s="11" t="s">
        <v>135</v>
      </c>
      <c r="F1017" s="11" t="s">
        <v>136</v>
      </c>
      <c r="G1017" s="11" t="s">
        <v>10</v>
      </c>
      <c r="H1017" s="11" t="s">
        <v>137</v>
      </c>
      <c r="I1017" s="11" t="s">
        <v>48</v>
      </c>
      <c r="J1017" s="193" t="s">
        <v>1512</v>
      </c>
      <c r="K1017" s="12" t="s">
        <v>120</v>
      </c>
      <c r="L1017" s="12" t="s">
        <v>1542</v>
      </c>
      <c r="M1017" s="12" t="s">
        <v>140</v>
      </c>
      <c r="N1017" s="220" t="s">
        <v>1602</v>
      </c>
      <c r="O1017" s="214" t="s">
        <v>1603</v>
      </c>
      <c r="P1017" s="214" t="s">
        <v>1604</v>
      </c>
      <c r="Q1017" s="211" t="s">
        <v>666</v>
      </c>
      <c r="S1017" s="74" t="s">
        <v>472</v>
      </c>
      <c r="W1017" s="48" t="str">
        <f t="shared" si="70"/>
        <v>BOSD</v>
      </c>
      <c r="X1017" s="13" t="str">
        <f t="shared" si="71"/>
        <v>电信总部</v>
      </c>
      <c r="Y1017" s="37" t="str">
        <f t="shared" si="72"/>
        <v>0</v>
      </c>
    </row>
    <row r="1018" spans="1:25" ht="409.5">
      <c r="A1018" s="11" t="s">
        <v>189</v>
      </c>
      <c r="B1018" s="11" t="s">
        <v>190</v>
      </c>
      <c r="C1018" s="11" t="s">
        <v>112</v>
      </c>
      <c r="D1018" s="11" t="s">
        <v>113</v>
      </c>
      <c r="E1018" s="11" t="s">
        <v>191</v>
      </c>
      <c r="F1018" s="11" t="s">
        <v>192</v>
      </c>
      <c r="G1018" s="11" t="s">
        <v>154</v>
      </c>
      <c r="H1018" s="11" t="s">
        <v>98</v>
      </c>
      <c r="I1018" s="11" t="s">
        <v>48</v>
      </c>
      <c r="J1018" s="193" t="s">
        <v>1512</v>
      </c>
      <c r="K1018" s="12" t="s">
        <v>120</v>
      </c>
      <c r="L1018" s="12" t="s">
        <v>1542</v>
      </c>
      <c r="M1018" s="12" t="s">
        <v>140</v>
      </c>
      <c r="N1018" s="222" t="s">
        <v>1605</v>
      </c>
      <c r="O1018" s="60"/>
      <c r="P1018" s="249"/>
      <c r="Q1018" s="211" t="s">
        <v>666</v>
      </c>
      <c r="S1018" s="74" t="s">
        <v>472</v>
      </c>
      <c r="W1018" s="48" t="str">
        <f t="shared" si="70"/>
        <v>BOSD</v>
      </c>
      <c r="X1018" s="13" t="str">
        <f t="shared" si="71"/>
        <v>福建联通</v>
      </c>
      <c r="Y1018" s="37" t="str">
        <f t="shared" si="72"/>
        <v>0</v>
      </c>
    </row>
    <row r="1019" spans="1:25">
      <c r="A1019" s="11" t="s">
        <v>193</v>
      </c>
      <c r="B1019" s="11" t="s">
        <v>194</v>
      </c>
      <c r="C1019" s="11" t="s">
        <v>195</v>
      </c>
      <c r="D1019" s="11" t="s">
        <v>196</v>
      </c>
      <c r="E1019" s="11" t="s">
        <v>170</v>
      </c>
      <c r="F1019" s="11" t="s">
        <v>171</v>
      </c>
      <c r="G1019" s="11" t="s">
        <v>15</v>
      </c>
      <c r="H1019" s="11" t="s">
        <v>137</v>
      </c>
      <c r="I1019" s="11" t="s">
        <v>48</v>
      </c>
      <c r="J1019" s="193" t="s">
        <v>1512</v>
      </c>
      <c r="K1019" s="12" t="s">
        <v>120</v>
      </c>
      <c r="L1019" s="12" t="s">
        <v>1542</v>
      </c>
      <c r="M1019" s="12" t="s">
        <v>140</v>
      </c>
      <c r="N1019" s="214" t="s">
        <v>1606</v>
      </c>
      <c r="O1019" s="248"/>
      <c r="P1019" s="214"/>
      <c r="Q1019" s="211" t="s">
        <v>666</v>
      </c>
      <c r="S1019" s="74" t="s">
        <v>472</v>
      </c>
      <c r="W1019" s="48" t="str">
        <f t="shared" si="70"/>
        <v>BOSD</v>
      </c>
      <c r="X1019" s="13" t="str">
        <f t="shared" si="71"/>
        <v>广西电信</v>
      </c>
      <c r="Y1019" s="37" t="str">
        <f t="shared" si="72"/>
        <v>0</v>
      </c>
    </row>
    <row r="1020" spans="1:25">
      <c r="A1020" s="11" t="s">
        <v>193</v>
      </c>
      <c r="B1020" s="11" t="s">
        <v>194</v>
      </c>
      <c r="C1020" s="11" t="s">
        <v>195</v>
      </c>
      <c r="D1020" s="11" t="s">
        <v>196</v>
      </c>
      <c r="E1020" s="11" t="s">
        <v>146</v>
      </c>
      <c r="F1020" s="11" t="s">
        <v>147</v>
      </c>
      <c r="G1020" s="11" t="s">
        <v>15</v>
      </c>
      <c r="H1020" s="11" t="s">
        <v>148</v>
      </c>
      <c r="I1020" s="11" t="s">
        <v>48</v>
      </c>
      <c r="J1020" s="193" t="s">
        <v>1512</v>
      </c>
      <c r="K1020" s="12" t="s">
        <v>120</v>
      </c>
      <c r="L1020" s="12" t="s">
        <v>1542</v>
      </c>
      <c r="M1020" s="12" t="s">
        <v>140</v>
      </c>
      <c r="N1020" s="60" t="s">
        <v>1581</v>
      </c>
      <c r="O1020" s="60"/>
      <c r="P1020" s="60"/>
      <c r="Q1020" s="211" t="s">
        <v>666</v>
      </c>
      <c r="S1020" s="74" t="s">
        <v>472</v>
      </c>
      <c r="W1020" s="48" t="str">
        <f t="shared" si="70"/>
        <v>BOSD</v>
      </c>
      <c r="X1020" s="13" t="str">
        <f t="shared" si="71"/>
        <v>广西电信</v>
      </c>
      <c r="Y1020" s="37" t="str">
        <f t="shared" si="72"/>
        <v>0</v>
      </c>
    </row>
    <row r="1021" spans="1:25" ht="99">
      <c r="A1021" s="11" t="s">
        <v>197</v>
      </c>
      <c r="B1021" s="11" t="s">
        <v>194</v>
      </c>
      <c r="C1021" s="11" t="s">
        <v>112</v>
      </c>
      <c r="D1021" s="11" t="s">
        <v>113</v>
      </c>
      <c r="E1021" s="11" t="s">
        <v>179</v>
      </c>
      <c r="F1021" s="11" t="s">
        <v>153</v>
      </c>
      <c r="G1021" s="11" t="s">
        <v>154</v>
      </c>
      <c r="H1021" s="11" t="s">
        <v>173</v>
      </c>
      <c r="I1021" s="11" t="s">
        <v>48</v>
      </c>
      <c r="J1021" s="193" t="s">
        <v>1512</v>
      </c>
      <c r="K1021" s="12" t="s">
        <v>120</v>
      </c>
      <c r="L1021" s="12" t="s">
        <v>1542</v>
      </c>
      <c r="M1021" s="12" t="s">
        <v>140</v>
      </c>
      <c r="N1021" s="223" t="s">
        <v>1607</v>
      </c>
      <c r="O1021" s="60" t="s">
        <v>1608</v>
      </c>
      <c r="P1021" s="60"/>
      <c r="Q1021" s="211" t="s">
        <v>666</v>
      </c>
      <c r="S1021" s="74" t="s">
        <v>471</v>
      </c>
      <c r="W1021" s="48" t="str">
        <f t="shared" si="70"/>
        <v>BOSD</v>
      </c>
      <c r="X1021" s="13" t="str">
        <f t="shared" si="71"/>
        <v>广西联通</v>
      </c>
      <c r="Y1021" s="37" t="str">
        <f t="shared" si="72"/>
        <v>0</v>
      </c>
    </row>
    <row r="1022" spans="1:25" ht="94.5">
      <c r="A1022" s="11" t="s">
        <v>198</v>
      </c>
      <c r="B1022" s="11" t="s">
        <v>194</v>
      </c>
      <c r="C1022" s="11" t="s">
        <v>63</v>
      </c>
      <c r="D1022" s="11" t="s">
        <v>157</v>
      </c>
      <c r="E1022" s="11" t="s">
        <v>162</v>
      </c>
      <c r="F1022" s="11" t="s">
        <v>163</v>
      </c>
      <c r="G1022" s="11" t="s">
        <v>164</v>
      </c>
      <c r="H1022" s="11" t="s">
        <v>137</v>
      </c>
      <c r="I1022" s="11" t="s">
        <v>48</v>
      </c>
      <c r="J1022" s="193" t="s">
        <v>1512</v>
      </c>
      <c r="K1022" s="12" t="s">
        <v>120</v>
      </c>
      <c r="L1022" s="12" t="s">
        <v>1542</v>
      </c>
      <c r="M1022" s="12" t="s">
        <v>140</v>
      </c>
      <c r="N1022" s="219" t="s">
        <v>1609</v>
      </c>
      <c r="O1022" s="214" t="s">
        <v>1610</v>
      </c>
      <c r="P1022" s="214" t="s">
        <v>1611</v>
      </c>
      <c r="Q1022" s="211" t="s">
        <v>666</v>
      </c>
      <c r="S1022" s="74" t="s">
        <v>472</v>
      </c>
      <c r="W1022" s="48" t="str">
        <f t="shared" si="70"/>
        <v>BOSD</v>
      </c>
      <c r="X1022" s="13" t="str">
        <f t="shared" si="71"/>
        <v>广西移动</v>
      </c>
      <c r="Y1022" s="37" t="str">
        <f t="shared" si="72"/>
        <v>0</v>
      </c>
    </row>
    <row r="1023" spans="1:25" ht="94.5">
      <c r="A1023" s="11" t="s">
        <v>198</v>
      </c>
      <c r="B1023" s="11" t="s">
        <v>194</v>
      </c>
      <c r="C1023" s="11" t="s">
        <v>63</v>
      </c>
      <c r="D1023" s="11" t="s">
        <v>157</v>
      </c>
      <c r="E1023" s="11" t="s">
        <v>199</v>
      </c>
      <c r="F1023" s="11" t="s">
        <v>163</v>
      </c>
      <c r="G1023" s="11" t="s">
        <v>164</v>
      </c>
      <c r="H1023" s="11" t="s">
        <v>137</v>
      </c>
      <c r="I1023" s="11" t="s">
        <v>48</v>
      </c>
      <c r="J1023" s="193" t="s">
        <v>1512</v>
      </c>
      <c r="K1023" s="12" t="s">
        <v>120</v>
      </c>
      <c r="L1023" s="12" t="s">
        <v>1542</v>
      </c>
      <c r="M1023" s="12" t="s">
        <v>140</v>
      </c>
      <c r="N1023" s="219" t="s">
        <v>1609</v>
      </c>
      <c r="O1023" s="214" t="s">
        <v>1612</v>
      </c>
      <c r="P1023" s="214" t="s">
        <v>1613</v>
      </c>
      <c r="Q1023" s="211" t="s">
        <v>666</v>
      </c>
      <c r="S1023" s="74" t="s">
        <v>472</v>
      </c>
      <c r="W1023" s="48" t="str">
        <f t="shared" si="70"/>
        <v>BOSD</v>
      </c>
      <c r="X1023" s="13" t="str">
        <f t="shared" si="71"/>
        <v>广西移动</v>
      </c>
      <c r="Y1023" s="37" t="str">
        <f t="shared" si="72"/>
        <v>0</v>
      </c>
    </row>
    <row r="1024" spans="1:25" ht="67.5">
      <c r="A1024" s="11" t="s">
        <v>198</v>
      </c>
      <c r="B1024" s="11" t="s">
        <v>194</v>
      </c>
      <c r="C1024" s="11" t="s">
        <v>63</v>
      </c>
      <c r="D1024" s="11" t="s">
        <v>157</v>
      </c>
      <c r="E1024" s="11" t="s">
        <v>135</v>
      </c>
      <c r="F1024" s="11" t="s">
        <v>136</v>
      </c>
      <c r="G1024" s="11" t="s">
        <v>10</v>
      </c>
      <c r="H1024" s="11" t="s">
        <v>137</v>
      </c>
      <c r="I1024" s="11" t="s">
        <v>48</v>
      </c>
      <c r="J1024" s="193" t="s">
        <v>1512</v>
      </c>
      <c r="K1024" s="12" t="s">
        <v>120</v>
      </c>
      <c r="L1024" s="12" t="s">
        <v>1542</v>
      </c>
      <c r="M1024" s="12" t="s">
        <v>140</v>
      </c>
      <c r="N1024" s="219" t="s">
        <v>1614</v>
      </c>
      <c r="O1024" s="214" t="s">
        <v>1615</v>
      </c>
      <c r="P1024" s="214" t="s">
        <v>1616</v>
      </c>
      <c r="Q1024" s="211" t="s">
        <v>666</v>
      </c>
      <c r="S1024" s="74" t="s">
        <v>472</v>
      </c>
      <c r="W1024" s="48" t="str">
        <f t="shared" si="70"/>
        <v>BOSD</v>
      </c>
      <c r="X1024" s="13" t="str">
        <f t="shared" si="71"/>
        <v>广西移动</v>
      </c>
      <c r="Y1024" s="37" t="str">
        <f t="shared" si="72"/>
        <v>0</v>
      </c>
    </row>
    <row r="1025" spans="1:25">
      <c r="A1025" s="11" t="s">
        <v>198</v>
      </c>
      <c r="B1025" s="11" t="s">
        <v>194</v>
      </c>
      <c r="C1025" s="11" t="s">
        <v>169</v>
      </c>
      <c r="D1025" s="11" t="s">
        <v>145</v>
      </c>
      <c r="E1025" s="11" t="s">
        <v>146</v>
      </c>
      <c r="F1025" s="11" t="s">
        <v>147</v>
      </c>
      <c r="G1025" s="11" t="s">
        <v>15</v>
      </c>
      <c r="H1025" s="11" t="s">
        <v>148</v>
      </c>
      <c r="I1025" s="11" t="s">
        <v>48</v>
      </c>
      <c r="J1025" s="193" t="s">
        <v>1512</v>
      </c>
      <c r="K1025" s="12" t="s">
        <v>120</v>
      </c>
      <c r="L1025" s="12" t="s">
        <v>1542</v>
      </c>
      <c r="M1025" s="12" t="s">
        <v>140</v>
      </c>
      <c r="N1025" s="60" t="s">
        <v>1581</v>
      </c>
      <c r="O1025" s="60"/>
      <c r="P1025" s="60"/>
      <c r="Q1025" s="211" t="s">
        <v>666</v>
      </c>
      <c r="S1025" s="74" t="s">
        <v>472</v>
      </c>
      <c r="W1025" s="48" t="str">
        <f t="shared" si="70"/>
        <v>BOSD</v>
      </c>
      <c r="X1025" s="13" t="str">
        <f t="shared" si="71"/>
        <v>广西移动</v>
      </c>
      <c r="Y1025" s="37" t="str">
        <f t="shared" si="72"/>
        <v>0</v>
      </c>
    </row>
    <row r="1026" spans="1:25">
      <c r="A1026" s="11" t="s">
        <v>198</v>
      </c>
      <c r="B1026" s="11" t="s">
        <v>194</v>
      </c>
      <c r="C1026" s="11" t="s">
        <v>169</v>
      </c>
      <c r="D1026" s="11" t="s">
        <v>145</v>
      </c>
      <c r="E1026" s="11" t="s">
        <v>200</v>
      </c>
      <c r="F1026" s="11" t="s">
        <v>201</v>
      </c>
      <c r="G1026" s="11" t="s">
        <v>15</v>
      </c>
      <c r="H1026" s="11" t="s">
        <v>98</v>
      </c>
      <c r="I1026" s="11" t="s">
        <v>48</v>
      </c>
      <c r="J1026" s="193" t="s">
        <v>1512</v>
      </c>
      <c r="K1026" s="12" t="s">
        <v>120</v>
      </c>
      <c r="L1026" s="12" t="s">
        <v>1542</v>
      </c>
      <c r="M1026" s="12" t="s">
        <v>140</v>
      </c>
      <c r="N1026" s="220" t="s">
        <v>1617</v>
      </c>
      <c r="O1026" s="220" t="s">
        <v>1618</v>
      </c>
      <c r="P1026" s="220" t="s">
        <v>1619</v>
      </c>
      <c r="Q1026" s="211" t="s">
        <v>666</v>
      </c>
      <c r="S1026" s="74" t="s">
        <v>472</v>
      </c>
      <c r="W1026" s="48" t="str">
        <f t="shared" si="70"/>
        <v>BOSD</v>
      </c>
      <c r="X1026" s="13" t="str">
        <f t="shared" si="71"/>
        <v>广西移动</v>
      </c>
      <c r="Y1026" s="37" t="str">
        <f t="shared" si="72"/>
        <v>0</v>
      </c>
    </row>
    <row r="1027" spans="1:25">
      <c r="A1027" s="11" t="s">
        <v>198</v>
      </c>
      <c r="B1027" s="11" t="s">
        <v>194</v>
      </c>
      <c r="C1027" s="11" t="s">
        <v>169</v>
      </c>
      <c r="D1027" s="11" t="s">
        <v>145</v>
      </c>
      <c r="E1027" s="11" t="s">
        <v>170</v>
      </c>
      <c r="F1027" s="11" t="s">
        <v>171</v>
      </c>
      <c r="G1027" s="11" t="s">
        <v>15</v>
      </c>
      <c r="H1027" s="11" t="s">
        <v>137</v>
      </c>
      <c r="I1027" s="11" t="s">
        <v>48</v>
      </c>
      <c r="J1027" s="193" t="s">
        <v>1512</v>
      </c>
      <c r="K1027" s="12" t="s">
        <v>120</v>
      </c>
      <c r="L1027" s="12" t="s">
        <v>1542</v>
      </c>
      <c r="M1027" s="12" t="s">
        <v>140</v>
      </c>
      <c r="N1027" s="214" t="s">
        <v>1606</v>
      </c>
      <c r="O1027" s="248"/>
      <c r="P1027" s="214"/>
      <c r="Q1027" s="211" t="s">
        <v>666</v>
      </c>
      <c r="S1027" s="74" t="s">
        <v>472</v>
      </c>
      <c r="W1027" s="48" t="str">
        <f t="shared" ref="W1027:W1090" si="73">IFERROR(IF(G1027="CRM_CUI",G1027,(IF(G1027="CRM_CMI",G1027,IF(G1027="CEOMO_ITD",G1027,MID(G1027,1,FIND("_",G1027)-1))))),G1027)</f>
        <v>BOSD</v>
      </c>
      <c r="X1027" s="13" t="str">
        <f t="shared" si="71"/>
        <v>广西移动</v>
      </c>
      <c r="Y1027" s="37" t="str">
        <f t="shared" si="72"/>
        <v>0</v>
      </c>
    </row>
    <row r="1028" spans="1:25">
      <c r="A1028" s="11" t="s">
        <v>198</v>
      </c>
      <c r="B1028" s="11" t="s">
        <v>194</v>
      </c>
      <c r="C1028" s="11" t="s">
        <v>169</v>
      </c>
      <c r="D1028" s="11" t="s">
        <v>145</v>
      </c>
      <c r="E1028" s="11" t="s">
        <v>202</v>
      </c>
      <c r="F1028" s="11" t="s">
        <v>203</v>
      </c>
      <c r="G1028" s="11" t="s">
        <v>15</v>
      </c>
      <c r="H1028" s="11" t="s">
        <v>98</v>
      </c>
      <c r="I1028" s="11" t="s">
        <v>48</v>
      </c>
      <c r="J1028" s="193" t="s">
        <v>1512</v>
      </c>
      <c r="K1028" s="12" t="s">
        <v>120</v>
      </c>
      <c r="L1028" s="12" t="s">
        <v>1542</v>
      </c>
      <c r="M1028" s="12" t="s">
        <v>140</v>
      </c>
      <c r="N1028" s="60" t="s">
        <v>1620</v>
      </c>
      <c r="O1028" s="60"/>
      <c r="P1028" s="60"/>
      <c r="Q1028" s="211" t="s">
        <v>666</v>
      </c>
      <c r="S1028" s="74" t="s">
        <v>472</v>
      </c>
      <c r="W1028" s="48" t="str">
        <f t="shared" si="73"/>
        <v>BOSD</v>
      </c>
      <c r="X1028" s="13" t="str">
        <f t="shared" si="71"/>
        <v>广西移动</v>
      </c>
      <c r="Y1028" s="37" t="str">
        <f t="shared" si="72"/>
        <v>0</v>
      </c>
    </row>
    <row r="1029" spans="1:25">
      <c r="A1029" s="11" t="s">
        <v>198</v>
      </c>
      <c r="B1029" s="11" t="s">
        <v>194</v>
      </c>
      <c r="C1029" s="11" t="s">
        <v>169</v>
      </c>
      <c r="D1029" s="11" t="s">
        <v>145</v>
      </c>
      <c r="E1029" s="11" t="s">
        <v>184</v>
      </c>
      <c r="F1029" s="11" t="s">
        <v>185</v>
      </c>
      <c r="G1029" s="11" t="s">
        <v>15</v>
      </c>
      <c r="H1029" s="11" t="s">
        <v>137</v>
      </c>
      <c r="I1029" s="11" t="s">
        <v>48</v>
      </c>
      <c r="J1029" s="193" t="s">
        <v>1512</v>
      </c>
      <c r="K1029" s="12" t="s">
        <v>120</v>
      </c>
      <c r="L1029" s="12" t="s">
        <v>1542</v>
      </c>
      <c r="M1029" s="12" t="s">
        <v>140</v>
      </c>
      <c r="N1029" s="214" t="s">
        <v>1597</v>
      </c>
      <c r="O1029" s="214" t="s">
        <v>1621</v>
      </c>
      <c r="P1029" s="214"/>
      <c r="Q1029" s="211" t="s">
        <v>666</v>
      </c>
      <c r="S1029" s="74" t="s">
        <v>472</v>
      </c>
      <c r="W1029" s="48" t="str">
        <f t="shared" si="73"/>
        <v>BOSD</v>
      </c>
      <c r="X1029" s="13" t="str">
        <f t="shared" si="71"/>
        <v>广西移动</v>
      </c>
      <c r="Y1029" s="37" t="str">
        <f t="shared" si="72"/>
        <v>0</v>
      </c>
    </row>
    <row r="1030" spans="1:25">
      <c r="A1030" s="11" t="s">
        <v>198</v>
      </c>
      <c r="B1030" s="11" t="s">
        <v>194</v>
      </c>
      <c r="C1030" s="11" t="s">
        <v>169</v>
      </c>
      <c r="D1030" s="11" t="s">
        <v>145</v>
      </c>
      <c r="E1030" s="11" t="s">
        <v>204</v>
      </c>
      <c r="F1030" s="11" t="s">
        <v>205</v>
      </c>
      <c r="G1030" s="11" t="s">
        <v>15</v>
      </c>
      <c r="H1030" s="11" t="s">
        <v>98</v>
      </c>
      <c r="I1030" s="11" t="s">
        <v>48</v>
      </c>
      <c r="J1030" s="193" t="s">
        <v>1512</v>
      </c>
      <c r="K1030" s="12" t="s">
        <v>120</v>
      </c>
      <c r="L1030" s="12" t="s">
        <v>1542</v>
      </c>
      <c r="M1030" s="12" t="s">
        <v>140</v>
      </c>
      <c r="N1030" s="60" t="s">
        <v>1581</v>
      </c>
      <c r="O1030" s="60"/>
      <c r="P1030" s="60"/>
      <c r="Q1030" s="211" t="s">
        <v>666</v>
      </c>
      <c r="S1030" s="74" t="s">
        <v>472</v>
      </c>
      <c r="W1030" s="48" t="str">
        <f t="shared" si="73"/>
        <v>BOSD</v>
      </c>
      <c r="X1030" s="13" t="str">
        <f t="shared" si="71"/>
        <v>广西移动</v>
      </c>
      <c r="Y1030" s="37" t="str">
        <f t="shared" si="72"/>
        <v>0</v>
      </c>
    </row>
    <row r="1031" spans="1:25">
      <c r="A1031" s="11" t="s">
        <v>198</v>
      </c>
      <c r="B1031" s="11" t="s">
        <v>194</v>
      </c>
      <c r="C1031" s="11" t="s">
        <v>169</v>
      </c>
      <c r="D1031" s="11" t="s">
        <v>145</v>
      </c>
      <c r="E1031" s="11" t="s">
        <v>206</v>
      </c>
      <c r="F1031" s="11" t="s">
        <v>207</v>
      </c>
      <c r="G1031" s="11" t="s">
        <v>15</v>
      </c>
      <c r="H1031" s="11" t="s">
        <v>98</v>
      </c>
      <c r="I1031" s="11" t="s">
        <v>48</v>
      </c>
      <c r="J1031" s="193" t="s">
        <v>1512</v>
      </c>
      <c r="K1031" s="12" t="s">
        <v>120</v>
      </c>
      <c r="L1031" s="12" t="s">
        <v>1542</v>
      </c>
      <c r="M1031" s="12" t="s">
        <v>140</v>
      </c>
      <c r="N1031" s="60" t="s">
        <v>1622</v>
      </c>
      <c r="O1031" s="60"/>
      <c r="P1031" s="60"/>
      <c r="Q1031" s="211" t="s">
        <v>666</v>
      </c>
      <c r="S1031" s="74" t="s">
        <v>472</v>
      </c>
      <c r="W1031" s="48" t="str">
        <f t="shared" si="73"/>
        <v>BOSD</v>
      </c>
      <c r="X1031" s="13" t="str">
        <f t="shared" si="71"/>
        <v>广西移动</v>
      </c>
      <c r="Y1031" s="37" t="str">
        <f t="shared" si="72"/>
        <v>0</v>
      </c>
    </row>
    <row r="1032" spans="1:25" ht="67.5">
      <c r="A1032" s="11" t="s">
        <v>93</v>
      </c>
      <c r="B1032" s="11" t="s">
        <v>12</v>
      </c>
      <c r="C1032" s="11" t="s">
        <v>63</v>
      </c>
      <c r="D1032" s="11" t="s">
        <v>157</v>
      </c>
      <c r="E1032" s="11" t="s">
        <v>135</v>
      </c>
      <c r="F1032" s="11" t="s">
        <v>136</v>
      </c>
      <c r="G1032" s="11" t="s">
        <v>10</v>
      </c>
      <c r="H1032" s="11" t="s">
        <v>137</v>
      </c>
      <c r="I1032" s="11" t="s">
        <v>48</v>
      </c>
      <c r="J1032" s="193" t="s">
        <v>1512</v>
      </c>
      <c r="K1032" s="12" t="s">
        <v>120</v>
      </c>
      <c r="L1032" s="12" t="s">
        <v>1542</v>
      </c>
      <c r="M1032" s="12" t="s">
        <v>140</v>
      </c>
      <c r="N1032" s="221" t="s">
        <v>1623</v>
      </c>
      <c r="O1032" s="214" t="s">
        <v>1624</v>
      </c>
      <c r="P1032" s="214" t="s">
        <v>1616</v>
      </c>
      <c r="Q1032" s="211" t="s">
        <v>666</v>
      </c>
      <c r="S1032" s="74" t="s">
        <v>472</v>
      </c>
      <c r="W1032" s="48" t="str">
        <f t="shared" si="73"/>
        <v>BOSD</v>
      </c>
      <c r="X1032" s="13" t="str">
        <f t="shared" si="71"/>
        <v>黑龙江移动</v>
      </c>
      <c r="Y1032" s="37" t="str">
        <f t="shared" si="72"/>
        <v>0</v>
      </c>
    </row>
    <row r="1033" spans="1:25" ht="108">
      <c r="A1033" s="11" t="s">
        <v>93</v>
      </c>
      <c r="B1033" s="11" t="s">
        <v>12</v>
      </c>
      <c r="C1033" s="11" t="s">
        <v>63</v>
      </c>
      <c r="D1033" s="11" t="s">
        <v>157</v>
      </c>
      <c r="E1033" s="11" t="s">
        <v>160</v>
      </c>
      <c r="F1033" s="11" t="s">
        <v>161</v>
      </c>
      <c r="G1033" s="11" t="s">
        <v>11</v>
      </c>
      <c r="H1033" s="11" t="s">
        <v>98</v>
      </c>
      <c r="I1033" s="11" t="s">
        <v>48</v>
      </c>
      <c r="J1033" s="193" t="s">
        <v>1512</v>
      </c>
      <c r="K1033" s="12" t="s">
        <v>120</v>
      </c>
      <c r="L1033" s="12" t="s">
        <v>1542</v>
      </c>
      <c r="M1033" s="12" t="s">
        <v>140</v>
      </c>
      <c r="N1033" s="220" t="s">
        <v>1625</v>
      </c>
      <c r="O1033" s="221" t="s">
        <v>1626</v>
      </c>
      <c r="P1033" s="221" t="s">
        <v>1627</v>
      </c>
      <c r="Q1033" s="211" t="s">
        <v>666</v>
      </c>
      <c r="S1033" s="74" t="s">
        <v>472</v>
      </c>
      <c r="W1033" s="48" t="str">
        <f t="shared" si="73"/>
        <v>BOSD</v>
      </c>
      <c r="X1033" s="13" t="str">
        <f t="shared" si="71"/>
        <v>黑龙江移动</v>
      </c>
      <c r="Y1033" s="37" t="str">
        <f t="shared" si="72"/>
        <v>0</v>
      </c>
    </row>
    <row r="1034" spans="1:25" ht="94.5">
      <c r="A1034" s="11" t="s">
        <v>93</v>
      </c>
      <c r="B1034" s="11" t="s">
        <v>12</v>
      </c>
      <c r="C1034" s="11" t="s">
        <v>63</v>
      </c>
      <c r="D1034" s="11" t="s">
        <v>157</v>
      </c>
      <c r="E1034" s="11" t="s">
        <v>199</v>
      </c>
      <c r="F1034" s="11" t="s">
        <v>163</v>
      </c>
      <c r="G1034" s="11" t="s">
        <v>164</v>
      </c>
      <c r="H1034" s="11" t="s">
        <v>137</v>
      </c>
      <c r="I1034" s="11" t="s">
        <v>48</v>
      </c>
      <c r="J1034" s="193" t="s">
        <v>1512</v>
      </c>
      <c r="K1034" s="12" t="s">
        <v>120</v>
      </c>
      <c r="L1034" s="12" t="s">
        <v>1542</v>
      </c>
      <c r="M1034" s="12" t="s">
        <v>140</v>
      </c>
      <c r="N1034" s="219" t="s">
        <v>1628</v>
      </c>
      <c r="O1034" s="214" t="s">
        <v>1629</v>
      </c>
      <c r="P1034" s="214" t="s">
        <v>1611</v>
      </c>
      <c r="Q1034" s="211" t="s">
        <v>666</v>
      </c>
      <c r="S1034" s="74" t="s">
        <v>472</v>
      </c>
      <c r="W1034" s="48" t="str">
        <f t="shared" si="73"/>
        <v>BOSD</v>
      </c>
      <c r="X1034" s="13" t="str">
        <f t="shared" si="71"/>
        <v>黑龙江移动</v>
      </c>
      <c r="Y1034" s="37" t="str">
        <f t="shared" si="72"/>
        <v>0</v>
      </c>
    </row>
    <row r="1035" spans="1:25" ht="67.5">
      <c r="A1035" s="11" t="s">
        <v>93</v>
      </c>
      <c r="B1035" s="11" t="s">
        <v>12</v>
      </c>
      <c r="C1035" s="11" t="s">
        <v>63</v>
      </c>
      <c r="D1035" s="11" t="s">
        <v>157</v>
      </c>
      <c r="E1035" s="11" t="s">
        <v>162</v>
      </c>
      <c r="F1035" s="11" t="s">
        <v>163</v>
      </c>
      <c r="G1035" s="11" t="s">
        <v>164</v>
      </c>
      <c r="H1035" s="11" t="s">
        <v>137</v>
      </c>
      <c r="I1035" s="11" t="s">
        <v>48</v>
      </c>
      <c r="J1035" s="193" t="s">
        <v>1512</v>
      </c>
      <c r="K1035" s="12" t="s">
        <v>120</v>
      </c>
      <c r="L1035" s="12" t="s">
        <v>1542</v>
      </c>
      <c r="M1035" s="12" t="s">
        <v>140</v>
      </c>
      <c r="N1035" s="219" t="s">
        <v>1630</v>
      </c>
      <c r="O1035" s="214" t="s">
        <v>1631</v>
      </c>
      <c r="P1035" s="214" t="s">
        <v>1611</v>
      </c>
      <c r="Q1035" s="211" t="s">
        <v>666</v>
      </c>
      <c r="S1035" s="74" t="s">
        <v>472</v>
      </c>
      <c r="W1035" s="48" t="str">
        <f t="shared" si="73"/>
        <v>BOSD</v>
      </c>
      <c r="X1035" s="13" t="str">
        <f t="shared" si="71"/>
        <v>黑龙江移动</v>
      </c>
      <c r="Y1035" s="37" t="str">
        <f t="shared" si="72"/>
        <v>0</v>
      </c>
    </row>
    <row r="1036" spans="1:25" ht="108">
      <c r="A1036" s="11" t="s">
        <v>93</v>
      </c>
      <c r="B1036" s="11" t="s">
        <v>12</v>
      </c>
      <c r="C1036" s="11" t="s">
        <v>63</v>
      </c>
      <c r="D1036" s="11" t="s">
        <v>157</v>
      </c>
      <c r="E1036" s="11" t="s">
        <v>208</v>
      </c>
      <c r="F1036" s="11" t="s">
        <v>150</v>
      </c>
      <c r="G1036" s="11" t="s">
        <v>11</v>
      </c>
      <c r="H1036" s="11" t="s">
        <v>209</v>
      </c>
      <c r="I1036" s="11" t="s">
        <v>48</v>
      </c>
      <c r="J1036" s="193" t="s">
        <v>1512</v>
      </c>
      <c r="K1036" s="12" t="s">
        <v>120</v>
      </c>
      <c r="L1036" s="12" t="s">
        <v>1542</v>
      </c>
      <c r="M1036" s="12" t="s">
        <v>140</v>
      </c>
      <c r="N1036" s="220" t="s">
        <v>1632</v>
      </c>
      <c r="O1036" s="221" t="s">
        <v>1633</v>
      </c>
      <c r="P1036" s="221" t="s">
        <v>1563</v>
      </c>
      <c r="Q1036" s="211" t="s">
        <v>666</v>
      </c>
      <c r="S1036" s="74" t="s">
        <v>472</v>
      </c>
      <c r="W1036" s="48" t="str">
        <f t="shared" si="73"/>
        <v>BOSD</v>
      </c>
      <c r="X1036" s="13" t="str">
        <f t="shared" si="71"/>
        <v>黑龙江移动</v>
      </c>
      <c r="Y1036" s="37" t="str">
        <f t="shared" si="72"/>
        <v>0</v>
      </c>
    </row>
    <row r="1037" spans="1:25" ht="67.5">
      <c r="A1037" s="11" t="s">
        <v>93</v>
      </c>
      <c r="B1037" s="11" t="s">
        <v>12</v>
      </c>
      <c r="C1037" s="11" t="s">
        <v>165</v>
      </c>
      <c r="D1037" s="11" t="s">
        <v>166</v>
      </c>
      <c r="E1037" s="11" t="s">
        <v>167</v>
      </c>
      <c r="F1037" s="11" t="s">
        <v>168</v>
      </c>
      <c r="G1037" s="11" t="s">
        <v>164</v>
      </c>
      <c r="H1037" s="11" t="s">
        <v>41</v>
      </c>
      <c r="I1037" s="11" t="s">
        <v>48</v>
      </c>
      <c r="J1037" s="193" t="s">
        <v>1512</v>
      </c>
      <c r="K1037" s="12" t="s">
        <v>120</v>
      </c>
      <c r="L1037" s="12" t="s">
        <v>1542</v>
      </c>
      <c r="M1037" s="12" t="s">
        <v>140</v>
      </c>
      <c r="N1037" s="221" t="s">
        <v>1575</v>
      </c>
      <c r="O1037" s="214" t="s">
        <v>1634</v>
      </c>
      <c r="P1037" s="214" t="s">
        <v>1635</v>
      </c>
      <c r="Q1037" s="211" t="s">
        <v>666</v>
      </c>
      <c r="S1037" s="74" t="s">
        <v>472</v>
      </c>
      <c r="W1037" s="48" t="str">
        <f t="shared" si="73"/>
        <v>BOSD</v>
      </c>
      <c r="X1037" s="13" t="str">
        <f t="shared" si="71"/>
        <v>黑龙江移动</v>
      </c>
      <c r="Y1037" s="37" t="str">
        <f t="shared" si="72"/>
        <v>0</v>
      </c>
    </row>
    <row r="1038" spans="1:25">
      <c r="A1038" s="11" t="s">
        <v>93</v>
      </c>
      <c r="B1038" s="11" t="s">
        <v>12</v>
      </c>
      <c r="C1038" s="11" t="s">
        <v>169</v>
      </c>
      <c r="D1038" s="11" t="s">
        <v>145</v>
      </c>
      <c r="E1038" s="11" t="s">
        <v>206</v>
      </c>
      <c r="F1038" s="11" t="s">
        <v>207</v>
      </c>
      <c r="G1038" s="11" t="s">
        <v>15</v>
      </c>
      <c r="H1038" s="11" t="s">
        <v>98</v>
      </c>
      <c r="I1038" s="11" t="s">
        <v>48</v>
      </c>
      <c r="J1038" s="193" t="s">
        <v>1512</v>
      </c>
      <c r="K1038" s="12" t="s">
        <v>120</v>
      </c>
      <c r="L1038" s="12" t="s">
        <v>1542</v>
      </c>
      <c r="M1038" s="12" t="s">
        <v>140</v>
      </c>
      <c r="N1038" s="60" t="s">
        <v>1622</v>
      </c>
      <c r="O1038" s="60"/>
      <c r="P1038" s="60"/>
      <c r="Q1038" s="211" t="s">
        <v>666</v>
      </c>
      <c r="S1038" s="74" t="s">
        <v>472</v>
      </c>
      <c r="W1038" s="48" t="str">
        <f t="shared" si="73"/>
        <v>BOSD</v>
      </c>
      <c r="X1038" s="13" t="str">
        <f t="shared" si="71"/>
        <v>黑龙江移动</v>
      </c>
      <c r="Y1038" s="37" t="str">
        <f t="shared" si="72"/>
        <v>0</v>
      </c>
    </row>
    <row r="1039" spans="1:25">
      <c r="A1039" s="11" t="s">
        <v>93</v>
      </c>
      <c r="B1039" s="11" t="s">
        <v>12</v>
      </c>
      <c r="C1039" s="11" t="s">
        <v>169</v>
      </c>
      <c r="D1039" s="11" t="s">
        <v>145</v>
      </c>
      <c r="E1039" s="11" t="s">
        <v>200</v>
      </c>
      <c r="F1039" s="11" t="s">
        <v>201</v>
      </c>
      <c r="G1039" s="11" t="s">
        <v>15</v>
      </c>
      <c r="H1039" s="11" t="s">
        <v>98</v>
      </c>
      <c r="I1039" s="11" t="s">
        <v>48</v>
      </c>
      <c r="J1039" s="193" t="s">
        <v>1512</v>
      </c>
      <c r="K1039" s="12" t="s">
        <v>120</v>
      </c>
      <c r="L1039" s="12" t="s">
        <v>1542</v>
      </c>
      <c r="M1039" s="12" t="s">
        <v>140</v>
      </c>
      <c r="N1039" s="220" t="s">
        <v>1617</v>
      </c>
      <c r="O1039" s="214" t="s">
        <v>1636</v>
      </c>
      <c r="P1039" s="214"/>
      <c r="Q1039" s="211" t="s">
        <v>666</v>
      </c>
      <c r="S1039" s="74" t="s">
        <v>472</v>
      </c>
      <c r="W1039" s="48" t="str">
        <f t="shared" si="73"/>
        <v>BOSD</v>
      </c>
      <c r="X1039" s="13" t="str">
        <f t="shared" si="71"/>
        <v>黑龙江移动</v>
      </c>
      <c r="Y1039" s="37" t="str">
        <f t="shared" si="72"/>
        <v>0</v>
      </c>
    </row>
    <row r="1040" spans="1:25">
      <c r="A1040" s="11" t="s">
        <v>93</v>
      </c>
      <c r="B1040" s="11" t="s">
        <v>12</v>
      </c>
      <c r="C1040" s="11" t="s">
        <v>169</v>
      </c>
      <c r="D1040" s="11" t="s">
        <v>145</v>
      </c>
      <c r="E1040" s="11" t="s">
        <v>146</v>
      </c>
      <c r="F1040" s="11" t="s">
        <v>147</v>
      </c>
      <c r="G1040" s="11" t="s">
        <v>15</v>
      </c>
      <c r="H1040" s="11" t="s">
        <v>148</v>
      </c>
      <c r="I1040" s="11" t="s">
        <v>48</v>
      </c>
      <c r="J1040" s="193" t="s">
        <v>1512</v>
      </c>
      <c r="K1040" s="12" t="s">
        <v>120</v>
      </c>
      <c r="L1040" s="12" t="s">
        <v>1542</v>
      </c>
      <c r="M1040" s="12" t="s">
        <v>140</v>
      </c>
      <c r="N1040" s="60" t="s">
        <v>1581</v>
      </c>
      <c r="O1040" s="60"/>
      <c r="P1040" s="249"/>
      <c r="Q1040" s="211" t="s">
        <v>666</v>
      </c>
      <c r="S1040" s="74" t="s">
        <v>472</v>
      </c>
      <c r="W1040" s="48" t="str">
        <f t="shared" si="73"/>
        <v>BOSD</v>
      </c>
      <c r="X1040" s="13" t="str">
        <f t="shared" si="71"/>
        <v>黑龙江移动</v>
      </c>
      <c r="Y1040" s="37" t="str">
        <f t="shared" si="72"/>
        <v>0</v>
      </c>
    </row>
    <row r="1041" spans="1:25">
      <c r="A1041" s="11" t="s">
        <v>93</v>
      </c>
      <c r="B1041" s="11" t="s">
        <v>12</v>
      </c>
      <c r="C1041" s="11" t="s">
        <v>169</v>
      </c>
      <c r="D1041" s="11" t="s">
        <v>145</v>
      </c>
      <c r="E1041" s="11" t="s">
        <v>170</v>
      </c>
      <c r="F1041" s="11" t="s">
        <v>171</v>
      </c>
      <c r="G1041" s="11" t="s">
        <v>15</v>
      </c>
      <c r="H1041" s="11" t="s">
        <v>137</v>
      </c>
      <c r="I1041" s="11" t="s">
        <v>48</v>
      </c>
      <c r="J1041" s="193" t="s">
        <v>1512</v>
      </c>
      <c r="K1041" s="12" t="s">
        <v>120</v>
      </c>
      <c r="L1041" s="12" t="s">
        <v>1542</v>
      </c>
      <c r="M1041" s="12" t="s">
        <v>140</v>
      </c>
      <c r="N1041" s="214" t="s">
        <v>1606</v>
      </c>
      <c r="O1041" s="248" t="s">
        <v>1637</v>
      </c>
      <c r="P1041" s="214"/>
      <c r="Q1041" s="211" t="s">
        <v>666</v>
      </c>
      <c r="S1041" s="74" t="s">
        <v>472</v>
      </c>
      <c r="W1041" s="48" t="str">
        <f t="shared" si="73"/>
        <v>BOSD</v>
      </c>
      <c r="X1041" s="13" t="str">
        <f t="shared" si="71"/>
        <v>黑龙江移动</v>
      </c>
      <c r="Y1041" s="37" t="str">
        <f t="shared" si="72"/>
        <v>0</v>
      </c>
    </row>
    <row r="1042" spans="1:25">
      <c r="A1042" s="11" t="s">
        <v>93</v>
      </c>
      <c r="B1042" s="11" t="s">
        <v>12</v>
      </c>
      <c r="C1042" s="11" t="s">
        <v>169</v>
      </c>
      <c r="D1042" s="11" t="s">
        <v>145</v>
      </c>
      <c r="E1042" s="11" t="s">
        <v>210</v>
      </c>
      <c r="F1042" s="11" t="s">
        <v>211</v>
      </c>
      <c r="G1042" s="11" t="s">
        <v>15</v>
      </c>
      <c r="H1042" s="11" t="s">
        <v>98</v>
      </c>
      <c r="I1042" s="11"/>
      <c r="J1042" s="11"/>
      <c r="K1042" s="12"/>
      <c r="L1042" s="12"/>
      <c r="M1042" s="12"/>
      <c r="N1042" s="60" t="s">
        <v>1638</v>
      </c>
      <c r="O1042" s="60"/>
      <c r="P1042" s="60"/>
      <c r="Q1042" s="211" t="s">
        <v>666</v>
      </c>
      <c r="S1042" s="74" t="s">
        <v>472</v>
      </c>
      <c r="W1042" s="48" t="str">
        <f t="shared" si="73"/>
        <v>BOSD</v>
      </c>
      <c r="X1042" s="13" t="str">
        <f t="shared" si="71"/>
        <v>黑龙江移动</v>
      </c>
      <c r="Y1042" s="37" t="str">
        <f t="shared" si="72"/>
        <v>0</v>
      </c>
    </row>
    <row r="1043" spans="1:25">
      <c r="A1043" s="11" t="s">
        <v>93</v>
      </c>
      <c r="B1043" s="11" t="s">
        <v>12</v>
      </c>
      <c r="C1043" s="11" t="s">
        <v>169</v>
      </c>
      <c r="D1043" s="11" t="s">
        <v>145</v>
      </c>
      <c r="E1043" s="11" t="s">
        <v>184</v>
      </c>
      <c r="F1043" s="11" t="s">
        <v>185</v>
      </c>
      <c r="G1043" s="11" t="s">
        <v>15</v>
      </c>
      <c r="H1043" s="11" t="s">
        <v>137</v>
      </c>
      <c r="I1043" s="11" t="s">
        <v>48</v>
      </c>
      <c r="J1043" s="193" t="s">
        <v>1512</v>
      </c>
      <c r="K1043" s="12" t="s">
        <v>120</v>
      </c>
      <c r="L1043" s="12" t="s">
        <v>1542</v>
      </c>
      <c r="M1043" s="12" t="s">
        <v>140</v>
      </c>
      <c r="N1043" s="214" t="s">
        <v>1639</v>
      </c>
      <c r="O1043" s="214" t="s">
        <v>1640</v>
      </c>
      <c r="P1043" s="214"/>
      <c r="Q1043" s="211" t="s">
        <v>666</v>
      </c>
      <c r="S1043" s="74" t="s">
        <v>472</v>
      </c>
      <c r="W1043" s="48" t="str">
        <f t="shared" si="73"/>
        <v>BOSD</v>
      </c>
      <c r="X1043" s="13" t="str">
        <f t="shared" si="71"/>
        <v>黑龙江移动</v>
      </c>
      <c r="Y1043" s="37" t="str">
        <f t="shared" si="72"/>
        <v>0</v>
      </c>
    </row>
    <row r="1044" spans="1:25">
      <c r="A1044" s="11" t="s">
        <v>93</v>
      </c>
      <c r="B1044" s="11" t="s">
        <v>12</v>
      </c>
      <c r="C1044" s="11" t="s">
        <v>94</v>
      </c>
      <c r="D1044" s="11" t="s">
        <v>95</v>
      </c>
      <c r="E1044" s="11" t="s">
        <v>212</v>
      </c>
      <c r="F1044" s="11" t="s">
        <v>153</v>
      </c>
      <c r="G1044" s="11" t="s">
        <v>154</v>
      </c>
      <c r="H1044" s="11" t="s">
        <v>209</v>
      </c>
      <c r="I1044" s="11" t="s">
        <v>48</v>
      </c>
      <c r="J1044" s="193" t="s">
        <v>1512</v>
      </c>
      <c r="K1044" s="12" t="s">
        <v>120</v>
      </c>
      <c r="L1044" s="12" t="s">
        <v>1542</v>
      </c>
      <c r="M1044" s="12" t="s">
        <v>140</v>
      </c>
      <c r="N1044" s="214" t="s">
        <v>1641</v>
      </c>
      <c r="O1044" s="214" t="s">
        <v>1642</v>
      </c>
      <c r="P1044" s="214" t="s">
        <v>1643</v>
      </c>
      <c r="Q1044" s="211" t="s">
        <v>666</v>
      </c>
      <c r="S1044" s="74" t="s">
        <v>472</v>
      </c>
      <c r="W1044" s="48" t="str">
        <f t="shared" si="73"/>
        <v>BOSD</v>
      </c>
      <c r="X1044" s="13" t="str">
        <f t="shared" si="71"/>
        <v>黑龙江移动</v>
      </c>
      <c r="Y1044" s="37" t="str">
        <f t="shared" si="72"/>
        <v>0</v>
      </c>
    </row>
    <row r="1045" spans="1:25" ht="67.5">
      <c r="A1045" s="11" t="s">
        <v>213</v>
      </c>
      <c r="B1045" s="11" t="s">
        <v>214</v>
      </c>
      <c r="C1045" s="11" t="s">
        <v>188</v>
      </c>
      <c r="D1045" s="11" t="s">
        <v>16</v>
      </c>
      <c r="E1045" s="11" t="s">
        <v>135</v>
      </c>
      <c r="F1045" s="11" t="s">
        <v>136</v>
      </c>
      <c r="G1045" s="11" t="s">
        <v>10</v>
      </c>
      <c r="H1045" s="11" t="s">
        <v>137</v>
      </c>
      <c r="I1045" s="11" t="s">
        <v>48</v>
      </c>
      <c r="J1045" s="193" t="s">
        <v>1512</v>
      </c>
      <c r="K1045" s="12" t="s">
        <v>120</v>
      </c>
      <c r="L1045" s="12" t="s">
        <v>1542</v>
      </c>
      <c r="M1045" s="12" t="s">
        <v>140</v>
      </c>
      <c r="N1045" s="221" t="s">
        <v>1644</v>
      </c>
      <c r="O1045" s="214" t="s">
        <v>1645</v>
      </c>
      <c r="P1045" s="214" t="s">
        <v>1604</v>
      </c>
      <c r="Q1045" s="211" t="s">
        <v>666</v>
      </c>
      <c r="S1045" s="74" t="s">
        <v>472</v>
      </c>
      <c r="W1045" s="48" t="str">
        <f t="shared" si="73"/>
        <v>BOSD</v>
      </c>
      <c r="X1045" s="13" t="str">
        <f t="shared" si="71"/>
        <v>湖北电信</v>
      </c>
      <c r="Y1045" s="37" t="str">
        <f t="shared" si="72"/>
        <v>0</v>
      </c>
    </row>
    <row r="1046" spans="1:25" ht="94.5">
      <c r="A1046" s="11" t="s">
        <v>215</v>
      </c>
      <c r="B1046" s="11" t="s">
        <v>214</v>
      </c>
      <c r="C1046" s="11" t="s">
        <v>176</v>
      </c>
      <c r="D1046" s="11" t="s">
        <v>183</v>
      </c>
      <c r="E1046" s="11" t="s">
        <v>178</v>
      </c>
      <c r="F1046" s="11" t="s">
        <v>177</v>
      </c>
      <c r="G1046" s="11" t="s">
        <v>10</v>
      </c>
      <c r="H1046" s="11" t="s">
        <v>41</v>
      </c>
      <c r="I1046" s="11" t="s">
        <v>48</v>
      </c>
      <c r="J1046" s="193" t="s">
        <v>1512</v>
      </c>
      <c r="K1046" s="12" t="s">
        <v>120</v>
      </c>
      <c r="L1046" s="12" t="s">
        <v>1542</v>
      </c>
      <c r="M1046" s="12" t="s">
        <v>140</v>
      </c>
      <c r="N1046" s="221" t="s">
        <v>1582</v>
      </c>
      <c r="O1046" s="214" t="s">
        <v>1646</v>
      </c>
      <c r="P1046" s="214" t="s">
        <v>1647</v>
      </c>
      <c r="Q1046" s="211" t="s">
        <v>666</v>
      </c>
      <c r="S1046" s="74" t="s">
        <v>472</v>
      </c>
      <c r="W1046" s="48" t="str">
        <f t="shared" si="73"/>
        <v>BOSD</v>
      </c>
      <c r="X1046" s="13" t="str">
        <f t="shared" si="71"/>
        <v>湖北移动</v>
      </c>
      <c r="Y1046" s="37" t="str">
        <f t="shared" si="72"/>
        <v>0</v>
      </c>
    </row>
    <row r="1047" spans="1:25" ht="67.5">
      <c r="A1047" s="11" t="s">
        <v>216</v>
      </c>
      <c r="B1047" s="11" t="s">
        <v>217</v>
      </c>
      <c r="C1047" s="11" t="s">
        <v>63</v>
      </c>
      <c r="D1047" s="11" t="s">
        <v>157</v>
      </c>
      <c r="E1047" s="11" t="s">
        <v>162</v>
      </c>
      <c r="F1047" s="11" t="s">
        <v>163</v>
      </c>
      <c r="G1047" s="11" t="s">
        <v>164</v>
      </c>
      <c r="H1047" s="11" t="s">
        <v>137</v>
      </c>
      <c r="I1047" s="11" t="s">
        <v>48</v>
      </c>
      <c r="J1047" s="193" t="s">
        <v>1512</v>
      </c>
      <c r="K1047" s="12" t="s">
        <v>120</v>
      </c>
      <c r="L1047" s="12" t="s">
        <v>1542</v>
      </c>
      <c r="M1047" s="12" t="s">
        <v>140</v>
      </c>
      <c r="N1047" s="219" t="s">
        <v>1630</v>
      </c>
      <c r="O1047" s="214" t="s">
        <v>1631</v>
      </c>
      <c r="P1047" s="214" t="s">
        <v>1611</v>
      </c>
      <c r="Q1047" s="211" t="s">
        <v>666</v>
      </c>
      <c r="S1047" s="74" t="s">
        <v>472</v>
      </c>
      <c r="W1047" s="48" t="str">
        <f t="shared" si="73"/>
        <v>BOSD</v>
      </c>
      <c r="X1047" s="13" t="str">
        <f t="shared" si="71"/>
        <v>吉林移动</v>
      </c>
      <c r="Y1047" s="37" t="str">
        <f t="shared" si="72"/>
        <v>0</v>
      </c>
    </row>
    <row r="1048" spans="1:25" ht="108">
      <c r="A1048" s="11" t="s">
        <v>216</v>
      </c>
      <c r="B1048" s="11" t="s">
        <v>217</v>
      </c>
      <c r="C1048" s="11" t="s">
        <v>63</v>
      </c>
      <c r="D1048" s="11" t="s">
        <v>157</v>
      </c>
      <c r="E1048" s="11" t="s">
        <v>208</v>
      </c>
      <c r="F1048" s="11" t="s">
        <v>150</v>
      </c>
      <c r="G1048" s="11" t="s">
        <v>11</v>
      </c>
      <c r="H1048" s="11" t="s">
        <v>209</v>
      </c>
      <c r="I1048" s="11" t="s">
        <v>48</v>
      </c>
      <c r="J1048" s="193" t="s">
        <v>1512</v>
      </c>
      <c r="K1048" s="12" t="s">
        <v>120</v>
      </c>
      <c r="L1048" s="12" t="s">
        <v>1542</v>
      </c>
      <c r="M1048" s="12" t="s">
        <v>140</v>
      </c>
      <c r="N1048" s="220" t="s">
        <v>1648</v>
      </c>
      <c r="O1048" s="221" t="s">
        <v>1649</v>
      </c>
      <c r="P1048" s="221" t="s">
        <v>1563</v>
      </c>
      <c r="Q1048" s="211" t="s">
        <v>666</v>
      </c>
      <c r="S1048" s="74" t="s">
        <v>472</v>
      </c>
      <c r="W1048" s="48" t="str">
        <f t="shared" si="73"/>
        <v>BOSD</v>
      </c>
      <c r="X1048" s="13" t="str">
        <f t="shared" si="71"/>
        <v>吉林移动</v>
      </c>
      <c r="Y1048" s="37" t="str">
        <f t="shared" si="72"/>
        <v>0</v>
      </c>
    </row>
    <row r="1049" spans="1:25">
      <c r="A1049" s="11" t="s">
        <v>216</v>
      </c>
      <c r="B1049" s="11" t="s">
        <v>217</v>
      </c>
      <c r="C1049" s="11" t="s">
        <v>63</v>
      </c>
      <c r="D1049" s="11" t="s">
        <v>157</v>
      </c>
      <c r="E1049" s="11" t="s">
        <v>135</v>
      </c>
      <c r="F1049" s="11" t="s">
        <v>136</v>
      </c>
      <c r="G1049" s="11" t="s">
        <v>10</v>
      </c>
      <c r="H1049" s="11" t="s">
        <v>137</v>
      </c>
      <c r="I1049" s="11" t="s">
        <v>48</v>
      </c>
      <c r="J1049" s="193" t="s">
        <v>1512</v>
      </c>
      <c r="K1049" s="12" t="s">
        <v>120</v>
      </c>
      <c r="L1049" s="12" t="s">
        <v>1542</v>
      </c>
      <c r="M1049" s="12" t="s">
        <v>140</v>
      </c>
      <c r="N1049" s="220" t="s">
        <v>1650</v>
      </c>
      <c r="O1049" s="214" t="s">
        <v>1651</v>
      </c>
      <c r="P1049" s="214" t="s">
        <v>1616</v>
      </c>
      <c r="Q1049" s="211" t="s">
        <v>666</v>
      </c>
      <c r="S1049" s="74" t="s">
        <v>472</v>
      </c>
      <c r="W1049" s="48" t="str">
        <f t="shared" si="73"/>
        <v>BOSD</v>
      </c>
      <c r="X1049" s="13" t="str">
        <f t="shared" si="71"/>
        <v>吉林移动</v>
      </c>
      <c r="Y1049" s="37" t="str">
        <f t="shared" si="72"/>
        <v>0</v>
      </c>
    </row>
    <row r="1050" spans="1:25" ht="27">
      <c r="A1050" s="11" t="s">
        <v>216</v>
      </c>
      <c r="B1050" s="11" t="s">
        <v>217</v>
      </c>
      <c r="C1050" s="11" t="s">
        <v>63</v>
      </c>
      <c r="D1050" s="11" t="s">
        <v>157</v>
      </c>
      <c r="E1050" s="11" t="s">
        <v>218</v>
      </c>
      <c r="F1050" s="11" t="s">
        <v>163</v>
      </c>
      <c r="G1050" s="11" t="s">
        <v>164</v>
      </c>
      <c r="H1050" s="11" t="s">
        <v>219</v>
      </c>
      <c r="I1050" s="11" t="s">
        <v>48</v>
      </c>
      <c r="J1050" s="193" t="s">
        <v>1512</v>
      </c>
      <c r="K1050" s="12" t="s">
        <v>120</v>
      </c>
      <c r="L1050" s="12" t="s">
        <v>1542</v>
      </c>
      <c r="M1050" s="12" t="s">
        <v>140</v>
      </c>
      <c r="N1050" s="222" t="s">
        <v>1652</v>
      </c>
      <c r="O1050" s="60"/>
      <c r="P1050" s="60"/>
      <c r="Q1050" s="211" t="s">
        <v>666</v>
      </c>
      <c r="S1050" s="74" t="s">
        <v>471</v>
      </c>
      <c r="W1050" s="48" t="str">
        <f t="shared" si="73"/>
        <v>BOSD</v>
      </c>
      <c r="X1050" s="13" t="str">
        <f t="shared" si="71"/>
        <v>吉林移动</v>
      </c>
      <c r="Y1050" s="37" t="str">
        <f t="shared" si="72"/>
        <v>0</v>
      </c>
    </row>
    <row r="1051" spans="1:25" ht="108">
      <c r="A1051" s="11" t="s">
        <v>216</v>
      </c>
      <c r="B1051" s="11" t="s">
        <v>217</v>
      </c>
      <c r="C1051" s="11" t="s">
        <v>63</v>
      </c>
      <c r="D1051" s="11" t="s">
        <v>157</v>
      </c>
      <c r="E1051" s="11" t="s">
        <v>160</v>
      </c>
      <c r="F1051" s="11" t="s">
        <v>161</v>
      </c>
      <c r="G1051" s="11" t="s">
        <v>11</v>
      </c>
      <c r="H1051" s="11" t="s">
        <v>98</v>
      </c>
      <c r="I1051" s="11" t="s">
        <v>48</v>
      </c>
      <c r="J1051" s="193" t="s">
        <v>1512</v>
      </c>
      <c r="K1051" s="12" t="s">
        <v>120</v>
      </c>
      <c r="L1051" s="12" t="s">
        <v>1542</v>
      </c>
      <c r="M1051" s="12" t="s">
        <v>140</v>
      </c>
      <c r="N1051" s="220" t="s">
        <v>1648</v>
      </c>
      <c r="O1051" s="221" t="s">
        <v>1649</v>
      </c>
      <c r="P1051" s="221" t="s">
        <v>1563</v>
      </c>
      <c r="Q1051" s="211" t="s">
        <v>666</v>
      </c>
      <c r="S1051" s="74" t="s">
        <v>472</v>
      </c>
      <c r="W1051" s="48" t="str">
        <f t="shared" si="73"/>
        <v>BOSD</v>
      </c>
      <c r="X1051" s="13" t="str">
        <f t="shared" si="71"/>
        <v>吉林移动</v>
      </c>
      <c r="Y1051" s="37" t="str">
        <f t="shared" si="72"/>
        <v>0</v>
      </c>
    </row>
    <row r="1052" spans="1:25" ht="94.5">
      <c r="A1052" s="11" t="s">
        <v>216</v>
      </c>
      <c r="B1052" s="11" t="s">
        <v>217</v>
      </c>
      <c r="C1052" s="11" t="s">
        <v>63</v>
      </c>
      <c r="D1052" s="11" t="s">
        <v>157</v>
      </c>
      <c r="E1052" s="11" t="s">
        <v>199</v>
      </c>
      <c r="F1052" s="11" t="s">
        <v>163</v>
      </c>
      <c r="G1052" s="11" t="s">
        <v>164</v>
      </c>
      <c r="H1052" s="11" t="s">
        <v>137</v>
      </c>
      <c r="I1052" s="11" t="s">
        <v>48</v>
      </c>
      <c r="J1052" s="193" t="s">
        <v>1512</v>
      </c>
      <c r="K1052" s="12" t="s">
        <v>120</v>
      </c>
      <c r="L1052" s="12" t="s">
        <v>1542</v>
      </c>
      <c r="M1052" s="12" t="s">
        <v>140</v>
      </c>
      <c r="N1052" s="219" t="s">
        <v>1653</v>
      </c>
      <c r="O1052" s="214" t="s">
        <v>1654</v>
      </c>
      <c r="P1052" s="214" t="s">
        <v>1611</v>
      </c>
      <c r="Q1052" s="211" t="s">
        <v>666</v>
      </c>
      <c r="S1052" s="74" t="s">
        <v>472</v>
      </c>
      <c r="W1052" s="48" t="str">
        <f t="shared" si="73"/>
        <v>BOSD</v>
      </c>
      <c r="X1052" s="13" t="str">
        <f t="shared" si="71"/>
        <v>吉林移动</v>
      </c>
      <c r="Y1052" s="37" t="str">
        <f t="shared" si="72"/>
        <v>0</v>
      </c>
    </row>
    <row r="1053" spans="1:25">
      <c r="A1053" s="11" t="s">
        <v>216</v>
      </c>
      <c r="B1053" s="11" t="s">
        <v>217</v>
      </c>
      <c r="C1053" s="11" t="s">
        <v>176</v>
      </c>
      <c r="D1053" s="11" t="s">
        <v>183</v>
      </c>
      <c r="E1053" s="11" t="s">
        <v>178</v>
      </c>
      <c r="F1053" s="11" t="s">
        <v>177</v>
      </c>
      <c r="G1053" s="11" t="s">
        <v>10</v>
      </c>
      <c r="H1053" s="11" t="s">
        <v>41</v>
      </c>
      <c r="I1053" s="11" t="s">
        <v>48</v>
      </c>
      <c r="J1053" s="193" t="s">
        <v>1512</v>
      </c>
      <c r="K1053" s="12" t="s">
        <v>120</v>
      </c>
      <c r="L1053" s="12" t="s">
        <v>1542</v>
      </c>
      <c r="M1053" s="12" t="s">
        <v>140</v>
      </c>
      <c r="N1053" s="220" t="s">
        <v>1655</v>
      </c>
      <c r="O1053" s="214" t="s">
        <v>1656</v>
      </c>
      <c r="P1053" s="214" t="s">
        <v>1657</v>
      </c>
      <c r="Q1053" s="211" t="s">
        <v>666</v>
      </c>
      <c r="S1053" s="74" t="s">
        <v>472</v>
      </c>
      <c r="W1053" s="48" t="str">
        <f t="shared" si="73"/>
        <v>BOSD</v>
      </c>
      <c r="X1053" s="13" t="str">
        <f t="shared" si="71"/>
        <v>吉林移动</v>
      </c>
      <c r="Y1053" s="37" t="str">
        <f t="shared" si="72"/>
        <v>0</v>
      </c>
    </row>
    <row r="1054" spans="1:25" ht="67.5">
      <c r="A1054" s="11" t="s">
        <v>216</v>
      </c>
      <c r="B1054" s="11" t="s">
        <v>217</v>
      </c>
      <c r="C1054" s="11" t="s">
        <v>165</v>
      </c>
      <c r="D1054" s="11" t="s">
        <v>166</v>
      </c>
      <c r="E1054" s="11" t="s">
        <v>167</v>
      </c>
      <c r="F1054" s="11" t="s">
        <v>168</v>
      </c>
      <c r="G1054" s="11" t="s">
        <v>164</v>
      </c>
      <c r="H1054" s="11" t="s">
        <v>41</v>
      </c>
      <c r="I1054" s="11" t="s">
        <v>48</v>
      </c>
      <c r="J1054" s="193" t="s">
        <v>1512</v>
      </c>
      <c r="K1054" s="12" t="s">
        <v>120</v>
      </c>
      <c r="L1054" s="12" t="s">
        <v>1542</v>
      </c>
      <c r="M1054" s="12" t="s">
        <v>140</v>
      </c>
      <c r="N1054" s="221" t="s">
        <v>1575</v>
      </c>
      <c r="O1054" s="214" t="s">
        <v>1634</v>
      </c>
      <c r="P1054" s="214" t="s">
        <v>1635</v>
      </c>
      <c r="Q1054" s="211" t="s">
        <v>666</v>
      </c>
      <c r="S1054" s="74" t="s">
        <v>472</v>
      </c>
      <c r="W1054" s="48" t="str">
        <f t="shared" si="73"/>
        <v>BOSD</v>
      </c>
      <c r="X1054" s="13" t="str">
        <f t="shared" si="71"/>
        <v>吉林移动</v>
      </c>
      <c r="Y1054" s="37" t="str">
        <f t="shared" si="72"/>
        <v>0</v>
      </c>
    </row>
    <row r="1055" spans="1:25">
      <c r="A1055" s="11" t="s">
        <v>216</v>
      </c>
      <c r="B1055" s="11" t="s">
        <v>217</v>
      </c>
      <c r="C1055" s="11" t="s">
        <v>169</v>
      </c>
      <c r="D1055" s="11" t="s">
        <v>145</v>
      </c>
      <c r="E1055" s="11" t="s">
        <v>200</v>
      </c>
      <c r="F1055" s="11" t="s">
        <v>201</v>
      </c>
      <c r="G1055" s="11" t="s">
        <v>15</v>
      </c>
      <c r="H1055" s="11" t="s">
        <v>98</v>
      </c>
      <c r="I1055" s="11" t="s">
        <v>48</v>
      </c>
      <c r="J1055" s="193" t="s">
        <v>1512</v>
      </c>
      <c r="K1055" s="12" t="s">
        <v>120</v>
      </c>
      <c r="L1055" s="12" t="s">
        <v>1542</v>
      </c>
      <c r="M1055" s="12" t="s">
        <v>140</v>
      </c>
      <c r="N1055" s="220" t="s">
        <v>1617</v>
      </c>
      <c r="O1055" s="220" t="s">
        <v>1636</v>
      </c>
      <c r="P1055" s="220" t="s">
        <v>1619</v>
      </c>
      <c r="Q1055" s="211" t="s">
        <v>666</v>
      </c>
      <c r="S1055" s="74" t="s">
        <v>472</v>
      </c>
      <c r="W1055" s="48" t="str">
        <f t="shared" si="73"/>
        <v>BOSD</v>
      </c>
      <c r="X1055" s="13" t="str">
        <f t="shared" si="71"/>
        <v>吉林移动</v>
      </c>
      <c r="Y1055" s="37" t="str">
        <f t="shared" si="72"/>
        <v>0</v>
      </c>
    </row>
    <row r="1056" spans="1:25">
      <c r="A1056" s="11" t="s">
        <v>216</v>
      </c>
      <c r="B1056" s="11" t="s">
        <v>217</v>
      </c>
      <c r="C1056" s="11" t="s">
        <v>169</v>
      </c>
      <c r="D1056" s="11" t="s">
        <v>145</v>
      </c>
      <c r="E1056" s="11" t="s">
        <v>170</v>
      </c>
      <c r="F1056" s="11" t="s">
        <v>171</v>
      </c>
      <c r="G1056" s="11" t="s">
        <v>15</v>
      </c>
      <c r="H1056" s="11" t="s">
        <v>137</v>
      </c>
      <c r="I1056" s="11" t="s">
        <v>48</v>
      </c>
      <c r="J1056" s="193" t="s">
        <v>1512</v>
      </c>
      <c r="K1056" s="12" t="s">
        <v>120</v>
      </c>
      <c r="L1056" s="12" t="s">
        <v>1542</v>
      </c>
      <c r="M1056" s="12" t="s">
        <v>140</v>
      </c>
      <c r="N1056" s="214" t="s">
        <v>1606</v>
      </c>
      <c r="O1056" s="248" t="s">
        <v>1658</v>
      </c>
      <c r="P1056" s="214"/>
      <c r="Q1056" s="211" t="s">
        <v>666</v>
      </c>
      <c r="S1056" s="74" t="s">
        <v>472</v>
      </c>
      <c r="W1056" s="48" t="str">
        <f t="shared" si="73"/>
        <v>BOSD</v>
      </c>
      <c r="X1056" s="13" t="str">
        <f t="shared" si="71"/>
        <v>吉林移动</v>
      </c>
      <c r="Y1056" s="37" t="str">
        <f t="shared" si="72"/>
        <v>0</v>
      </c>
    </row>
    <row r="1057" spans="1:25">
      <c r="A1057" s="11" t="s">
        <v>216</v>
      </c>
      <c r="B1057" s="11" t="s">
        <v>217</v>
      </c>
      <c r="C1057" s="11" t="s">
        <v>169</v>
      </c>
      <c r="D1057" s="11" t="s">
        <v>145</v>
      </c>
      <c r="E1057" s="11" t="s">
        <v>146</v>
      </c>
      <c r="F1057" s="11" t="s">
        <v>147</v>
      </c>
      <c r="G1057" s="11" t="s">
        <v>15</v>
      </c>
      <c r="H1057" s="11" t="s">
        <v>148</v>
      </c>
      <c r="I1057" s="11" t="s">
        <v>48</v>
      </c>
      <c r="J1057" s="193" t="s">
        <v>1512</v>
      </c>
      <c r="K1057" s="12" t="s">
        <v>120</v>
      </c>
      <c r="L1057" s="12" t="s">
        <v>1542</v>
      </c>
      <c r="M1057" s="12" t="s">
        <v>140</v>
      </c>
      <c r="N1057" s="60" t="s">
        <v>1581</v>
      </c>
      <c r="O1057" s="60"/>
      <c r="P1057" s="60"/>
      <c r="Q1057" s="211" t="s">
        <v>666</v>
      </c>
      <c r="S1057" s="74" t="s">
        <v>472</v>
      </c>
      <c r="W1057" s="48" t="str">
        <f t="shared" si="73"/>
        <v>BOSD</v>
      </c>
      <c r="X1057" s="13" t="str">
        <f t="shared" si="71"/>
        <v>吉林移动</v>
      </c>
      <c r="Y1057" s="37" t="str">
        <f t="shared" si="72"/>
        <v>0</v>
      </c>
    </row>
    <row r="1058" spans="1:25">
      <c r="A1058" s="11" t="s">
        <v>216</v>
      </c>
      <c r="B1058" s="11" t="s">
        <v>217</v>
      </c>
      <c r="C1058" s="11" t="s">
        <v>169</v>
      </c>
      <c r="D1058" s="11" t="s">
        <v>145</v>
      </c>
      <c r="E1058" s="11" t="s">
        <v>204</v>
      </c>
      <c r="F1058" s="11" t="s">
        <v>205</v>
      </c>
      <c r="G1058" s="11" t="s">
        <v>15</v>
      </c>
      <c r="H1058" s="11" t="s">
        <v>98</v>
      </c>
      <c r="I1058" s="11" t="s">
        <v>48</v>
      </c>
      <c r="J1058" s="193" t="s">
        <v>1512</v>
      </c>
      <c r="K1058" s="12" t="s">
        <v>120</v>
      </c>
      <c r="L1058" s="12" t="s">
        <v>1542</v>
      </c>
      <c r="M1058" s="12" t="s">
        <v>140</v>
      </c>
      <c r="N1058" s="60" t="s">
        <v>1581</v>
      </c>
      <c r="O1058" s="60"/>
      <c r="P1058" s="60"/>
      <c r="Q1058" s="211" t="s">
        <v>666</v>
      </c>
      <c r="S1058" s="74" t="s">
        <v>472</v>
      </c>
      <c r="W1058" s="48" t="str">
        <f t="shared" si="73"/>
        <v>BOSD</v>
      </c>
      <c r="X1058" s="13" t="str">
        <f t="shared" si="71"/>
        <v>吉林移动</v>
      </c>
      <c r="Y1058" s="37" t="str">
        <f t="shared" si="72"/>
        <v>0</v>
      </c>
    </row>
    <row r="1059" spans="1:25">
      <c r="A1059" s="11" t="s">
        <v>216</v>
      </c>
      <c r="B1059" s="11" t="s">
        <v>217</v>
      </c>
      <c r="C1059" s="11" t="s">
        <v>169</v>
      </c>
      <c r="D1059" s="11" t="s">
        <v>145</v>
      </c>
      <c r="E1059" s="11" t="s">
        <v>206</v>
      </c>
      <c r="F1059" s="11" t="s">
        <v>207</v>
      </c>
      <c r="G1059" s="11" t="s">
        <v>15</v>
      </c>
      <c r="H1059" s="11" t="s">
        <v>98</v>
      </c>
      <c r="I1059" s="11" t="s">
        <v>48</v>
      </c>
      <c r="J1059" s="193" t="s">
        <v>1512</v>
      </c>
      <c r="K1059" s="12" t="s">
        <v>120</v>
      </c>
      <c r="L1059" s="12" t="s">
        <v>1542</v>
      </c>
      <c r="M1059" s="12" t="s">
        <v>140</v>
      </c>
      <c r="N1059" s="60" t="s">
        <v>1622</v>
      </c>
      <c r="O1059" s="60"/>
      <c r="P1059" s="60"/>
      <c r="Q1059" s="211" t="s">
        <v>666</v>
      </c>
      <c r="S1059" s="74" t="s">
        <v>472</v>
      </c>
      <c r="W1059" s="48" t="str">
        <f t="shared" si="73"/>
        <v>BOSD</v>
      </c>
      <c r="X1059" s="13" t="str">
        <f t="shared" si="71"/>
        <v>吉林移动</v>
      </c>
      <c r="Y1059" s="37" t="str">
        <f t="shared" si="72"/>
        <v>0</v>
      </c>
    </row>
    <row r="1060" spans="1:25">
      <c r="A1060" s="11" t="s">
        <v>216</v>
      </c>
      <c r="B1060" s="11" t="s">
        <v>217</v>
      </c>
      <c r="C1060" s="11" t="s">
        <v>169</v>
      </c>
      <c r="D1060" s="11" t="s">
        <v>145</v>
      </c>
      <c r="E1060" s="11" t="s">
        <v>184</v>
      </c>
      <c r="F1060" s="11" t="s">
        <v>185</v>
      </c>
      <c r="G1060" s="11" t="s">
        <v>15</v>
      </c>
      <c r="H1060" s="11" t="s">
        <v>137</v>
      </c>
      <c r="I1060" s="11" t="s">
        <v>48</v>
      </c>
      <c r="J1060" s="193" t="s">
        <v>1512</v>
      </c>
      <c r="K1060" s="12" t="s">
        <v>120</v>
      </c>
      <c r="L1060" s="12" t="s">
        <v>1542</v>
      </c>
      <c r="M1060" s="12" t="s">
        <v>140</v>
      </c>
      <c r="N1060" s="214" t="s">
        <v>1597</v>
      </c>
      <c r="O1060" s="214" t="s">
        <v>1640</v>
      </c>
      <c r="P1060" s="214"/>
      <c r="Q1060" s="211" t="s">
        <v>666</v>
      </c>
      <c r="S1060" s="74" t="s">
        <v>472</v>
      </c>
      <c r="W1060" s="48" t="str">
        <f t="shared" si="73"/>
        <v>BOSD</v>
      </c>
      <c r="X1060" s="13" t="str">
        <f t="shared" si="71"/>
        <v>吉林移动</v>
      </c>
      <c r="Y1060" s="37" t="str">
        <f t="shared" si="72"/>
        <v>0</v>
      </c>
    </row>
    <row r="1061" spans="1:25">
      <c r="A1061" s="11" t="s">
        <v>216</v>
      </c>
      <c r="B1061" s="11" t="s">
        <v>217</v>
      </c>
      <c r="C1061" s="11" t="s">
        <v>169</v>
      </c>
      <c r="D1061" s="11" t="s">
        <v>145</v>
      </c>
      <c r="E1061" s="11" t="s">
        <v>202</v>
      </c>
      <c r="F1061" s="11" t="s">
        <v>203</v>
      </c>
      <c r="G1061" s="11" t="s">
        <v>15</v>
      </c>
      <c r="H1061" s="11" t="s">
        <v>98</v>
      </c>
      <c r="I1061" s="11" t="s">
        <v>48</v>
      </c>
      <c r="J1061" s="193" t="s">
        <v>1512</v>
      </c>
      <c r="K1061" s="12" t="s">
        <v>120</v>
      </c>
      <c r="L1061" s="12" t="s">
        <v>1542</v>
      </c>
      <c r="M1061" s="12" t="s">
        <v>140</v>
      </c>
      <c r="N1061" s="60" t="s">
        <v>1620</v>
      </c>
      <c r="O1061" s="60"/>
      <c r="P1061" s="60"/>
      <c r="Q1061" s="211" t="s">
        <v>666</v>
      </c>
      <c r="S1061" s="74" t="s">
        <v>472</v>
      </c>
      <c r="W1061" s="48" t="str">
        <f t="shared" si="73"/>
        <v>BOSD</v>
      </c>
      <c r="X1061" s="13" t="str">
        <f t="shared" ref="X1061:X1124" si="74">MID(A1061,5,LEN(A1061)-4)</f>
        <v>吉林移动</v>
      </c>
      <c r="Y1061" s="37" t="str">
        <f t="shared" ref="Y1061:Y1124" si="75">IF(N1061=O1061,IF(N1061="","0","1"),IF(N1061=P1061,IF(N1061="","0","1"),IF(O1061=P1061,IF(O1061="","0","1"),IF(N1061="","0","0"))))</f>
        <v>0</v>
      </c>
    </row>
    <row r="1062" spans="1:25">
      <c r="A1062" s="11" t="s">
        <v>220</v>
      </c>
      <c r="B1062" s="11" t="s">
        <v>221</v>
      </c>
      <c r="C1062" s="11" t="s">
        <v>188</v>
      </c>
      <c r="D1062" s="11" t="s">
        <v>16</v>
      </c>
      <c r="E1062" s="11" t="s">
        <v>135</v>
      </c>
      <c r="F1062" s="11" t="s">
        <v>136</v>
      </c>
      <c r="G1062" s="11" t="s">
        <v>10</v>
      </c>
      <c r="H1062" s="11" t="s">
        <v>137</v>
      </c>
      <c r="I1062" s="11" t="s">
        <v>48</v>
      </c>
      <c r="J1062" s="193" t="s">
        <v>1512</v>
      </c>
      <c r="K1062" s="12" t="s">
        <v>120</v>
      </c>
      <c r="L1062" s="12" t="s">
        <v>1542</v>
      </c>
      <c r="M1062" s="12" t="s">
        <v>140</v>
      </c>
      <c r="N1062" s="220" t="s">
        <v>1659</v>
      </c>
      <c r="O1062" s="214" t="s">
        <v>1660</v>
      </c>
      <c r="P1062" s="214" t="s">
        <v>1604</v>
      </c>
      <c r="Q1062" s="211" t="s">
        <v>666</v>
      </c>
      <c r="S1062" s="74" t="s">
        <v>472</v>
      </c>
      <c r="W1062" s="48" t="str">
        <f t="shared" si="73"/>
        <v>BOSD</v>
      </c>
      <c r="X1062" s="13" t="str">
        <f t="shared" si="74"/>
        <v>江苏电信</v>
      </c>
      <c r="Y1062" s="37" t="str">
        <f t="shared" si="75"/>
        <v>0</v>
      </c>
    </row>
    <row r="1063" spans="1:25">
      <c r="A1063" s="11" t="s">
        <v>222</v>
      </c>
      <c r="B1063" s="11" t="s">
        <v>223</v>
      </c>
      <c r="C1063" s="11" t="s">
        <v>144</v>
      </c>
      <c r="D1063" s="11" t="s">
        <v>145</v>
      </c>
      <c r="E1063" s="11" t="s">
        <v>146</v>
      </c>
      <c r="F1063" s="11" t="s">
        <v>147</v>
      </c>
      <c r="G1063" s="11" t="s">
        <v>15</v>
      </c>
      <c r="H1063" s="11" t="s">
        <v>148</v>
      </c>
      <c r="I1063" s="11" t="s">
        <v>48</v>
      </c>
      <c r="J1063" s="193" t="s">
        <v>1512</v>
      </c>
      <c r="K1063" s="12" t="s">
        <v>120</v>
      </c>
      <c r="L1063" s="12" t="s">
        <v>1542</v>
      </c>
      <c r="M1063" s="12" t="s">
        <v>140</v>
      </c>
      <c r="N1063" s="222" t="s">
        <v>1661</v>
      </c>
      <c r="O1063" s="60"/>
      <c r="P1063" s="60"/>
      <c r="Q1063" s="211" t="s">
        <v>666</v>
      </c>
      <c r="S1063" s="74" t="s">
        <v>472</v>
      </c>
      <c r="W1063" s="48" t="str">
        <f t="shared" si="73"/>
        <v>BOSD</v>
      </c>
      <c r="X1063" s="13" t="str">
        <f t="shared" si="74"/>
        <v>江苏广电</v>
      </c>
      <c r="Y1063" s="37" t="str">
        <f t="shared" si="75"/>
        <v>0</v>
      </c>
    </row>
    <row r="1064" spans="1:25">
      <c r="A1064" s="11" t="s">
        <v>224</v>
      </c>
      <c r="B1064" s="11" t="s">
        <v>225</v>
      </c>
      <c r="C1064" s="11" t="s">
        <v>195</v>
      </c>
      <c r="D1064" s="11" t="s">
        <v>196</v>
      </c>
      <c r="E1064" s="11" t="s">
        <v>184</v>
      </c>
      <c r="F1064" s="11" t="s">
        <v>185</v>
      </c>
      <c r="G1064" s="11" t="s">
        <v>15</v>
      </c>
      <c r="H1064" s="11" t="s">
        <v>1474</v>
      </c>
      <c r="I1064" s="11" t="s">
        <v>48</v>
      </c>
      <c r="J1064" s="193" t="s">
        <v>1512</v>
      </c>
      <c r="K1064" s="12" t="s">
        <v>120</v>
      </c>
      <c r="L1064" s="12" t="s">
        <v>1542</v>
      </c>
      <c r="M1064" s="12" t="s">
        <v>140</v>
      </c>
      <c r="N1064" s="60" t="s">
        <v>1581</v>
      </c>
      <c r="O1064" s="60"/>
      <c r="P1064" s="60"/>
      <c r="Q1064" s="211" t="s">
        <v>666</v>
      </c>
      <c r="S1064" s="74" t="s">
        <v>472</v>
      </c>
      <c r="W1064" s="48" t="str">
        <f t="shared" si="73"/>
        <v>BOSD</v>
      </c>
      <c r="X1064" s="13" t="str">
        <f t="shared" si="74"/>
        <v>江西电信</v>
      </c>
      <c r="Y1064" s="37" t="str">
        <f t="shared" si="75"/>
        <v>0</v>
      </c>
    </row>
    <row r="1065" spans="1:25">
      <c r="A1065" s="11" t="s">
        <v>224</v>
      </c>
      <c r="B1065" s="11" t="s">
        <v>225</v>
      </c>
      <c r="C1065" s="11" t="s">
        <v>195</v>
      </c>
      <c r="D1065" s="11" t="s">
        <v>196</v>
      </c>
      <c r="E1065" s="11" t="s">
        <v>146</v>
      </c>
      <c r="F1065" s="11" t="s">
        <v>147</v>
      </c>
      <c r="G1065" s="11" t="s">
        <v>15</v>
      </c>
      <c r="H1065" s="11" t="s">
        <v>148</v>
      </c>
      <c r="I1065" s="11" t="s">
        <v>48</v>
      </c>
      <c r="J1065" s="193" t="s">
        <v>1512</v>
      </c>
      <c r="K1065" s="12" t="s">
        <v>120</v>
      </c>
      <c r="L1065" s="12" t="s">
        <v>1542</v>
      </c>
      <c r="M1065" s="12" t="s">
        <v>140</v>
      </c>
      <c r="N1065" s="214" t="s">
        <v>1597</v>
      </c>
      <c r="O1065" s="214" t="s">
        <v>1640</v>
      </c>
      <c r="P1065" s="214"/>
      <c r="Q1065" s="211" t="s">
        <v>666</v>
      </c>
      <c r="S1065" s="74" t="s">
        <v>472</v>
      </c>
      <c r="W1065" s="48" t="str">
        <f t="shared" si="73"/>
        <v>BOSD</v>
      </c>
      <c r="X1065" s="13" t="str">
        <f t="shared" si="74"/>
        <v>江西电信</v>
      </c>
      <c r="Y1065" s="37" t="str">
        <f t="shared" si="75"/>
        <v>0</v>
      </c>
    </row>
    <row r="1066" spans="1:25">
      <c r="A1066" s="11" t="s">
        <v>224</v>
      </c>
      <c r="B1066" s="11" t="s">
        <v>225</v>
      </c>
      <c r="C1066" s="11" t="s">
        <v>195</v>
      </c>
      <c r="D1066" s="11" t="s">
        <v>196</v>
      </c>
      <c r="E1066" s="11" t="s">
        <v>170</v>
      </c>
      <c r="F1066" s="11" t="s">
        <v>171</v>
      </c>
      <c r="G1066" s="11" t="s">
        <v>15</v>
      </c>
      <c r="H1066" s="11" t="s">
        <v>137</v>
      </c>
      <c r="I1066" s="11" t="s">
        <v>48</v>
      </c>
      <c r="J1066" s="193" t="s">
        <v>1512</v>
      </c>
      <c r="K1066" s="12" t="s">
        <v>120</v>
      </c>
      <c r="L1066" s="12" t="s">
        <v>1542</v>
      </c>
      <c r="M1066" s="12" t="s">
        <v>140</v>
      </c>
      <c r="N1066" s="60" t="s">
        <v>1581</v>
      </c>
      <c r="O1066" s="60"/>
      <c r="P1066" s="249"/>
      <c r="Q1066" s="211" t="s">
        <v>666</v>
      </c>
      <c r="S1066" s="74" t="s">
        <v>472</v>
      </c>
      <c r="W1066" s="48" t="str">
        <f t="shared" si="73"/>
        <v>BOSD</v>
      </c>
      <c r="X1066" s="13" t="str">
        <f t="shared" si="74"/>
        <v>江西电信</v>
      </c>
      <c r="Y1066" s="37" t="str">
        <f t="shared" si="75"/>
        <v>0</v>
      </c>
    </row>
    <row r="1067" spans="1:25">
      <c r="A1067" s="11" t="s">
        <v>224</v>
      </c>
      <c r="B1067" s="11" t="s">
        <v>225</v>
      </c>
      <c r="C1067" s="11" t="s">
        <v>63</v>
      </c>
      <c r="D1067" s="11" t="s">
        <v>64</v>
      </c>
      <c r="E1067" s="11" t="s">
        <v>135</v>
      </c>
      <c r="F1067" s="11" t="s">
        <v>136</v>
      </c>
      <c r="G1067" s="11" t="s">
        <v>10</v>
      </c>
      <c r="H1067" s="11" t="s">
        <v>137</v>
      </c>
      <c r="I1067" s="11" t="s">
        <v>48</v>
      </c>
      <c r="J1067" s="193" t="s">
        <v>1512</v>
      </c>
      <c r="K1067" s="12" t="s">
        <v>120</v>
      </c>
      <c r="L1067" s="12" t="s">
        <v>1542</v>
      </c>
      <c r="M1067" s="12" t="s">
        <v>140</v>
      </c>
      <c r="N1067" s="214" t="s">
        <v>1662</v>
      </c>
      <c r="O1067" s="248"/>
      <c r="P1067" s="214"/>
      <c r="Q1067" s="211" t="s">
        <v>666</v>
      </c>
      <c r="S1067" s="74" t="s">
        <v>472</v>
      </c>
      <c r="W1067" s="48" t="str">
        <f t="shared" si="73"/>
        <v>BOSD</v>
      </c>
      <c r="X1067" s="13" t="str">
        <f t="shared" si="74"/>
        <v>江西电信</v>
      </c>
      <c r="Y1067" s="37" t="str">
        <f t="shared" si="75"/>
        <v>0</v>
      </c>
    </row>
    <row r="1068" spans="1:25">
      <c r="A1068" s="11" t="s">
        <v>226</v>
      </c>
      <c r="B1068" s="11" t="s">
        <v>227</v>
      </c>
      <c r="C1068" s="11" t="s">
        <v>63</v>
      </c>
      <c r="D1068" s="11" t="s">
        <v>64</v>
      </c>
      <c r="E1068" s="11" t="s">
        <v>167</v>
      </c>
      <c r="F1068" s="11" t="s">
        <v>168</v>
      </c>
      <c r="G1068" s="11" t="s">
        <v>164</v>
      </c>
      <c r="H1068" s="11" t="s">
        <v>41</v>
      </c>
      <c r="I1068" s="11" t="s">
        <v>48</v>
      </c>
      <c r="J1068" s="193" t="s">
        <v>1512</v>
      </c>
      <c r="K1068" s="12" t="s">
        <v>120</v>
      </c>
      <c r="L1068" s="12" t="s">
        <v>1542</v>
      </c>
      <c r="M1068" s="12" t="s">
        <v>140</v>
      </c>
      <c r="N1068" s="220" t="s">
        <v>1663</v>
      </c>
      <c r="O1068" s="214" t="s">
        <v>1664</v>
      </c>
      <c r="P1068" s="214" t="s">
        <v>1604</v>
      </c>
      <c r="Q1068" s="211" t="s">
        <v>666</v>
      </c>
      <c r="S1068" s="74" t="s">
        <v>472</v>
      </c>
      <c r="W1068" s="48" t="str">
        <f t="shared" si="73"/>
        <v>BOSD</v>
      </c>
      <c r="X1068" s="13" t="str">
        <f t="shared" si="74"/>
        <v>江西联通</v>
      </c>
      <c r="Y1068" s="37" t="str">
        <f t="shared" si="75"/>
        <v>0</v>
      </c>
    </row>
    <row r="1069" spans="1:25" ht="67.5">
      <c r="A1069" s="11" t="s">
        <v>226</v>
      </c>
      <c r="B1069" s="11" t="s">
        <v>227</v>
      </c>
      <c r="C1069" s="11" t="s">
        <v>63</v>
      </c>
      <c r="D1069" s="11" t="s">
        <v>64</v>
      </c>
      <c r="E1069" s="11" t="s">
        <v>162</v>
      </c>
      <c r="F1069" s="11" t="s">
        <v>163</v>
      </c>
      <c r="G1069" s="11" t="s">
        <v>164</v>
      </c>
      <c r="H1069" s="11" t="s">
        <v>137</v>
      </c>
      <c r="I1069" s="11" t="s">
        <v>48</v>
      </c>
      <c r="J1069" s="193" t="s">
        <v>1512</v>
      </c>
      <c r="K1069" s="12" t="s">
        <v>120</v>
      </c>
      <c r="L1069" s="12" t="s">
        <v>1542</v>
      </c>
      <c r="M1069" s="12" t="s">
        <v>140</v>
      </c>
      <c r="N1069" s="221" t="s">
        <v>1575</v>
      </c>
      <c r="O1069" s="214" t="s">
        <v>1665</v>
      </c>
      <c r="P1069" s="214" t="s">
        <v>1666</v>
      </c>
      <c r="Q1069" s="211" t="s">
        <v>666</v>
      </c>
      <c r="S1069" s="74" t="s">
        <v>472</v>
      </c>
      <c r="W1069" s="48" t="str">
        <f t="shared" si="73"/>
        <v>BOSD</v>
      </c>
      <c r="X1069" s="13" t="str">
        <f t="shared" si="74"/>
        <v>江西联通</v>
      </c>
      <c r="Y1069" s="37" t="str">
        <f t="shared" si="75"/>
        <v>0</v>
      </c>
    </row>
    <row r="1070" spans="1:25">
      <c r="A1070" s="11" t="s">
        <v>101</v>
      </c>
      <c r="B1070" s="11" t="s">
        <v>102</v>
      </c>
      <c r="C1070" s="11" t="s">
        <v>63</v>
      </c>
      <c r="D1070" s="11" t="s">
        <v>64</v>
      </c>
      <c r="E1070" s="11" t="s">
        <v>1480</v>
      </c>
      <c r="F1070" s="11" t="s">
        <v>150</v>
      </c>
      <c r="G1070" s="11" t="s">
        <v>11</v>
      </c>
      <c r="H1070" s="11" t="s">
        <v>151</v>
      </c>
      <c r="I1070" s="11" t="s">
        <v>48</v>
      </c>
      <c r="J1070" s="193" t="s">
        <v>1512</v>
      </c>
      <c r="K1070" s="12" t="s">
        <v>120</v>
      </c>
      <c r="L1070" s="12" t="s">
        <v>1542</v>
      </c>
      <c r="M1070" s="12" t="s">
        <v>140</v>
      </c>
      <c r="N1070" s="220" t="s">
        <v>1667</v>
      </c>
      <c r="O1070" s="214" t="s">
        <v>1668</v>
      </c>
      <c r="P1070" s="214" t="s">
        <v>1668</v>
      </c>
      <c r="Q1070" s="211" t="s">
        <v>666</v>
      </c>
      <c r="S1070" s="74" t="s">
        <v>472</v>
      </c>
      <c r="W1070" s="48" t="str">
        <f t="shared" si="73"/>
        <v>BOSD</v>
      </c>
      <c r="X1070" s="13" t="str">
        <f t="shared" si="74"/>
        <v>联通总部</v>
      </c>
      <c r="Y1070" s="37" t="str">
        <f t="shared" si="75"/>
        <v>1</v>
      </c>
    </row>
    <row r="1071" spans="1:25">
      <c r="A1071" s="11" t="s">
        <v>228</v>
      </c>
      <c r="B1071" s="11" t="s">
        <v>229</v>
      </c>
      <c r="C1071" s="11" t="s">
        <v>195</v>
      </c>
      <c r="D1071" s="11" t="s">
        <v>196</v>
      </c>
      <c r="E1071" s="11" t="s">
        <v>170</v>
      </c>
      <c r="F1071" s="11" t="s">
        <v>171</v>
      </c>
      <c r="G1071" s="11" t="s">
        <v>15</v>
      </c>
      <c r="H1071" s="11" t="s">
        <v>137</v>
      </c>
      <c r="I1071" s="11" t="s">
        <v>48</v>
      </c>
      <c r="J1071" s="193" t="s">
        <v>1512</v>
      </c>
      <c r="K1071" s="12" t="s">
        <v>120</v>
      </c>
      <c r="L1071" s="12" t="s">
        <v>1542</v>
      </c>
      <c r="M1071" s="12" t="s">
        <v>140</v>
      </c>
      <c r="N1071" s="222" t="s">
        <v>1669</v>
      </c>
      <c r="O1071" s="222"/>
      <c r="P1071" s="250"/>
      <c r="Q1071" s="211" t="s">
        <v>666</v>
      </c>
      <c r="S1071" s="74" t="s">
        <v>472</v>
      </c>
      <c r="W1071" s="48" t="str">
        <f t="shared" si="73"/>
        <v>BOSD</v>
      </c>
      <c r="X1071" s="13" t="str">
        <f t="shared" si="74"/>
        <v>内蒙古电信</v>
      </c>
      <c r="Y1071" s="37" t="str">
        <f t="shared" si="75"/>
        <v>0</v>
      </c>
    </row>
    <row r="1072" spans="1:25">
      <c r="A1072" s="11" t="s">
        <v>228</v>
      </c>
      <c r="B1072" s="11" t="s">
        <v>229</v>
      </c>
      <c r="C1072" s="11" t="s">
        <v>195</v>
      </c>
      <c r="D1072" s="11" t="s">
        <v>196</v>
      </c>
      <c r="E1072" s="11" t="s">
        <v>146</v>
      </c>
      <c r="F1072" s="11" t="s">
        <v>147</v>
      </c>
      <c r="G1072" s="11" t="s">
        <v>15</v>
      </c>
      <c r="H1072" s="11" t="s">
        <v>148</v>
      </c>
      <c r="I1072" s="11" t="s">
        <v>48</v>
      </c>
      <c r="J1072" s="193" t="s">
        <v>1512</v>
      </c>
      <c r="K1072" s="12" t="s">
        <v>120</v>
      </c>
      <c r="L1072" s="12" t="s">
        <v>1542</v>
      </c>
      <c r="M1072" s="12" t="s">
        <v>140</v>
      </c>
      <c r="N1072" s="214" t="s">
        <v>1606</v>
      </c>
      <c r="O1072" s="248" t="s">
        <v>1658</v>
      </c>
      <c r="P1072" s="214"/>
      <c r="Q1072" s="211" t="s">
        <v>666</v>
      </c>
      <c r="S1072" s="74" t="s">
        <v>472</v>
      </c>
      <c r="W1072" s="48" t="str">
        <f t="shared" si="73"/>
        <v>BOSD</v>
      </c>
      <c r="X1072" s="13" t="str">
        <f t="shared" si="74"/>
        <v>内蒙古电信</v>
      </c>
      <c r="Y1072" s="37" t="str">
        <f t="shared" si="75"/>
        <v>0</v>
      </c>
    </row>
    <row r="1073" spans="1:25">
      <c r="A1073" s="11" t="s">
        <v>228</v>
      </c>
      <c r="B1073" s="11" t="s">
        <v>229</v>
      </c>
      <c r="C1073" s="11" t="s">
        <v>195</v>
      </c>
      <c r="D1073" s="11" t="s">
        <v>196</v>
      </c>
      <c r="E1073" s="11" t="s">
        <v>184</v>
      </c>
      <c r="F1073" s="11" t="s">
        <v>185</v>
      </c>
      <c r="G1073" s="11" t="s">
        <v>15</v>
      </c>
      <c r="H1073" s="11" t="s">
        <v>1474</v>
      </c>
      <c r="I1073" s="11" t="s">
        <v>48</v>
      </c>
      <c r="J1073" s="193" t="s">
        <v>1512</v>
      </c>
      <c r="K1073" s="12" t="s">
        <v>120</v>
      </c>
      <c r="L1073" s="12" t="s">
        <v>1542</v>
      </c>
      <c r="M1073" s="12" t="s">
        <v>140</v>
      </c>
      <c r="N1073" s="60" t="s">
        <v>1581</v>
      </c>
      <c r="Q1073" s="211" t="s">
        <v>666</v>
      </c>
      <c r="S1073" s="74" t="s">
        <v>472</v>
      </c>
      <c r="W1073" s="48" t="str">
        <f t="shared" si="73"/>
        <v>BOSD</v>
      </c>
      <c r="X1073" s="13" t="str">
        <f t="shared" si="74"/>
        <v>内蒙古电信</v>
      </c>
      <c r="Y1073" s="37" t="str">
        <f t="shared" si="75"/>
        <v>0</v>
      </c>
    </row>
    <row r="1074" spans="1:25">
      <c r="A1074" s="11" t="s">
        <v>228</v>
      </c>
      <c r="B1074" s="11" t="s">
        <v>229</v>
      </c>
      <c r="C1074" s="11" t="s">
        <v>188</v>
      </c>
      <c r="D1074" s="11" t="s">
        <v>16</v>
      </c>
      <c r="E1074" s="11" t="s">
        <v>135</v>
      </c>
      <c r="F1074" s="11" t="s">
        <v>136</v>
      </c>
      <c r="G1074" s="11" t="s">
        <v>10</v>
      </c>
      <c r="H1074" s="11" t="s">
        <v>137</v>
      </c>
      <c r="I1074" s="11" t="s">
        <v>48</v>
      </c>
      <c r="J1074" s="193" t="s">
        <v>1512</v>
      </c>
      <c r="K1074" s="12" t="s">
        <v>120</v>
      </c>
      <c r="L1074" s="12" t="s">
        <v>1542</v>
      </c>
      <c r="M1074" s="12" t="s">
        <v>140</v>
      </c>
      <c r="N1074" s="214" t="s">
        <v>1597</v>
      </c>
      <c r="O1074" s="214" t="s">
        <v>1640</v>
      </c>
      <c r="P1074" s="214"/>
      <c r="Q1074" s="211" t="s">
        <v>666</v>
      </c>
      <c r="S1074" s="74" t="s">
        <v>472</v>
      </c>
      <c r="W1074" s="48" t="str">
        <f t="shared" si="73"/>
        <v>BOSD</v>
      </c>
      <c r="X1074" s="13" t="str">
        <f t="shared" si="74"/>
        <v>内蒙古电信</v>
      </c>
      <c r="Y1074" s="37" t="str">
        <f t="shared" si="75"/>
        <v>0</v>
      </c>
    </row>
    <row r="1075" spans="1:25" ht="67.5">
      <c r="A1075" s="11" t="s">
        <v>230</v>
      </c>
      <c r="B1075" s="11" t="s">
        <v>231</v>
      </c>
      <c r="C1075" s="11" t="s">
        <v>188</v>
      </c>
      <c r="D1075" s="11" t="s">
        <v>16</v>
      </c>
      <c r="E1075" s="11" t="s">
        <v>135</v>
      </c>
      <c r="F1075" s="11" t="s">
        <v>136</v>
      </c>
      <c r="G1075" s="11" t="s">
        <v>10</v>
      </c>
      <c r="H1075" s="11" t="s">
        <v>137</v>
      </c>
      <c r="I1075" s="11" t="s">
        <v>48</v>
      </c>
      <c r="J1075" s="193" t="s">
        <v>1512</v>
      </c>
      <c r="K1075" s="12" t="s">
        <v>120</v>
      </c>
      <c r="L1075" s="12" t="s">
        <v>1542</v>
      </c>
      <c r="M1075" s="12" t="s">
        <v>140</v>
      </c>
      <c r="N1075" s="221" t="s">
        <v>1670</v>
      </c>
      <c r="O1075" s="216" t="s">
        <v>1671</v>
      </c>
      <c r="P1075" s="216" t="s">
        <v>1604</v>
      </c>
      <c r="Q1075" s="211" t="s">
        <v>666</v>
      </c>
      <c r="S1075" s="74" t="s">
        <v>472</v>
      </c>
      <c r="W1075" s="48" t="str">
        <f t="shared" si="73"/>
        <v>BOSD</v>
      </c>
      <c r="X1075" s="13" t="str">
        <f t="shared" si="74"/>
        <v>青海电信</v>
      </c>
      <c r="Y1075" s="37" t="str">
        <f t="shared" si="75"/>
        <v>0</v>
      </c>
    </row>
    <row r="1076" spans="1:25">
      <c r="A1076" s="11" t="s">
        <v>232</v>
      </c>
      <c r="B1076" s="11" t="s">
        <v>231</v>
      </c>
      <c r="C1076" s="11" t="s">
        <v>112</v>
      </c>
      <c r="D1076" s="11" t="s">
        <v>113</v>
      </c>
      <c r="E1076" s="11" t="s">
        <v>179</v>
      </c>
      <c r="F1076" s="11" t="s">
        <v>153</v>
      </c>
      <c r="G1076" s="11" t="s">
        <v>154</v>
      </c>
      <c r="H1076" s="11" t="s">
        <v>173</v>
      </c>
      <c r="I1076" s="11" t="s">
        <v>48</v>
      </c>
      <c r="J1076" s="193" t="s">
        <v>1512</v>
      </c>
      <c r="K1076" s="12" t="s">
        <v>120</v>
      </c>
      <c r="L1076" s="12" t="s">
        <v>1542</v>
      </c>
      <c r="M1076" s="12" t="s">
        <v>140</v>
      </c>
      <c r="N1076" s="220" t="s">
        <v>1672</v>
      </c>
      <c r="O1076" s="216" t="s">
        <v>1673</v>
      </c>
      <c r="P1076" s="216" t="s">
        <v>1604</v>
      </c>
      <c r="Q1076" s="211" t="s">
        <v>666</v>
      </c>
      <c r="S1076" s="74" t="s">
        <v>471</v>
      </c>
      <c r="W1076" s="48" t="str">
        <f t="shared" si="73"/>
        <v>BOSD</v>
      </c>
      <c r="X1076" s="13" t="str">
        <f t="shared" si="74"/>
        <v>青海联通</v>
      </c>
      <c r="Y1076" s="37" t="str">
        <f t="shared" si="75"/>
        <v>0</v>
      </c>
    </row>
    <row r="1077" spans="1:25" ht="99">
      <c r="A1077" s="11" t="s">
        <v>233</v>
      </c>
      <c r="B1077" s="11" t="s">
        <v>115</v>
      </c>
      <c r="C1077" s="11" t="s">
        <v>188</v>
      </c>
      <c r="D1077" s="11" t="s">
        <v>16</v>
      </c>
      <c r="E1077" s="11" t="s">
        <v>135</v>
      </c>
      <c r="F1077" s="11" t="s">
        <v>136</v>
      </c>
      <c r="G1077" s="11" t="s">
        <v>10</v>
      </c>
      <c r="H1077" s="11" t="s">
        <v>137</v>
      </c>
      <c r="I1077" s="11" t="s">
        <v>48</v>
      </c>
      <c r="J1077" s="193" t="s">
        <v>1512</v>
      </c>
      <c r="K1077" s="12" t="s">
        <v>120</v>
      </c>
      <c r="L1077" s="12" t="s">
        <v>1542</v>
      </c>
      <c r="M1077" s="12" t="s">
        <v>140</v>
      </c>
      <c r="N1077" s="223" t="s">
        <v>1607</v>
      </c>
      <c r="O1077" s="60" t="s">
        <v>1608</v>
      </c>
      <c r="Q1077" s="211" t="s">
        <v>666</v>
      </c>
      <c r="S1077" s="74" t="s">
        <v>472</v>
      </c>
      <c r="W1077" s="48" t="str">
        <f t="shared" si="73"/>
        <v>BOSD</v>
      </c>
      <c r="X1077" s="13" t="str">
        <f t="shared" si="74"/>
        <v>山东电信</v>
      </c>
      <c r="Y1077" s="37" t="str">
        <f t="shared" si="75"/>
        <v>0</v>
      </c>
    </row>
    <row r="1078" spans="1:25" ht="67.5">
      <c r="A1078" s="11" t="s">
        <v>114</v>
      </c>
      <c r="B1078" s="11" t="s">
        <v>115</v>
      </c>
      <c r="C1078" s="11" t="s">
        <v>176</v>
      </c>
      <c r="D1078" s="11" t="s">
        <v>177</v>
      </c>
      <c r="E1078" s="11" t="s">
        <v>178</v>
      </c>
      <c r="F1078" s="11" t="s">
        <v>177</v>
      </c>
      <c r="G1078" s="11" t="s">
        <v>10</v>
      </c>
      <c r="H1078" s="11" t="s">
        <v>41</v>
      </c>
      <c r="I1078" s="11" t="s">
        <v>48</v>
      </c>
      <c r="J1078" s="193" t="s">
        <v>1512</v>
      </c>
      <c r="K1078" s="12" t="s">
        <v>120</v>
      </c>
      <c r="L1078" s="12" t="s">
        <v>1542</v>
      </c>
      <c r="M1078" s="12" t="s">
        <v>140</v>
      </c>
      <c r="N1078" s="221" t="s">
        <v>1674</v>
      </c>
      <c r="O1078" s="216" t="s">
        <v>1675</v>
      </c>
      <c r="P1078" s="216" t="s">
        <v>1604</v>
      </c>
      <c r="Q1078" s="211" t="s">
        <v>666</v>
      </c>
      <c r="S1078" s="74" t="s">
        <v>472</v>
      </c>
      <c r="W1078" s="48" t="str">
        <f t="shared" si="73"/>
        <v>BOSD</v>
      </c>
      <c r="X1078" s="13" t="str">
        <f t="shared" si="74"/>
        <v>山东联通</v>
      </c>
      <c r="Y1078" s="37" t="str">
        <f t="shared" si="75"/>
        <v>0</v>
      </c>
    </row>
    <row r="1079" spans="1:25">
      <c r="A1079" s="11" t="s">
        <v>114</v>
      </c>
      <c r="B1079" s="11" t="s">
        <v>115</v>
      </c>
      <c r="C1079" s="11" t="s">
        <v>112</v>
      </c>
      <c r="D1079" s="11" t="s">
        <v>113</v>
      </c>
      <c r="E1079" s="11" t="s">
        <v>179</v>
      </c>
      <c r="F1079" s="11" t="s">
        <v>153</v>
      </c>
      <c r="G1079" s="11" t="s">
        <v>154</v>
      </c>
      <c r="H1079" s="11" t="s">
        <v>173</v>
      </c>
      <c r="I1079" s="11" t="s">
        <v>48</v>
      </c>
      <c r="J1079" s="193" t="s">
        <v>1512</v>
      </c>
      <c r="K1079" s="12" t="s">
        <v>120</v>
      </c>
      <c r="L1079" s="12" t="s">
        <v>1542</v>
      </c>
      <c r="M1079" s="12" t="s">
        <v>140</v>
      </c>
      <c r="N1079" s="220" t="s">
        <v>1676</v>
      </c>
      <c r="O1079" s="216" t="s">
        <v>1677</v>
      </c>
      <c r="P1079" s="216" t="s">
        <v>1678</v>
      </c>
      <c r="Q1079" s="211" t="s">
        <v>666</v>
      </c>
      <c r="S1079" s="74" t="s">
        <v>472</v>
      </c>
      <c r="W1079" s="48" t="str">
        <f t="shared" si="73"/>
        <v>BOSD</v>
      </c>
      <c r="X1079" s="13" t="str">
        <f t="shared" si="74"/>
        <v>山东联通</v>
      </c>
      <c r="Y1079" s="37" t="str">
        <f t="shared" si="75"/>
        <v>0</v>
      </c>
    </row>
    <row r="1080" spans="1:25" ht="33">
      <c r="A1080" s="11" t="s">
        <v>234</v>
      </c>
      <c r="B1080" s="11" t="s">
        <v>235</v>
      </c>
      <c r="C1080" s="11" t="s">
        <v>195</v>
      </c>
      <c r="D1080" s="11" t="s">
        <v>196</v>
      </c>
      <c r="E1080" s="11" t="s">
        <v>146</v>
      </c>
      <c r="F1080" s="11" t="s">
        <v>147</v>
      </c>
      <c r="G1080" s="11" t="s">
        <v>15</v>
      </c>
      <c r="H1080" s="11" t="s">
        <v>148</v>
      </c>
      <c r="I1080" s="11" t="s">
        <v>48</v>
      </c>
      <c r="J1080" s="193" t="s">
        <v>1512</v>
      </c>
      <c r="K1080" s="12" t="s">
        <v>120</v>
      </c>
      <c r="L1080" s="12" t="s">
        <v>1542</v>
      </c>
      <c r="M1080" s="12" t="s">
        <v>140</v>
      </c>
      <c r="N1080" s="223" t="s">
        <v>1679</v>
      </c>
      <c r="O1080" s="60" t="s">
        <v>1608</v>
      </c>
      <c r="Q1080" s="211" t="s">
        <v>666</v>
      </c>
      <c r="S1080" s="74" t="s">
        <v>472</v>
      </c>
      <c r="W1080" s="48" t="str">
        <f t="shared" si="73"/>
        <v>BOSD</v>
      </c>
      <c r="X1080" s="13" t="str">
        <f t="shared" si="74"/>
        <v>山西电信</v>
      </c>
      <c r="Y1080" s="37" t="str">
        <f t="shared" si="75"/>
        <v>0</v>
      </c>
    </row>
    <row r="1081" spans="1:25">
      <c r="A1081" s="11" t="s">
        <v>234</v>
      </c>
      <c r="B1081" s="11" t="s">
        <v>235</v>
      </c>
      <c r="C1081" s="11" t="s">
        <v>195</v>
      </c>
      <c r="D1081" s="11" t="s">
        <v>196</v>
      </c>
      <c r="E1081" s="11" t="s">
        <v>170</v>
      </c>
      <c r="F1081" s="11" t="s">
        <v>171</v>
      </c>
      <c r="G1081" s="11" t="s">
        <v>15</v>
      </c>
      <c r="H1081" s="11" t="s">
        <v>137</v>
      </c>
      <c r="I1081" s="11" t="s">
        <v>48</v>
      </c>
      <c r="J1081" s="193" t="s">
        <v>1512</v>
      </c>
      <c r="K1081" s="12" t="s">
        <v>120</v>
      </c>
      <c r="L1081" s="12" t="s">
        <v>1542</v>
      </c>
      <c r="M1081" s="12" t="s">
        <v>140</v>
      </c>
      <c r="N1081" s="60" t="s">
        <v>1581</v>
      </c>
      <c r="Q1081" s="211" t="s">
        <v>666</v>
      </c>
      <c r="S1081" s="74" t="s">
        <v>472</v>
      </c>
      <c r="W1081" s="48" t="str">
        <f t="shared" si="73"/>
        <v>BOSD</v>
      </c>
      <c r="X1081" s="13" t="str">
        <f t="shared" si="74"/>
        <v>山西电信</v>
      </c>
      <c r="Y1081" s="37" t="str">
        <f t="shared" si="75"/>
        <v>0</v>
      </c>
    </row>
    <row r="1082" spans="1:25">
      <c r="A1082" s="11" t="s">
        <v>234</v>
      </c>
      <c r="B1082" s="11" t="s">
        <v>235</v>
      </c>
      <c r="C1082" s="11" t="s">
        <v>63</v>
      </c>
      <c r="D1082" s="11" t="s">
        <v>64</v>
      </c>
      <c r="E1082" s="11" t="s">
        <v>160</v>
      </c>
      <c r="F1082" s="11" t="s">
        <v>161</v>
      </c>
      <c r="G1082" s="11" t="s">
        <v>11</v>
      </c>
      <c r="H1082" s="11" t="s">
        <v>98</v>
      </c>
      <c r="I1082" s="11" t="s">
        <v>48</v>
      </c>
      <c r="J1082" s="193" t="s">
        <v>1512</v>
      </c>
      <c r="K1082" s="12" t="s">
        <v>120</v>
      </c>
      <c r="L1082" s="12" t="s">
        <v>1542</v>
      </c>
      <c r="M1082" s="12" t="s">
        <v>140</v>
      </c>
      <c r="N1082" s="214" t="s">
        <v>1606</v>
      </c>
      <c r="O1082" s="248"/>
      <c r="P1082" s="214"/>
      <c r="Q1082" s="211" t="s">
        <v>666</v>
      </c>
      <c r="S1082" s="74" t="s">
        <v>472</v>
      </c>
      <c r="W1082" s="48" t="str">
        <f t="shared" si="73"/>
        <v>BOSD</v>
      </c>
      <c r="X1082" s="13" t="str">
        <f t="shared" si="74"/>
        <v>山西电信</v>
      </c>
      <c r="Y1082" s="37" t="str">
        <f t="shared" si="75"/>
        <v>0</v>
      </c>
    </row>
    <row r="1083" spans="1:25" ht="108">
      <c r="A1083" s="11" t="s">
        <v>234</v>
      </c>
      <c r="B1083" s="11" t="s">
        <v>235</v>
      </c>
      <c r="C1083" s="11" t="s">
        <v>63</v>
      </c>
      <c r="D1083" s="11" t="s">
        <v>64</v>
      </c>
      <c r="E1083" s="11" t="s">
        <v>135</v>
      </c>
      <c r="F1083" s="11" t="s">
        <v>136</v>
      </c>
      <c r="G1083" s="11" t="s">
        <v>10</v>
      </c>
      <c r="H1083" s="11" t="s">
        <v>137</v>
      </c>
      <c r="I1083" s="11" t="s">
        <v>48</v>
      </c>
      <c r="J1083" s="11" t="s">
        <v>1475</v>
      </c>
      <c r="K1083" s="12" t="s">
        <v>120</v>
      </c>
      <c r="L1083" s="12" t="s">
        <v>1542</v>
      </c>
      <c r="M1083" s="12" t="s">
        <v>140</v>
      </c>
      <c r="N1083" s="220" t="s">
        <v>1680</v>
      </c>
      <c r="O1083" s="217" t="s">
        <v>1681</v>
      </c>
      <c r="P1083" s="217" t="s">
        <v>1682</v>
      </c>
      <c r="Q1083" s="211"/>
      <c r="S1083" s="74" t="s">
        <v>472</v>
      </c>
      <c r="W1083" s="48" t="str">
        <f t="shared" si="73"/>
        <v>BOSD</v>
      </c>
      <c r="X1083" s="13" t="str">
        <f t="shared" si="74"/>
        <v>山西电信</v>
      </c>
      <c r="Y1083" s="37" t="str">
        <f t="shared" si="75"/>
        <v>0</v>
      </c>
    </row>
    <row r="1084" spans="1:25" ht="67.5">
      <c r="A1084" s="11" t="s">
        <v>234</v>
      </c>
      <c r="B1084" s="11" t="s">
        <v>235</v>
      </c>
      <c r="C1084" s="11" t="s">
        <v>63</v>
      </c>
      <c r="D1084" s="11" t="s">
        <v>64</v>
      </c>
      <c r="E1084" s="11" t="s">
        <v>158</v>
      </c>
      <c r="F1084" s="11" t="s">
        <v>150</v>
      </c>
      <c r="G1084" s="11" t="s">
        <v>11</v>
      </c>
      <c r="H1084" s="11" t="s">
        <v>159</v>
      </c>
      <c r="I1084" s="11" t="s">
        <v>48</v>
      </c>
      <c r="J1084" s="193" t="s">
        <v>1512</v>
      </c>
      <c r="K1084" s="12" t="s">
        <v>120</v>
      </c>
      <c r="L1084" s="12" t="s">
        <v>1542</v>
      </c>
      <c r="M1084" s="12" t="s">
        <v>140</v>
      </c>
      <c r="N1084" s="221" t="s">
        <v>1683</v>
      </c>
      <c r="O1084" s="216" t="s">
        <v>1684</v>
      </c>
      <c r="P1084" s="216" t="s">
        <v>1604</v>
      </c>
      <c r="Q1084" s="211" t="s">
        <v>666</v>
      </c>
      <c r="S1084" s="74" t="s">
        <v>472</v>
      </c>
      <c r="W1084" s="48" t="str">
        <f t="shared" si="73"/>
        <v>BOSD</v>
      </c>
      <c r="X1084" s="13" t="str">
        <f t="shared" si="74"/>
        <v>山西电信</v>
      </c>
      <c r="Y1084" s="37" t="str">
        <f t="shared" si="75"/>
        <v>0</v>
      </c>
    </row>
    <row r="1085" spans="1:25" ht="108">
      <c r="A1085" s="11" t="s">
        <v>234</v>
      </c>
      <c r="B1085" s="11" t="s">
        <v>235</v>
      </c>
      <c r="C1085" s="11" t="s">
        <v>63</v>
      </c>
      <c r="D1085" s="11" t="s">
        <v>64</v>
      </c>
      <c r="E1085" s="11" t="s">
        <v>167</v>
      </c>
      <c r="F1085" s="11" t="s">
        <v>168</v>
      </c>
      <c r="G1085" s="11" t="s">
        <v>164</v>
      </c>
      <c r="H1085" s="11" t="s">
        <v>41</v>
      </c>
      <c r="I1085" s="209" t="s">
        <v>48</v>
      </c>
      <c r="J1085" s="218" t="s">
        <v>1544</v>
      </c>
      <c r="K1085" s="12" t="s">
        <v>120</v>
      </c>
      <c r="L1085" s="12" t="s">
        <v>1542</v>
      </c>
      <c r="M1085" s="12" t="s">
        <v>140</v>
      </c>
      <c r="N1085" s="220" t="s">
        <v>1685</v>
      </c>
      <c r="O1085" s="217" t="s">
        <v>1686</v>
      </c>
      <c r="P1085" s="217" t="s">
        <v>1687</v>
      </c>
      <c r="Q1085" s="211"/>
      <c r="S1085" s="74" t="s">
        <v>472</v>
      </c>
      <c r="W1085" s="48" t="str">
        <f t="shared" si="73"/>
        <v>BOSD</v>
      </c>
      <c r="X1085" s="13" t="str">
        <f t="shared" si="74"/>
        <v>山西电信</v>
      </c>
      <c r="Y1085" s="37" t="str">
        <f t="shared" si="75"/>
        <v>0</v>
      </c>
    </row>
    <row r="1086" spans="1:25" ht="67.5">
      <c r="A1086" s="11" t="s">
        <v>236</v>
      </c>
      <c r="B1086" s="11" t="s">
        <v>14</v>
      </c>
      <c r="C1086" s="11" t="s">
        <v>63</v>
      </c>
      <c r="D1086" s="11" t="s">
        <v>157</v>
      </c>
      <c r="E1086" s="11" t="s">
        <v>158</v>
      </c>
      <c r="F1086" s="11" t="s">
        <v>150</v>
      </c>
      <c r="G1086" s="11" t="s">
        <v>11</v>
      </c>
      <c r="H1086" s="11" t="s">
        <v>159</v>
      </c>
      <c r="I1086" s="11" t="s">
        <v>48</v>
      </c>
      <c r="J1086" s="193" t="s">
        <v>1512</v>
      </c>
      <c r="K1086" s="12" t="s">
        <v>120</v>
      </c>
      <c r="L1086" s="12" t="s">
        <v>1542</v>
      </c>
      <c r="M1086" s="12" t="s">
        <v>140</v>
      </c>
      <c r="N1086" s="221" t="s">
        <v>1575</v>
      </c>
      <c r="O1086" s="214" t="s">
        <v>1688</v>
      </c>
      <c r="P1086" s="214" t="s">
        <v>1689</v>
      </c>
      <c r="Q1086" s="211" t="s">
        <v>666</v>
      </c>
      <c r="S1086" s="74" t="s">
        <v>472</v>
      </c>
      <c r="W1086" s="48" t="str">
        <f t="shared" si="73"/>
        <v>BOSD</v>
      </c>
      <c r="X1086" s="13" t="str">
        <f t="shared" si="74"/>
        <v>山西移动</v>
      </c>
      <c r="Y1086" s="37" t="str">
        <f t="shared" si="75"/>
        <v>0</v>
      </c>
    </row>
    <row r="1087" spans="1:25" ht="121.5">
      <c r="A1087" s="11" t="s">
        <v>236</v>
      </c>
      <c r="B1087" s="11" t="s">
        <v>14</v>
      </c>
      <c r="C1087" s="11" t="s">
        <v>63</v>
      </c>
      <c r="D1087" s="11" t="s">
        <v>157</v>
      </c>
      <c r="E1087" s="11" t="s">
        <v>218</v>
      </c>
      <c r="F1087" s="11" t="s">
        <v>163</v>
      </c>
      <c r="G1087" s="11" t="s">
        <v>164</v>
      </c>
      <c r="H1087" s="11" t="s">
        <v>219</v>
      </c>
      <c r="I1087" s="11" t="s">
        <v>48</v>
      </c>
      <c r="J1087" s="193" t="s">
        <v>1512</v>
      </c>
      <c r="K1087" s="12" t="s">
        <v>120</v>
      </c>
      <c r="L1087" s="12" t="s">
        <v>1542</v>
      </c>
      <c r="M1087" s="12" t="s">
        <v>140</v>
      </c>
      <c r="N1087" s="220" t="s">
        <v>1690</v>
      </c>
      <c r="O1087" s="217" t="s">
        <v>1691</v>
      </c>
      <c r="P1087" s="217" t="s">
        <v>1563</v>
      </c>
      <c r="Q1087" s="211" t="s">
        <v>666</v>
      </c>
      <c r="S1087" s="74" t="s">
        <v>471</v>
      </c>
      <c r="W1087" s="48" t="str">
        <f t="shared" si="73"/>
        <v>BOSD</v>
      </c>
      <c r="X1087" s="13" t="str">
        <f t="shared" si="74"/>
        <v>山西移动</v>
      </c>
      <c r="Y1087" s="37" t="str">
        <f t="shared" si="75"/>
        <v>0</v>
      </c>
    </row>
    <row r="1088" spans="1:25" ht="27">
      <c r="A1088" s="11" t="s">
        <v>236</v>
      </c>
      <c r="B1088" s="11" t="s">
        <v>14</v>
      </c>
      <c r="C1088" s="11" t="s">
        <v>63</v>
      </c>
      <c r="D1088" s="11" t="s">
        <v>157</v>
      </c>
      <c r="E1088" s="11" t="s">
        <v>160</v>
      </c>
      <c r="F1088" s="11" t="s">
        <v>161</v>
      </c>
      <c r="G1088" s="11" t="s">
        <v>11</v>
      </c>
      <c r="H1088" s="11" t="s">
        <v>98</v>
      </c>
      <c r="I1088" s="11" t="s">
        <v>48</v>
      </c>
      <c r="J1088" s="193" t="s">
        <v>1512</v>
      </c>
      <c r="K1088" s="12" t="s">
        <v>120</v>
      </c>
      <c r="L1088" s="12" t="s">
        <v>1542</v>
      </c>
      <c r="M1088" s="12" t="s">
        <v>140</v>
      </c>
      <c r="N1088" s="222" t="s">
        <v>1652</v>
      </c>
      <c r="O1088" s="216"/>
      <c r="P1088" s="216"/>
      <c r="Q1088" s="211" t="s">
        <v>666</v>
      </c>
      <c r="S1088" s="74" t="s">
        <v>472</v>
      </c>
      <c r="W1088" s="48" t="str">
        <f t="shared" si="73"/>
        <v>BOSD</v>
      </c>
      <c r="X1088" s="13" t="str">
        <f t="shared" si="74"/>
        <v>山西移动</v>
      </c>
      <c r="Y1088" s="37" t="str">
        <f t="shared" si="75"/>
        <v>0</v>
      </c>
    </row>
    <row r="1089" spans="1:25" ht="121.5">
      <c r="A1089" s="11" t="s">
        <v>236</v>
      </c>
      <c r="B1089" s="11" t="s">
        <v>14</v>
      </c>
      <c r="C1089" s="11" t="s">
        <v>63</v>
      </c>
      <c r="D1089" s="11" t="s">
        <v>157</v>
      </c>
      <c r="E1089" s="11" t="s">
        <v>162</v>
      </c>
      <c r="F1089" s="11" t="s">
        <v>163</v>
      </c>
      <c r="G1089" s="11" t="s">
        <v>164</v>
      </c>
      <c r="H1089" s="11" t="s">
        <v>137</v>
      </c>
      <c r="I1089" s="11" t="s">
        <v>48</v>
      </c>
      <c r="J1089" s="193" t="s">
        <v>1512</v>
      </c>
      <c r="K1089" s="12" t="s">
        <v>120</v>
      </c>
      <c r="L1089" s="12" t="s">
        <v>1542</v>
      </c>
      <c r="M1089" s="12" t="s">
        <v>140</v>
      </c>
      <c r="N1089" s="220" t="s">
        <v>1692</v>
      </c>
      <c r="O1089" s="217" t="s">
        <v>1693</v>
      </c>
      <c r="P1089" s="217" t="s">
        <v>1694</v>
      </c>
      <c r="Q1089" s="211" t="s">
        <v>666</v>
      </c>
      <c r="S1089" s="74" t="s">
        <v>472</v>
      </c>
      <c r="W1089" s="48" t="str">
        <f t="shared" si="73"/>
        <v>BOSD</v>
      </c>
      <c r="X1089" s="13" t="str">
        <f t="shared" si="74"/>
        <v>山西移动</v>
      </c>
      <c r="Y1089" s="37" t="str">
        <f t="shared" si="75"/>
        <v>0</v>
      </c>
    </row>
    <row r="1090" spans="1:25" ht="67.5">
      <c r="A1090" s="11" t="s">
        <v>236</v>
      </c>
      <c r="B1090" s="11" t="s">
        <v>14</v>
      </c>
      <c r="C1090" s="11" t="s">
        <v>165</v>
      </c>
      <c r="D1090" s="11" t="s">
        <v>166</v>
      </c>
      <c r="E1090" s="11" t="s">
        <v>167</v>
      </c>
      <c r="F1090" s="11" t="s">
        <v>168</v>
      </c>
      <c r="G1090" s="11" t="s">
        <v>164</v>
      </c>
      <c r="H1090" s="11" t="s">
        <v>41</v>
      </c>
      <c r="I1090" s="11" t="s">
        <v>48</v>
      </c>
      <c r="J1090" s="193" t="s">
        <v>1512</v>
      </c>
      <c r="K1090" s="12" t="s">
        <v>120</v>
      </c>
      <c r="L1090" s="12" t="s">
        <v>1542</v>
      </c>
      <c r="M1090" s="12" t="s">
        <v>140</v>
      </c>
      <c r="N1090" s="219" t="s">
        <v>1630</v>
      </c>
      <c r="O1090" s="216" t="s">
        <v>1695</v>
      </c>
      <c r="P1090" s="216" t="s">
        <v>1611</v>
      </c>
      <c r="Q1090" s="211" t="s">
        <v>666</v>
      </c>
      <c r="S1090" s="74" t="s">
        <v>472</v>
      </c>
      <c r="W1090" s="48" t="str">
        <f t="shared" si="73"/>
        <v>BOSD</v>
      </c>
      <c r="X1090" s="13" t="str">
        <f t="shared" si="74"/>
        <v>山西移动</v>
      </c>
      <c r="Y1090" s="37" t="str">
        <f t="shared" si="75"/>
        <v>0</v>
      </c>
    </row>
    <row r="1091" spans="1:25" ht="67.5">
      <c r="A1091" s="11" t="s">
        <v>236</v>
      </c>
      <c r="B1091" s="11" t="s">
        <v>14</v>
      </c>
      <c r="C1091" s="11" t="s">
        <v>169</v>
      </c>
      <c r="D1091" s="11" t="s">
        <v>145</v>
      </c>
      <c r="E1091" s="11" t="s">
        <v>170</v>
      </c>
      <c r="F1091" s="11" t="s">
        <v>171</v>
      </c>
      <c r="G1091" s="11" t="s">
        <v>15</v>
      </c>
      <c r="H1091" s="11" t="s">
        <v>137</v>
      </c>
      <c r="I1091" s="11" t="s">
        <v>48</v>
      </c>
      <c r="J1091" s="193" t="s">
        <v>1512</v>
      </c>
      <c r="K1091" s="12" t="s">
        <v>120</v>
      </c>
      <c r="L1091" s="12" t="s">
        <v>1542</v>
      </c>
      <c r="M1091" s="12" t="s">
        <v>140</v>
      </c>
      <c r="N1091" s="221" t="s">
        <v>1575</v>
      </c>
      <c r="O1091" s="214" t="s">
        <v>1634</v>
      </c>
      <c r="P1091" s="226" t="s">
        <v>1635</v>
      </c>
      <c r="Q1091" s="211" t="s">
        <v>666</v>
      </c>
      <c r="S1091" s="74" t="s">
        <v>472</v>
      </c>
      <c r="W1091" s="48" t="str">
        <f t="shared" ref="W1091:W1153" si="76">IFERROR(IF(G1091="CRM_CUI",G1091,(IF(G1091="CRM_CMI",G1091,IF(G1091="CEOMO_ITD",G1091,MID(G1091,1,FIND("_",G1091)-1))))),G1091)</f>
        <v>BOSD</v>
      </c>
      <c r="X1091" s="13" t="str">
        <f t="shared" si="74"/>
        <v>山西移动</v>
      </c>
      <c r="Y1091" s="37" t="str">
        <f t="shared" si="75"/>
        <v>0</v>
      </c>
    </row>
    <row r="1092" spans="1:25">
      <c r="A1092" s="11" t="s">
        <v>236</v>
      </c>
      <c r="B1092" s="11" t="s">
        <v>14</v>
      </c>
      <c r="C1092" s="11" t="s">
        <v>169</v>
      </c>
      <c r="D1092" s="11" t="s">
        <v>145</v>
      </c>
      <c r="E1092" s="11" t="s">
        <v>204</v>
      </c>
      <c r="F1092" s="11" t="s">
        <v>205</v>
      </c>
      <c r="G1092" s="11" t="s">
        <v>15</v>
      </c>
      <c r="H1092" s="11" t="s">
        <v>98</v>
      </c>
      <c r="I1092" s="11" t="s">
        <v>48</v>
      </c>
      <c r="J1092" s="193" t="s">
        <v>1512</v>
      </c>
      <c r="K1092" s="12" t="s">
        <v>120</v>
      </c>
      <c r="L1092" s="12" t="s">
        <v>1542</v>
      </c>
      <c r="M1092" s="12" t="s">
        <v>140</v>
      </c>
      <c r="N1092" s="214" t="s">
        <v>1606</v>
      </c>
      <c r="O1092" s="248" t="s">
        <v>1658</v>
      </c>
      <c r="P1092" s="214"/>
      <c r="Q1092" s="211" t="s">
        <v>666</v>
      </c>
      <c r="S1092" s="74" t="s">
        <v>472</v>
      </c>
      <c r="W1092" s="48" t="str">
        <f t="shared" si="76"/>
        <v>BOSD</v>
      </c>
      <c r="X1092" s="13" t="str">
        <f t="shared" si="74"/>
        <v>山西移动</v>
      </c>
      <c r="Y1092" s="37" t="str">
        <f t="shared" si="75"/>
        <v>0</v>
      </c>
    </row>
    <row r="1093" spans="1:25">
      <c r="A1093" s="11" t="s">
        <v>236</v>
      </c>
      <c r="B1093" s="11" t="s">
        <v>14</v>
      </c>
      <c r="C1093" s="11" t="s">
        <v>169</v>
      </c>
      <c r="D1093" s="11" t="s">
        <v>145</v>
      </c>
      <c r="E1093" s="11" t="s">
        <v>202</v>
      </c>
      <c r="F1093" s="11" t="s">
        <v>203</v>
      </c>
      <c r="G1093" s="11" t="s">
        <v>15</v>
      </c>
      <c r="H1093" s="11" t="s">
        <v>98</v>
      </c>
      <c r="I1093" s="11" t="s">
        <v>48</v>
      </c>
      <c r="J1093" s="193" t="s">
        <v>1512</v>
      </c>
      <c r="K1093" s="12" t="s">
        <v>120</v>
      </c>
      <c r="L1093" s="12" t="s">
        <v>1542</v>
      </c>
      <c r="M1093" s="12" t="s">
        <v>140</v>
      </c>
      <c r="N1093" s="60" t="s">
        <v>1581</v>
      </c>
      <c r="Q1093" s="211" t="s">
        <v>666</v>
      </c>
      <c r="S1093" s="74" t="s">
        <v>472</v>
      </c>
      <c r="W1093" s="48" t="str">
        <f t="shared" si="76"/>
        <v>BOSD</v>
      </c>
      <c r="X1093" s="13" t="str">
        <f t="shared" si="74"/>
        <v>山西移动</v>
      </c>
      <c r="Y1093" s="37" t="str">
        <f t="shared" si="75"/>
        <v>0</v>
      </c>
    </row>
    <row r="1094" spans="1:25">
      <c r="A1094" s="11" t="s">
        <v>236</v>
      </c>
      <c r="B1094" s="11" t="s">
        <v>14</v>
      </c>
      <c r="C1094" s="11" t="s">
        <v>169</v>
      </c>
      <c r="D1094" s="11" t="s">
        <v>145</v>
      </c>
      <c r="E1094" s="11" t="s">
        <v>184</v>
      </c>
      <c r="F1094" s="11" t="s">
        <v>185</v>
      </c>
      <c r="G1094" s="11" t="s">
        <v>15</v>
      </c>
      <c r="H1094" s="11" t="s">
        <v>137</v>
      </c>
      <c r="I1094" s="11" t="s">
        <v>48</v>
      </c>
      <c r="J1094" s="193" t="s">
        <v>1512</v>
      </c>
      <c r="K1094" s="12" t="s">
        <v>120</v>
      </c>
      <c r="L1094" s="12" t="s">
        <v>1542</v>
      </c>
      <c r="M1094" s="12" t="s">
        <v>140</v>
      </c>
      <c r="N1094" s="60" t="s">
        <v>1620</v>
      </c>
      <c r="Q1094" s="211" t="s">
        <v>666</v>
      </c>
      <c r="S1094" s="74" t="s">
        <v>472</v>
      </c>
      <c r="W1094" s="48" t="str">
        <f t="shared" si="76"/>
        <v>BOSD</v>
      </c>
      <c r="X1094" s="13" t="str">
        <f t="shared" si="74"/>
        <v>山西移动</v>
      </c>
      <c r="Y1094" s="37" t="str">
        <f t="shared" si="75"/>
        <v>0</v>
      </c>
    </row>
    <row r="1095" spans="1:25">
      <c r="A1095" s="11" t="s">
        <v>236</v>
      </c>
      <c r="B1095" s="11" t="s">
        <v>14</v>
      </c>
      <c r="C1095" s="11" t="s">
        <v>169</v>
      </c>
      <c r="D1095" s="11" t="s">
        <v>145</v>
      </c>
      <c r="E1095" s="11" t="s">
        <v>206</v>
      </c>
      <c r="F1095" s="11" t="s">
        <v>207</v>
      </c>
      <c r="G1095" s="11" t="s">
        <v>15</v>
      </c>
      <c r="H1095" s="11" t="s">
        <v>98</v>
      </c>
      <c r="I1095" s="11" t="s">
        <v>48</v>
      </c>
      <c r="J1095" s="193" t="s">
        <v>1512</v>
      </c>
      <c r="K1095" s="12" t="s">
        <v>120</v>
      </c>
      <c r="L1095" s="12" t="s">
        <v>1542</v>
      </c>
      <c r="M1095" s="12" t="s">
        <v>140</v>
      </c>
      <c r="N1095" s="214" t="s">
        <v>1597</v>
      </c>
      <c r="O1095" s="214" t="s">
        <v>1640</v>
      </c>
      <c r="P1095" s="214"/>
      <c r="Q1095" s="211" t="s">
        <v>666</v>
      </c>
      <c r="S1095" s="74" t="s">
        <v>472</v>
      </c>
      <c r="W1095" s="48" t="str">
        <f t="shared" si="76"/>
        <v>BOSD</v>
      </c>
      <c r="X1095" s="13" t="str">
        <f t="shared" si="74"/>
        <v>山西移动</v>
      </c>
      <c r="Y1095" s="37" t="str">
        <f t="shared" si="75"/>
        <v>0</v>
      </c>
    </row>
    <row r="1096" spans="1:25">
      <c r="A1096" s="11" t="s">
        <v>236</v>
      </c>
      <c r="B1096" s="11" t="s">
        <v>14</v>
      </c>
      <c r="C1096" s="11" t="s">
        <v>169</v>
      </c>
      <c r="D1096" s="11" t="s">
        <v>145</v>
      </c>
      <c r="E1096" s="11" t="s">
        <v>200</v>
      </c>
      <c r="F1096" s="11" t="s">
        <v>201</v>
      </c>
      <c r="G1096" s="11" t="s">
        <v>15</v>
      </c>
      <c r="H1096" s="11" t="s">
        <v>98</v>
      </c>
      <c r="I1096" s="11" t="s">
        <v>48</v>
      </c>
      <c r="J1096" s="193" t="s">
        <v>1512</v>
      </c>
      <c r="K1096" s="12" t="s">
        <v>120</v>
      </c>
      <c r="L1096" s="12" t="s">
        <v>1542</v>
      </c>
      <c r="M1096" s="12" t="s">
        <v>140</v>
      </c>
      <c r="N1096" s="60" t="s">
        <v>1622</v>
      </c>
      <c r="Q1096" s="211" t="s">
        <v>666</v>
      </c>
      <c r="S1096" s="74" t="s">
        <v>472</v>
      </c>
      <c r="W1096" s="48" t="str">
        <f t="shared" si="76"/>
        <v>BOSD</v>
      </c>
      <c r="X1096" s="13" t="str">
        <f t="shared" si="74"/>
        <v>山西移动</v>
      </c>
      <c r="Y1096" s="37" t="str">
        <f t="shared" si="75"/>
        <v>0</v>
      </c>
    </row>
    <row r="1097" spans="1:25">
      <c r="A1097" s="11" t="s">
        <v>236</v>
      </c>
      <c r="B1097" s="11" t="s">
        <v>14</v>
      </c>
      <c r="C1097" s="11" t="s">
        <v>169</v>
      </c>
      <c r="D1097" s="11" t="s">
        <v>145</v>
      </c>
      <c r="E1097" s="11" t="s">
        <v>146</v>
      </c>
      <c r="F1097" s="11" t="s">
        <v>147</v>
      </c>
      <c r="G1097" s="11" t="s">
        <v>15</v>
      </c>
      <c r="H1097" s="11" t="s">
        <v>148</v>
      </c>
      <c r="I1097" s="11" t="s">
        <v>48</v>
      </c>
      <c r="J1097" s="193" t="s">
        <v>1512</v>
      </c>
      <c r="K1097" s="12" t="s">
        <v>120</v>
      </c>
      <c r="L1097" s="12" t="s">
        <v>1542</v>
      </c>
      <c r="M1097" s="12" t="s">
        <v>140</v>
      </c>
      <c r="N1097" s="220" t="s">
        <v>1617</v>
      </c>
      <c r="O1097" s="214" t="s">
        <v>1696</v>
      </c>
      <c r="P1097" s="214"/>
      <c r="Q1097" s="211" t="s">
        <v>666</v>
      </c>
      <c r="S1097" s="74" t="s">
        <v>472</v>
      </c>
      <c r="W1097" s="48" t="str">
        <f t="shared" si="76"/>
        <v>BOSD</v>
      </c>
      <c r="X1097" s="13" t="str">
        <f t="shared" si="74"/>
        <v>山西移动</v>
      </c>
      <c r="Y1097" s="37" t="str">
        <f t="shared" si="75"/>
        <v>0</v>
      </c>
    </row>
    <row r="1098" spans="1:25">
      <c r="A1098" s="11" t="s">
        <v>236</v>
      </c>
      <c r="B1098" s="11" t="s">
        <v>14</v>
      </c>
      <c r="C1098" s="11" t="s">
        <v>94</v>
      </c>
      <c r="D1098" s="11" t="s">
        <v>95</v>
      </c>
      <c r="E1098" s="11" t="s">
        <v>179</v>
      </c>
      <c r="F1098" s="11" t="s">
        <v>153</v>
      </c>
      <c r="G1098" s="11" t="s">
        <v>154</v>
      </c>
      <c r="H1098" s="11" t="s">
        <v>173</v>
      </c>
      <c r="I1098" s="11" t="s">
        <v>48</v>
      </c>
      <c r="J1098" s="193" t="s">
        <v>1512</v>
      </c>
      <c r="K1098" s="12" t="s">
        <v>120</v>
      </c>
      <c r="L1098" s="12" t="s">
        <v>1542</v>
      </c>
      <c r="M1098" s="12" t="s">
        <v>140</v>
      </c>
      <c r="N1098" s="60" t="s">
        <v>1581</v>
      </c>
      <c r="Q1098" s="211" t="s">
        <v>666</v>
      </c>
      <c r="S1098" s="74" t="s">
        <v>471</v>
      </c>
      <c r="W1098" s="48" t="str">
        <f t="shared" si="76"/>
        <v>BOSD</v>
      </c>
      <c r="X1098" s="13" t="str">
        <f t="shared" si="74"/>
        <v>山西移动</v>
      </c>
      <c r="Y1098" s="37" t="str">
        <f t="shared" si="75"/>
        <v>0</v>
      </c>
    </row>
    <row r="1099" spans="1:25" ht="99">
      <c r="A1099" s="11" t="s">
        <v>237</v>
      </c>
      <c r="B1099" s="11" t="s">
        <v>238</v>
      </c>
      <c r="C1099" s="11" t="s">
        <v>195</v>
      </c>
      <c r="D1099" s="11" t="s">
        <v>196</v>
      </c>
      <c r="E1099" s="11" t="s">
        <v>206</v>
      </c>
      <c r="F1099" s="11" t="s">
        <v>207</v>
      </c>
      <c r="G1099" s="11" t="s">
        <v>15</v>
      </c>
      <c r="H1099" s="11" t="s">
        <v>98</v>
      </c>
      <c r="I1099" s="11" t="s">
        <v>48</v>
      </c>
      <c r="J1099" s="193" t="s">
        <v>1512</v>
      </c>
      <c r="K1099" s="12" t="s">
        <v>120</v>
      </c>
      <c r="L1099" s="12" t="s">
        <v>1542</v>
      </c>
      <c r="M1099" s="12" t="s">
        <v>140</v>
      </c>
      <c r="N1099" s="223" t="s">
        <v>1607</v>
      </c>
      <c r="O1099" s="60" t="s">
        <v>1608</v>
      </c>
      <c r="Q1099" s="211" t="s">
        <v>666</v>
      </c>
      <c r="S1099" s="74" t="s">
        <v>472</v>
      </c>
      <c r="W1099" s="48" t="str">
        <f t="shared" si="76"/>
        <v>BOSD</v>
      </c>
      <c r="X1099" s="13" t="str">
        <f t="shared" si="74"/>
        <v>上海电信</v>
      </c>
      <c r="Y1099" s="37" t="str">
        <f t="shared" si="75"/>
        <v>0</v>
      </c>
    </row>
    <row r="1100" spans="1:25">
      <c r="A1100" s="11" t="s">
        <v>237</v>
      </c>
      <c r="B1100" s="11" t="s">
        <v>238</v>
      </c>
      <c r="C1100" s="11" t="s">
        <v>195</v>
      </c>
      <c r="D1100" s="11" t="s">
        <v>196</v>
      </c>
      <c r="E1100" s="11" t="s">
        <v>146</v>
      </c>
      <c r="F1100" s="11" t="s">
        <v>147</v>
      </c>
      <c r="G1100" s="11" t="s">
        <v>15</v>
      </c>
      <c r="H1100" s="11" t="s">
        <v>148</v>
      </c>
      <c r="I1100" s="11" t="s">
        <v>48</v>
      </c>
      <c r="J1100" s="193" t="s">
        <v>1512</v>
      </c>
      <c r="K1100" s="12" t="s">
        <v>120</v>
      </c>
      <c r="L1100" s="12" t="s">
        <v>1542</v>
      </c>
      <c r="M1100" s="12" t="s">
        <v>140</v>
      </c>
      <c r="N1100" s="60" t="s">
        <v>1622</v>
      </c>
      <c r="Q1100" s="211" t="s">
        <v>666</v>
      </c>
      <c r="S1100" s="74" t="s">
        <v>472</v>
      </c>
      <c r="W1100" s="48" t="str">
        <f t="shared" si="76"/>
        <v>BOSD</v>
      </c>
      <c r="X1100" s="13" t="str">
        <f t="shared" si="74"/>
        <v>上海电信</v>
      </c>
      <c r="Y1100" s="37" t="str">
        <f t="shared" si="75"/>
        <v>0</v>
      </c>
    </row>
    <row r="1101" spans="1:25">
      <c r="A1101" s="11" t="s">
        <v>237</v>
      </c>
      <c r="B1101" s="11" t="s">
        <v>238</v>
      </c>
      <c r="C1101" s="11" t="s">
        <v>195</v>
      </c>
      <c r="D1101" s="11" t="s">
        <v>196</v>
      </c>
      <c r="E1101" s="11" t="s">
        <v>184</v>
      </c>
      <c r="F1101" s="11" t="s">
        <v>185</v>
      </c>
      <c r="G1101" s="11" t="s">
        <v>15</v>
      </c>
      <c r="H1101" s="11" t="s">
        <v>137</v>
      </c>
      <c r="I1101" s="11" t="s">
        <v>48</v>
      </c>
      <c r="J1101" s="193" t="s">
        <v>1512</v>
      </c>
      <c r="K1101" s="12" t="s">
        <v>120</v>
      </c>
      <c r="L1101" s="12" t="s">
        <v>1542</v>
      </c>
      <c r="M1101" s="12" t="s">
        <v>140</v>
      </c>
      <c r="N1101" s="60" t="s">
        <v>1581</v>
      </c>
      <c r="Q1101" s="211" t="s">
        <v>666</v>
      </c>
      <c r="S1101" s="74" t="s">
        <v>472</v>
      </c>
      <c r="W1101" s="48" t="str">
        <f t="shared" si="76"/>
        <v>BOSD</v>
      </c>
      <c r="X1101" s="13" t="str">
        <f t="shared" si="74"/>
        <v>上海电信</v>
      </c>
      <c r="Y1101" s="37" t="str">
        <f t="shared" si="75"/>
        <v>0</v>
      </c>
    </row>
    <row r="1102" spans="1:25">
      <c r="A1102" s="11" t="s">
        <v>237</v>
      </c>
      <c r="B1102" s="11" t="s">
        <v>238</v>
      </c>
      <c r="C1102" s="11" t="s">
        <v>195</v>
      </c>
      <c r="D1102" s="11" t="s">
        <v>196</v>
      </c>
      <c r="E1102" s="11" t="s">
        <v>170</v>
      </c>
      <c r="F1102" s="11" t="s">
        <v>171</v>
      </c>
      <c r="G1102" s="11" t="s">
        <v>15</v>
      </c>
      <c r="H1102" s="11" t="s">
        <v>137</v>
      </c>
      <c r="I1102" s="11" t="s">
        <v>48</v>
      </c>
      <c r="J1102" s="193" t="s">
        <v>1512</v>
      </c>
      <c r="K1102" s="12" t="s">
        <v>120</v>
      </c>
      <c r="L1102" s="12" t="s">
        <v>1542</v>
      </c>
      <c r="M1102" s="12" t="s">
        <v>140</v>
      </c>
      <c r="N1102" s="214" t="s">
        <v>1597</v>
      </c>
      <c r="O1102" s="214" t="s">
        <v>1640</v>
      </c>
      <c r="P1102" s="226" t="s">
        <v>1697</v>
      </c>
      <c r="Q1102" s="211" t="s">
        <v>666</v>
      </c>
      <c r="S1102" s="74" t="s">
        <v>472</v>
      </c>
      <c r="W1102" s="48" t="str">
        <f t="shared" si="76"/>
        <v>BOSD</v>
      </c>
      <c r="X1102" s="13" t="str">
        <f t="shared" si="74"/>
        <v>上海电信</v>
      </c>
      <c r="Y1102" s="37" t="str">
        <f t="shared" si="75"/>
        <v>0</v>
      </c>
    </row>
    <row r="1103" spans="1:25">
      <c r="A1103" s="11" t="s">
        <v>237</v>
      </c>
      <c r="B1103" s="11" t="s">
        <v>238</v>
      </c>
      <c r="C1103" s="11" t="s">
        <v>195</v>
      </c>
      <c r="D1103" s="11" t="s">
        <v>196</v>
      </c>
      <c r="E1103" s="11" t="s">
        <v>200</v>
      </c>
      <c r="F1103" s="11" t="s">
        <v>201</v>
      </c>
      <c r="G1103" s="11" t="s">
        <v>15</v>
      </c>
      <c r="H1103" s="11" t="s">
        <v>98</v>
      </c>
      <c r="I1103" s="11" t="s">
        <v>48</v>
      </c>
      <c r="J1103" s="193" t="s">
        <v>1512</v>
      </c>
      <c r="K1103" s="12" t="s">
        <v>120</v>
      </c>
      <c r="L1103" s="12" t="s">
        <v>1542</v>
      </c>
      <c r="M1103" s="12" t="s">
        <v>140</v>
      </c>
      <c r="N1103" s="214" t="s">
        <v>1600</v>
      </c>
      <c r="O1103" s="248" t="s">
        <v>1698</v>
      </c>
      <c r="P1103" s="60"/>
      <c r="Q1103" s="211" t="s">
        <v>666</v>
      </c>
      <c r="S1103" s="74" t="s">
        <v>472</v>
      </c>
      <c r="W1103" s="48" t="str">
        <f t="shared" si="76"/>
        <v>BOSD</v>
      </c>
      <c r="X1103" s="13" t="str">
        <f t="shared" si="74"/>
        <v>上海电信</v>
      </c>
      <c r="Y1103" s="37" t="str">
        <f t="shared" si="75"/>
        <v>0</v>
      </c>
    </row>
    <row r="1104" spans="1:25">
      <c r="A1104" s="11" t="s">
        <v>118</v>
      </c>
      <c r="B1104" s="11" t="s">
        <v>119</v>
      </c>
      <c r="C1104" s="11" t="s">
        <v>63</v>
      </c>
      <c r="D1104" s="11" t="s">
        <v>64</v>
      </c>
      <c r="E1104" s="11" t="s">
        <v>1476</v>
      </c>
      <c r="F1104" s="11" t="s">
        <v>150</v>
      </c>
      <c r="G1104" s="11" t="s">
        <v>11</v>
      </c>
      <c r="H1104" s="11" t="s">
        <v>1477</v>
      </c>
      <c r="I1104" s="11" t="s">
        <v>48</v>
      </c>
      <c r="J1104" s="193" t="s">
        <v>1512</v>
      </c>
      <c r="K1104" s="12" t="s">
        <v>120</v>
      </c>
      <c r="L1104" s="12" t="s">
        <v>1542</v>
      </c>
      <c r="M1104" s="12" t="s">
        <v>140</v>
      </c>
      <c r="N1104" s="220" t="s">
        <v>1617</v>
      </c>
      <c r="O1104" s="214" t="s">
        <v>1696</v>
      </c>
      <c r="P1104" s="214"/>
      <c r="Q1104" s="211" t="s">
        <v>666</v>
      </c>
      <c r="S1104" s="74" t="s">
        <v>472</v>
      </c>
      <c r="W1104" s="48" t="str">
        <f t="shared" si="76"/>
        <v>BOSD</v>
      </c>
      <c r="X1104" s="13" t="str">
        <f t="shared" si="74"/>
        <v>深港联通</v>
      </c>
      <c r="Y1104" s="37" t="str">
        <f t="shared" si="75"/>
        <v>0</v>
      </c>
    </row>
    <row r="1105" spans="1:25" ht="81">
      <c r="A1105" s="11" t="s">
        <v>239</v>
      </c>
      <c r="B1105" s="11" t="s">
        <v>240</v>
      </c>
      <c r="C1105" s="11" t="s">
        <v>63</v>
      </c>
      <c r="D1105" s="11" t="s">
        <v>157</v>
      </c>
      <c r="E1105" s="11" t="s">
        <v>160</v>
      </c>
      <c r="F1105" s="11" t="s">
        <v>161</v>
      </c>
      <c r="G1105" s="11" t="s">
        <v>11</v>
      </c>
      <c r="H1105" s="11" t="s">
        <v>98</v>
      </c>
      <c r="I1105" s="11" t="s">
        <v>48</v>
      </c>
      <c r="J1105" s="193" t="s">
        <v>1512</v>
      </c>
      <c r="K1105" s="12" t="s">
        <v>120</v>
      </c>
      <c r="L1105" s="12" t="s">
        <v>1542</v>
      </c>
      <c r="M1105" s="12" t="s">
        <v>140</v>
      </c>
      <c r="N1105" s="220" t="s">
        <v>1699</v>
      </c>
      <c r="O1105" s="217" t="s">
        <v>1700</v>
      </c>
      <c r="P1105" s="217" t="s">
        <v>1701</v>
      </c>
      <c r="Q1105" s="211" t="s">
        <v>666</v>
      </c>
      <c r="S1105" s="74" t="s">
        <v>472</v>
      </c>
      <c r="W1105" s="48" t="str">
        <f t="shared" si="76"/>
        <v>BOSD</v>
      </c>
      <c r="X1105" s="13" t="str">
        <f t="shared" si="74"/>
        <v>四川移动</v>
      </c>
      <c r="Y1105" s="37" t="str">
        <f t="shared" si="75"/>
        <v>0</v>
      </c>
    </row>
    <row r="1106" spans="1:25" ht="108">
      <c r="A1106" s="11" t="s">
        <v>239</v>
      </c>
      <c r="B1106" s="11" t="s">
        <v>240</v>
      </c>
      <c r="C1106" s="11" t="s">
        <v>63</v>
      </c>
      <c r="D1106" s="11" t="s">
        <v>157</v>
      </c>
      <c r="E1106" s="11" t="s">
        <v>162</v>
      </c>
      <c r="F1106" s="11" t="s">
        <v>163</v>
      </c>
      <c r="G1106" s="11" t="s">
        <v>164</v>
      </c>
      <c r="H1106" s="11" t="s">
        <v>137</v>
      </c>
      <c r="I1106" s="11" t="s">
        <v>48</v>
      </c>
      <c r="J1106" s="193" t="s">
        <v>1512</v>
      </c>
      <c r="K1106" s="12" t="s">
        <v>120</v>
      </c>
      <c r="L1106" s="12" t="s">
        <v>1542</v>
      </c>
      <c r="M1106" s="12" t="s">
        <v>140</v>
      </c>
      <c r="N1106" s="220" t="s">
        <v>1702</v>
      </c>
      <c r="O1106" s="219" t="s">
        <v>1703</v>
      </c>
      <c r="P1106" s="217" t="s">
        <v>1694</v>
      </c>
      <c r="Q1106" s="211" t="s">
        <v>666</v>
      </c>
      <c r="S1106" s="74" t="s">
        <v>472</v>
      </c>
      <c r="W1106" s="48" t="str">
        <f t="shared" si="76"/>
        <v>BOSD</v>
      </c>
      <c r="X1106" s="13" t="str">
        <f t="shared" si="74"/>
        <v>四川移动</v>
      </c>
      <c r="Y1106" s="37" t="str">
        <f t="shared" si="75"/>
        <v>0</v>
      </c>
    </row>
    <row r="1107" spans="1:25" ht="67.5">
      <c r="A1107" s="11" t="s">
        <v>239</v>
      </c>
      <c r="B1107" s="11" t="s">
        <v>240</v>
      </c>
      <c r="C1107" s="11" t="s">
        <v>63</v>
      </c>
      <c r="D1107" s="11" t="s">
        <v>157</v>
      </c>
      <c r="E1107" s="11" t="s">
        <v>158</v>
      </c>
      <c r="F1107" s="11" t="s">
        <v>150</v>
      </c>
      <c r="G1107" s="11" t="s">
        <v>11</v>
      </c>
      <c r="H1107" s="11" t="s">
        <v>159</v>
      </c>
      <c r="I1107" s="11" t="s">
        <v>48</v>
      </c>
      <c r="J1107" s="193" t="s">
        <v>1512</v>
      </c>
      <c r="K1107" s="12" t="s">
        <v>120</v>
      </c>
      <c r="L1107" s="12" t="s">
        <v>1542</v>
      </c>
      <c r="M1107" s="12" t="s">
        <v>140</v>
      </c>
      <c r="N1107" s="219" t="s">
        <v>1630</v>
      </c>
      <c r="O1107" s="216" t="s">
        <v>1631</v>
      </c>
      <c r="P1107" s="216" t="s">
        <v>1704</v>
      </c>
      <c r="Q1107" s="211" t="s">
        <v>666</v>
      </c>
      <c r="S1107" s="74" t="s">
        <v>472</v>
      </c>
      <c r="W1107" s="48" t="str">
        <f t="shared" si="76"/>
        <v>BOSD</v>
      </c>
      <c r="X1107" s="13" t="str">
        <f t="shared" si="74"/>
        <v>四川移动</v>
      </c>
      <c r="Y1107" s="37" t="str">
        <f t="shared" si="75"/>
        <v>0</v>
      </c>
    </row>
    <row r="1108" spans="1:25" ht="121.5">
      <c r="A1108" s="11" t="s">
        <v>239</v>
      </c>
      <c r="B1108" s="11" t="s">
        <v>240</v>
      </c>
      <c r="C1108" s="11" t="s">
        <v>176</v>
      </c>
      <c r="D1108" s="11" t="s">
        <v>183</v>
      </c>
      <c r="E1108" s="11" t="s">
        <v>178</v>
      </c>
      <c r="F1108" s="11" t="s">
        <v>177</v>
      </c>
      <c r="G1108" s="11" t="s">
        <v>10</v>
      </c>
      <c r="H1108" s="11" t="s">
        <v>41</v>
      </c>
      <c r="I1108" s="11" t="s">
        <v>48</v>
      </c>
      <c r="J1108" s="193" t="s">
        <v>1512</v>
      </c>
      <c r="K1108" s="12" t="s">
        <v>120</v>
      </c>
      <c r="L1108" s="12" t="s">
        <v>1542</v>
      </c>
      <c r="M1108" s="12" t="s">
        <v>140</v>
      </c>
      <c r="N1108" s="220" t="s">
        <v>1705</v>
      </c>
      <c r="O1108" s="217" t="s">
        <v>1706</v>
      </c>
      <c r="P1108" s="217" t="s">
        <v>1563</v>
      </c>
      <c r="Q1108" s="211" t="s">
        <v>666</v>
      </c>
      <c r="S1108" s="74" t="s">
        <v>472</v>
      </c>
      <c r="W1108" s="48" t="str">
        <f t="shared" si="76"/>
        <v>BOSD</v>
      </c>
      <c r="X1108" s="13" t="str">
        <f t="shared" si="74"/>
        <v>四川移动</v>
      </c>
      <c r="Y1108" s="37" t="str">
        <f t="shared" si="75"/>
        <v>0</v>
      </c>
    </row>
    <row r="1109" spans="1:25" ht="81">
      <c r="A1109" s="11" t="s">
        <v>239</v>
      </c>
      <c r="B1109" s="11" t="s">
        <v>240</v>
      </c>
      <c r="C1109" s="11" t="s">
        <v>165</v>
      </c>
      <c r="D1109" s="11" t="s">
        <v>166</v>
      </c>
      <c r="E1109" s="11" t="s">
        <v>167</v>
      </c>
      <c r="F1109" s="11" t="s">
        <v>168</v>
      </c>
      <c r="G1109" s="11" t="s">
        <v>164</v>
      </c>
      <c r="H1109" s="11" t="s">
        <v>41</v>
      </c>
      <c r="I1109" s="11" t="s">
        <v>48</v>
      </c>
      <c r="J1109" s="193" t="s">
        <v>1512</v>
      </c>
      <c r="K1109" s="12" t="s">
        <v>120</v>
      </c>
      <c r="L1109" s="12" t="s">
        <v>1542</v>
      </c>
      <c r="M1109" s="12" t="s">
        <v>140</v>
      </c>
      <c r="N1109" s="219" t="s">
        <v>1707</v>
      </c>
      <c r="O1109" s="216" t="s">
        <v>1708</v>
      </c>
      <c r="P1109" s="220" t="s">
        <v>1709</v>
      </c>
      <c r="Q1109" s="211" t="s">
        <v>666</v>
      </c>
      <c r="S1109" s="74" t="s">
        <v>472</v>
      </c>
      <c r="W1109" s="48" t="str">
        <f t="shared" si="76"/>
        <v>BOSD</v>
      </c>
      <c r="X1109" s="13" t="str">
        <f t="shared" si="74"/>
        <v>四川移动</v>
      </c>
      <c r="Y1109" s="37" t="str">
        <f t="shared" si="75"/>
        <v>0</v>
      </c>
    </row>
    <row r="1110" spans="1:25" ht="67.5">
      <c r="A1110" s="11" t="s">
        <v>239</v>
      </c>
      <c r="B1110" s="11" t="s">
        <v>240</v>
      </c>
      <c r="C1110" s="11" t="s">
        <v>169</v>
      </c>
      <c r="D1110" s="11" t="s">
        <v>145</v>
      </c>
      <c r="E1110" s="11" t="s">
        <v>170</v>
      </c>
      <c r="F1110" s="11" t="s">
        <v>171</v>
      </c>
      <c r="G1110" s="11" t="s">
        <v>15</v>
      </c>
      <c r="H1110" s="11" t="s">
        <v>137</v>
      </c>
      <c r="I1110" s="11" t="s">
        <v>48</v>
      </c>
      <c r="J1110" s="193" t="s">
        <v>1512</v>
      </c>
      <c r="K1110" s="12" t="s">
        <v>120</v>
      </c>
      <c r="L1110" s="12" t="s">
        <v>1542</v>
      </c>
      <c r="M1110" s="12" t="s">
        <v>140</v>
      </c>
      <c r="N1110" s="221" t="s">
        <v>1575</v>
      </c>
      <c r="O1110" s="214" t="s">
        <v>1710</v>
      </c>
      <c r="P1110" s="226" t="s">
        <v>1711</v>
      </c>
      <c r="Q1110" s="211" t="s">
        <v>666</v>
      </c>
      <c r="S1110" s="74" t="s">
        <v>472</v>
      </c>
      <c r="W1110" s="48" t="str">
        <f t="shared" si="76"/>
        <v>BOSD</v>
      </c>
      <c r="X1110" s="13" t="str">
        <f t="shared" si="74"/>
        <v>四川移动</v>
      </c>
      <c r="Y1110" s="37" t="str">
        <f t="shared" si="75"/>
        <v>0</v>
      </c>
    </row>
    <row r="1111" spans="1:25">
      <c r="A1111" s="11" t="s">
        <v>239</v>
      </c>
      <c r="B1111" s="11" t="s">
        <v>240</v>
      </c>
      <c r="C1111" s="11" t="s">
        <v>169</v>
      </c>
      <c r="D1111" s="11" t="s">
        <v>145</v>
      </c>
      <c r="E1111" s="11" t="s">
        <v>184</v>
      </c>
      <c r="F1111" s="11" t="s">
        <v>185</v>
      </c>
      <c r="G1111" s="11" t="s">
        <v>15</v>
      </c>
      <c r="H1111" s="11" t="s">
        <v>137</v>
      </c>
      <c r="I1111" s="11" t="s">
        <v>48</v>
      </c>
      <c r="J1111" s="193" t="s">
        <v>1512</v>
      </c>
      <c r="K1111" s="12" t="s">
        <v>120</v>
      </c>
      <c r="L1111" s="12" t="s">
        <v>1542</v>
      </c>
      <c r="M1111" s="12" t="s">
        <v>140</v>
      </c>
      <c r="N1111" s="214" t="s">
        <v>1606</v>
      </c>
      <c r="O1111" s="248"/>
      <c r="P1111" s="214"/>
      <c r="Q1111" s="211" t="s">
        <v>666</v>
      </c>
      <c r="S1111" s="74" t="s">
        <v>472</v>
      </c>
      <c r="W1111" s="48" t="str">
        <f t="shared" si="76"/>
        <v>BOSD</v>
      </c>
      <c r="X1111" s="13" t="str">
        <f t="shared" si="74"/>
        <v>四川移动</v>
      </c>
      <c r="Y1111" s="37" t="str">
        <f t="shared" si="75"/>
        <v>0</v>
      </c>
    </row>
    <row r="1112" spans="1:25">
      <c r="A1112" s="11" t="s">
        <v>239</v>
      </c>
      <c r="B1112" s="11" t="s">
        <v>240</v>
      </c>
      <c r="C1112" s="11" t="s">
        <v>169</v>
      </c>
      <c r="D1112" s="11" t="s">
        <v>145</v>
      </c>
      <c r="E1112" s="11" t="s">
        <v>146</v>
      </c>
      <c r="F1112" s="11" t="s">
        <v>147</v>
      </c>
      <c r="G1112" s="11" t="s">
        <v>15</v>
      </c>
      <c r="H1112" s="11" t="s">
        <v>148</v>
      </c>
      <c r="I1112" s="11" t="s">
        <v>48</v>
      </c>
      <c r="J1112" s="193" t="s">
        <v>1512</v>
      </c>
      <c r="K1112" s="12" t="s">
        <v>120</v>
      </c>
      <c r="L1112" s="12" t="s">
        <v>1542</v>
      </c>
      <c r="M1112" s="12" t="s">
        <v>140</v>
      </c>
      <c r="N1112" s="214" t="s">
        <v>1597</v>
      </c>
      <c r="O1112" s="214" t="s">
        <v>1621</v>
      </c>
      <c r="P1112" s="214"/>
      <c r="Q1112" s="211" t="s">
        <v>666</v>
      </c>
      <c r="S1112" s="74" t="s">
        <v>472</v>
      </c>
      <c r="W1112" s="48" t="str">
        <f t="shared" si="76"/>
        <v>BOSD</v>
      </c>
      <c r="X1112" s="13" t="str">
        <f t="shared" si="74"/>
        <v>四川移动</v>
      </c>
      <c r="Y1112" s="37" t="str">
        <f t="shared" si="75"/>
        <v>0</v>
      </c>
    </row>
    <row r="1113" spans="1:25">
      <c r="A1113" s="11" t="s">
        <v>239</v>
      </c>
      <c r="B1113" s="11" t="s">
        <v>240</v>
      </c>
      <c r="C1113" s="11" t="s">
        <v>169</v>
      </c>
      <c r="D1113" s="11" t="s">
        <v>145</v>
      </c>
      <c r="E1113" s="11" t="s">
        <v>200</v>
      </c>
      <c r="F1113" s="11" t="s">
        <v>201</v>
      </c>
      <c r="G1113" s="11" t="s">
        <v>15</v>
      </c>
      <c r="H1113" s="11" t="s">
        <v>98</v>
      </c>
      <c r="I1113" s="11" t="s">
        <v>48</v>
      </c>
      <c r="J1113" s="193" t="s">
        <v>1512</v>
      </c>
      <c r="K1113" s="12" t="s">
        <v>120</v>
      </c>
      <c r="L1113" s="12" t="s">
        <v>1542</v>
      </c>
      <c r="M1113" s="12" t="s">
        <v>140</v>
      </c>
      <c r="N1113" s="60" t="s">
        <v>1581</v>
      </c>
      <c r="Q1113" s="211" t="s">
        <v>666</v>
      </c>
      <c r="S1113" s="74" t="s">
        <v>472</v>
      </c>
      <c r="W1113" s="48" t="str">
        <f t="shared" si="76"/>
        <v>BOSD</v>
      </c>
      <c r="X1113" s="13" t="str">
        <f t="shared" si="74"/>
        <v>四川移动</v>
      </c>
      <c r="Y1113" s="37" t="str">
        <f t="shared" si="75"/>
        <v>0</v>
      </c>
    </row>
    <row r="1114" spans="1:25">
      <c r="A1114" s="11" t="s">
        <v>239</v>
      </c>
      <c r="B1114" s="11" t="s">
        <v>240</v>
      </c>
      <c r="C1114" s="11" t="s">
        <v>94</v>
      </c>
      <c r="D1114" s="11" t="s">
        <v>95</v>
      </c>
      <c r="E1114" s="11" t="s">
        <v>212</v>
      </c>
      <c r="F1114" s="11" t="s">
        <v>153</v>
      </c>
      <c r="G1114" s="11" t="s">
        <v>154</v>
      </c>
      <c r="H1114" s="11" t="s">
        <v>209</v>
      </c>
      <c r="I1114" s="11" t="s">
        <v>48</v>
      </c>
      <c r="J1114" s="193" t="s">
        <v>1512</v>
      </c>
      <c r="K1114" s="12" t="s">
        <v>120</v>
      </c>
      <c r="L1114" s="12" t="s">
        <v>1542</v>
      </c>
      <c r="M1114" s="12" t="s">
        <v>140</v>
      </c>
      <c r="N1114" s="220" t="s">
        <v>1617</v>
      </c>
      <c r="O1114" s="214" t="s">
        <v>1636</v>
      </c>
      <c r="P1114" s="214"/>
      <c r="Q1114" s="211" t="s">
        <v>666</v>
      </c>
      <c r="S1114" s="74" t="s">
        <v>472</v>
      </c>
      <c r="W1114" s="48" t="str">
        <f t="shared" si="76"/>
        <v>BOSD</v>
      </c>
      <c r="X1114" s="13" t="str">
        <f t="shared" si="74"/>
        <v>四川移动</v>
      </c>
      <c r="Y1114" s="37" t="str">
        <f t="shared" si="75"/>
        <v>0</v>
      </c>
    </row>
    <row r="1115" spans="1:25">
      <c r="A1115" s="11" t="s">
        <v>241</v>
      </c>
      <c r="B1115" s="11" t="s">
        <v>242</v>
      </c>
      <c r="C1115" s="11" t="s">
        <v>195</v>
      </c>
      <c r="D1115" s="11" t="s">
        <v>196</v>
      </c>
      <c r="E1115" s="11" t="s">
        <v>146</v>
      </c>
      <c r="F1115" s="11" t="s">
        <v>147</v>
      </c>
      <c r="G1115" s="11" t="s">
        <v>15</v>
      </c>
      <c r="H1115" s="11" t="s">
        <v>148</v>
      </c>
      <c r="I1115" s="11" t="s">
        <v>48</v>
      </c>
      <c r="J1115" s="193" t="s">
        <v>1512</v>
      </c>
      <c r="K1115" s="12" t="s">
        <v>120</v>
      </c>
      <c r="L1115" s="12" t="s">
        <v>1542</v>
      </c>
      <c r="M1115" s="12" t="s">
        <v>140</v>
      </c>
      <c r="N1115" s="214" t="s">
        <v>1641</v>
      </c>
      <c r="O1115" s="214" t="s">
        <v>1642</v>
      </c>
      <c r="P1115" s="214" t="s">
        <v>1643</v>
      </c>
      <c r="Q1115" s="211" t="s">
        <v>666</v>
      </c>
      <c r="S1115" s="74" t="s">
        <v>472</v>
      </c>
      <c r="W1115" s="48" t="str">
        <f t="shared" si="76"/>
        <v>BOSD</v>
      </c>
      <c r="X1115" s="13" t="str">
        <f t="shared" si="74"/>
        <v>天津电信</v>
      </c>
      <c r="Y1115" s="37" t="str">
        <f t="shared" si="75"/>
        <v>0</v>
      </c>
    </row>
    <row r="1116" spans="1:25">
      <c r="A1116" s="11" t="s">
        <v>241</v>
      </c>
      <c r="B1116" s="11" t="s">
        <v>242</v>
      </c>
      <c r="C1116" s="11" t="s">
        <v>195</v>
      </c>
      <c r="D1116" s="11" t="s">
        <v>196</v>
      </c>
      <c r="E1116" s="11" t="s">
        <v>204</v>
      </c>
      <c r="F1116" s="11" t="s">
        <v>205</v>
      </c>
      <c r="G1116" s="11" t="s">
        <v>15</v>
      </c>
      <c r="H1116" s="11" t="s">
        <v>98</v>
      </c>
      <c r="I1116" s="11" t="s">
        <v>48</v>
      </c>
      <c r="J1116" s="193" t="s">
        <v>1512</v>
      </c>
      <c r="K1116" s="12" t="s">
        <v>120</v>
      </c>
      <c r="L1116" s="12" t="s">
        <v>1542</v>
      </c>
      <c r="M1116" s="12" t="s">
        <v>140</v>
      </c>
      <c r="N1116" s="60" t="s">
        <v>1581</v>
      </c>
      <c r="Q1116" s="211" t="s">
        <v>666</v>
      </c>
      <c r="S1116" s="74" t="s">
        <v>472</v>
      </c>
      <c r="W1116" s="48" t="str">
        <f t="shared" si="76"/>
        <v>BOSD</v>
      </c>
      <c r="X1116" s="13" t="str">
        <f t="shared" si="74"/>
        <v>天津电信</v>
      </c>
      <c r="Y1116" s="37" t="str">
        <f t="shared" si="75"/>
        <v>0</v>
      </c>
    </row>
    <row r="1117" spans="1:25">
      <c r="A1117" s="11" t="s">
        <v>241</v>
      </c>
      <c r="B1117" s="11" t="s">
        <v>242</v>
      </c>
      <c r="C1117" s="11" t="s">
        <v>195</v>
      </c>
      <c r="D1117" s="11" t="s">
        <v>196</v>
      </c>
      <c r="E1117" s="11" t="s">
        <v>170</v>
      </c>
      <c r="F1117" s="11" t="s">
        <v>171</v>
      </c>
      <c r="G1117" s="11" t="s">
        <v>15</v>
      </c>
      <c r="H1117" s="11" t="s">
        <v>137</v>
      </c>
      <c r="I1117" s="11" t="s">
        <v>48</v>
      </c>
      <c r="J1117" s="193" t="s">
        <v>1512</v>
      </c>
      <c r="K1117" s="12" t="s">
        <v>120</v>
      </c>
      <c r="L1117" s="12" t="s">
        <v>1542</v>
      </c>
      <c r="M1117" s="12" t="s">
        <v>140</v>
      </c>
      <c r="N1117" s="60" t="s">
        <v>1581</v>
      </c>
      <c r="Q1117" s="211" t="s">
        <v>666</v>
      </c>
      <c r="S1117" s="74" t="s">
        <v>472</v>
      </c>
      <c r="W1117" s="48" t="str">
        <f t="shared" si="76"/>
        <v>BOSD</v>
      </c>
      <c r="X1117" s="13" t="str">
        <f t="shared" si="74"/>
        <v>天津电信</v>
      </c>
      <c r="Y1117" s="37" t="str">
        <f t="shared" si="75"/>
        <v>0</v>
      </c>
    </row>
    <row r="1118" spans="1:25">
      <c r="A1118" s="11" t="s">
        <v>241</v>
      </c>
      <c r="B1118" s="11" t="s">
        <v>242</v>
      </c>
      <c r="C1118" s="11" t="s">
        <v>195</v>
      </c>
      <c r="D1118" s="11" t="s">
        <v>196</v>
      </c>
      <c r="E1118" s="11" t="s">
        <v>184</v>
      </c>
      <c r="F1118" s="11" t="s">
        <v>185</v>
      </c>
      <c r="G1118" s="11" t="s">
        <v>15</v>
      </c>
      <c r="H1118" s="11" t="s">
        <v>1474</v>
      </c>
      <c r="I1118" s="11" t="s">
        <v>48</v>
      </c>
      <c r="J1118" s="193" t="s">
        <v>1512</v>
      </c>
      <c r="K1118" s="12" t="s">
        <v>120</v>
      </c>
      <c r="L1118" s="12" t="s">
        <v>1542</v>
      </c>
      <c r="M1118" s="12" t="s">
        <v>140</v>
      </c>
      <c r="N1118" s="214" t="s">
        <v>1606</v>
      </c>
      <c r="O1118" s="248"/>
      <c r="P1118" s="214"/>
      <c r="Q1118" s="211" t="s">
        <v>666</v>
      </c>
      <c r="S1118" s="74" t="s">
        <v>472</v>
      </c>
      <c r="W1118" s="48" t="str">
        <f t="shared" si="76"/>
        <v>BOSD</v>
      </c>
      <c r="X1118" s="13" t="str">
        <f t="shared" si="74"/>
        <v>天津电信</v>
      </c>
      <c r="Y1118" s="37" t="str">
        <f t="shared" si="75"/>
        <v>0</v>
      </c>
    </row>
    <row r="1119" spans="1:25">
      <c r="A1119" s="11" t="s">
        <v>241</v>
      </c>
      <c r="B1119" s="11" t="s">
        <v>242</v>
      </c>
      <c r="C1119" s="11" t="s">
        <v>63</v>
      </c>
      <c r="D1119" s="11" t="s">
        <v>64</v>
      </c>
      <c r="E1119" s="11" t="s">
        <v>135</v>
      </c>
      <c r="F1119" s="11" t="s">
        <v>136</v>
      </c>
      <c r="G1119" s="11" t="s">
        <v>10</v>
      </c>
      <c r="H1119" s="11" t="s">
        <v>137</v>
      </c>
      <c r="I1119" s="11" t="s">
        <v>48</v>
      </c>
      <c r="J1119" s="193" t="s">
        <v>1512</v>
      </c>
      <c r="K1119" s="12" t="s">
        <v>120</v>
      </c>
      <c r="L1119" s="12" t="s">
        <v>1542</v>
      </c>
      <c r="M1119" s="12" t="s">
        <v>140</v>
      </c>
      <c r="N1119" s="214" t="s">
        <v>1597</v>
      </c>
      <c r="O1119" s="214" t="s">
        <v>1621</v>
      </c>
      <c r="P1119" s="214"/>
      <c r="Q1119" s="211" t="s">
        <v>666</v>
      </c>
      <c r="S1119" s="74" t="s">
        <v>472</v>
      </c>
      <c r="W1119" s="48" t="str">
        <f t="shared" si="76"/>
        <v>BOSD</v>
      </c>
      <c r="X1119" s="13" t="str">
        <f t="shared" si="74"/>
        <v>天津电信</v>
      </c>
      <c r="Y1119" s="37" t="str">
        <f t="shared" si="75"/>
        <v>0</v>
      </c>
    </row>
    <row r="1120" spans="1:25" ht="67.5">
      <c r="A1120" s="11" t="s">
        <v>127</v>
      </c>
      <c r="B1120" s="11" t="s">
        <v>128</v>
      </c>
      <c r="C1120" s="11" t="s">
        <v>63</v>
      </c>
      <c r="D1120" s="11" t="s">
        <v>64</v>
      </c>
      <c r="E1120" s="11" t="s">
        <v>149</v>
      </c>
      <c r="F1120" s="11" t="s">
        <v>150</v>
      </c>
      <c r="G1120" s="11" t="s">
        <v>11</v>
      </c>
      <c r="H1120" s="11" t="s">
        <v>151</v>
      </c>
      <c r="I1120" s="11" t="s">
        <v>48</v>
      </c>
      <c r="J1120" s="193" t="s">
        <v>1512</v>
      </c>
      <c r="K1120" s="12" t="s">
        <v>120</v>
      </c>
      <c r="L1120" s="12" t="s">
        <v>1542</v>
      </c>
      <c r="M1120" s="12" t="s">
        <v>140</v>
      </c>
      <c r="N1120" s="221" t="s">
        <v>1712</v>
      </c>
      <c r="O1120" s="214" t="s">
        <v>1713</v>
      </c>
      <c r="P1120" s="214" t="s">
        <v>1604</v>
      </c>
      <c r="Q1120" s="211" t="s">
        <v>666</v>
      </c>
      <c r="S1120" s="74" t="s">
        <v>472</v>
      </c>
      <c r="W1120" s="48" t="str">
        <f t="shared" si="76"/>
        <v>BOSD</v>
      </c>
      <c r="X1120" s="13" t="str">
        <f t="shared" si="74"/>
        <v>新疆联通</v>
      </c>
      <c r="Y1120" s="37" t="str">
        <f t="shared" si="75"/>
        <v>0</v>
      </c>
    </row>
    <row r="1121" spans="1:25" ht="108">
      <c r="A1121" s="11" t="s">
        <v>243</v>
      </c>
      <c r="B1121" s="11" t="s">
        <v>244</v>
      </c>
      <c r="C1121" s="11" t="s">
        <v>245</v>
      </c>
      <c r="D1121" s="11" t="s">
        <v>246</v>
      </c>
      <c r="E1121" s="11" t="s">
        <v>160</v>
      </c>
      <c r="F1121" s="11" t="s">
        <v>161</v>
      </c>
      <c r="G1121" s="11" t="s">
        <v>11</v>
      </c>
      <c r="H1121" s="11" t="s">
        <v>98</v>
      </c>
      <c r="I1121" s="11" t="s">
        <v>48</v>
      </c>
      <c r="J1121" s="193" t="s">
        <v>1512</v>
      </c>
      <c r="K1121" s="12" t="s">
        <v>120</v>
      </c>
      <c r="L1121" s="12" t="s">
        <v>1542</v>
      </c>
      <c r="M1121" s="12" t="s">
        <v>140</v>
      </c>
      <c r="N1121" s="220" t="s">
        <v>1714</v>
      </c>
      <c r="O1121" s="217" t="s">
        <v>1715</v>
      </c>
      <c r="P1121" s="217" t="s">
        <v>1716</v>
      </c>
      <c r="Q1121" s="211" t="s">
        <v>666</v>
      </c>
      <c r="S1121" s="74" t="s">
        <v>472</v>
      </c>
      <c r="W1121" s="48" t="str">
        <f t="shared" si="76"/>
        <v>BOSD</v>
      </c>
      <c r="X1121" s="13" t="str">
        <f t="shared" si="74"/>
        <v>虚拟运营商爱施德</v>
      </c>
      <c r="Y1121" s="37" t="str">
        <f t="shared" si="75"/>
        <v>0</v>
      </c>
    </row>
    <row r="1122" spans="1:25" ht="18" customHeight="1">
      <c r="A1122" s="11" t="s">
        <v>243</v>
      </c>
      <c r="B1122" s="11" t="s">
        <v>244</v>
      </c>
      <c r="C1122" s="11" t="s">
        <v>245</v>
      </c>
      <c r="D1122" s="11" t="s">
        <v>246</v>
      </c>
      <c r="E1122" s="11" t="s">
        <v>162</v>
      </c>
      <c r="F1122" s="11" t="s">
        <v>163</v>
      </c>
      <c r="G1122" s="11" t="s">
        <v>164</v>
      </c>
      <c r="H1122" s="11" t="s">
        <v>137</v>
      </c>
      <c r="I1122" s="11" t="s">
        <v>48</v>
      </c>
      <c r="J1122" s="193" t="s">
        <v>1512</v>
      </c>
      <c r="K1122" s="12" t="s">
        <v>120</v>
      </c>
      <c r="L1122" s="12" t="s">
        <v>1542</v>
      </c>
      <c r="M1122" s="12" t="s">
        <v>140</v>
      </c>
      <c r="N1122" s="220" t="s">
        <v>1699</v>
      </c>
      <c r="O1122" s="217" t="s">
        <v>1717</v>
      </c>
      <c r="P1122" s="217" t="s">
        <v>1718</v>
      </c>
      <c r="Q1122" s="211" t="s">
        <v>666</v>
      </c>
      <c r="S1122" s="74" t="s">
        <v>472</v>
      </c>
      <c r="W1122" s="48" t="str">
        <f t="shared" si="76"/>
        <v>BOSD</v>
      </c>
      <c r="X1122" s="13" t="str">
        <f t="shared" si="74"/>
        <v>虚拟运营商爱施德</v>
      </c>
      <c r="Y1122" s="37" t="str">
        <f t="shared" si="75"/>
        <v>0</v>
      </c>
    </row>
    <row r="1123" spans="1:25" ht="81">
      <c r="A1123" s="11" t="s">
        <v>243</v>
      </c>
      <c r="B1123" s="11" t="s">
        <v>244</v>
      </c>
      <c r="C1123" s="11" t="s">
        <v>245</v>
      </c>
      <c r="D1123" s="11" t="s">
        <v>246</v>
      </c>
      <c r="E1123" s="11" t="s">
        <v>202</v>
      </c>
      <c r="F1123" s="11" t="s">
        <v>203</v>
      </c>
      <c r="G1123" s="11" t="s">
        <v>15</v>
      </c>
      <c r="H1123" s="11" t="s">
        <v>98</v>
      </c>
      <c r="I1123" s="11" t="s">
        <v>48</v>
      </c>
      <c r="J1123" s="193" t="s">
        <v>1512</v>
      </c>
      <c r="K1123" s="12" t="s">
        <v>120</v>
      </c>
      <c r="L1123" s="12" t="s">
        <v>1542</v>
      </c>
      <c r="M1123" s="12" t="s">
        <v>140</v>
      </c>
      <c r="N1123" s="219" t="s">
        <v>1719</v>
      </c>
      <c r="O1123" s="216" t="s">
        <v>1720</v>
      </c>
      <c r="P1123" s="216" t="s">
        <v>1721</v>
      </c>
      <c r="Q1123" s="211" t="s">
        <v>666</v>
      </c>
      <c r="S1123" s="74" t="s">
        <v>472</v>
      </c>
      <c r="W1123" s="48" t="str">
        <f t="shared" si="76"/>
        <v>BOSD</v>
      </c>
      <c r="X1123" s="13" t="str">
        <f t="shared" si="74"/>
        <v>虚拟运营商爱施德</v>
      </c>
      <c r="Y1123" s="37" t="str">
        <f t="shared" si="75"/>
        <v>0</v>
      </c>
    </row>
    <row r="1124" spans="1:25">
      <c r="A1124" s="11" t="s">
        <v>243</v>
      </c>
      <c r="B1124" s="11" t="s">
        <v>244</v>
      </c>
      <c r="C1124" s="11" t="s">
        <v>245</v>
      </c>
      <c r="D1124" s="11" t="s">
        <v>246</v>
      </c>
      <c r="E1124" s="11" t="s">
        <v>1478</v>
      </c>
      <c r="F1124" s="11" t="s">
        <v>150</v>
      </c>
      <c r="G1124" s="11" t="s">
        <v>11</v>
      </c>
      <c r="H1124" s="11" t="s">
        <v>159</v>
      </c>
      <c r="I1124" s="11" t="s">
        <v>48</v>
      </c>
      <c r="J1124" s="193" t="s">
        <v>1512</v>
      </c>
      <c r="K1124" s="12" t="s">
        <v>120</v>
      </c>
      <c r="L1124" s="12" t="s">
        <v>1542</v>
      </c>
      <c r="M1124" s="12" t="s">
        <v>140</v>
      </c>
      <c r="N1124" s="60" t="s">
        <v>1620</v>
      </c>
      <c r="Q1124" s="211" t="s">
        <v>666</v>
      </c>
      <c r="S1124" s="74" t="s">
        <v>472</v>
      </c>
      <c r="W1124" s="48" t="str">
        <f t="shared" si="76"/>
        <v>BOSD</v>
      </c>
      <c r="X1124" s="13" t="str">
        <f t="shared" si="74"/>
        <v>虚拟运营商爱施德</v>
      </c>
      <c r="Y1124" s="37" t="str">
        <f t="shared" si="75"/>
        <v>0</v>
      </c>
    </row>
    <row r="1125" spans="1:25" ht="81">
      <c r="A1125" s="11" t="s">
        <v>243</v>
      </c>
      <c r="B1125" s="11" t="s">
        <v>244</v>
      </c>
      <c r="C1125" s="11" t="s">
        <v>245</v>
      </c>
      <c r="D1125" s="11" t="s">
        <v>246</v>
      </c>
      <c r="E1125" s="11" t="s">
        <v>170</v>
      </c>
      <c r="F1125" s="11" t="s">
        <v>171</v>
      </c>
      <c r="G1125" s="11" t="s">
        <v>15</v>
      </c>
      <c r="H1125" s="11" t="s">
        <v>137</v>
      </c>
      <c r="I1125" s="11" t="s">
        <v>48</v>
      </c>
      <c r="J1125" s="193" t="s">
        <v>1512</v>
      </c>
      <c r="K1125" s="12" t="s">
        <v>120</v>
      </c>
      <c r="L1125" s="12" t="s">
        <v>1542</v>
      </c>
      <c r="M1125" s="12" t="s">
        <v>140</v>
      </c>
      <c r="N1125" s="220" t="s">
        <v>1699</v>
      </c>
      <c r="O1125" s="217" t="s">
        <v>1717</v>
      </c>
      <c r="P1125" s="217" t="s">
        <v>1722</v>
      </c>
      <c r="Q1125" s="211" t="s">
        <v>666</v>
      </c>
      <c r="S1125" s="74" t="s">
        <v>472</v>
      </c>
      <c r="W1125" s="48" t="str">
        <f t="shared" si="76"/>
        <v>BOSD</v>
      </c>
      <c r="X1125" s="13" t="str">
        <f t="shared" ref="X1125:X1148" si="77">MID(A1125,5,LEN(A1125)-4)</f>
        <v>虚拟运营商爱施德</v>
      </c>
      <c r="Y1125" s="37" t="str">
        <f t="shared" ref="Y1125:Y1148" si="78">IF(N1125=O1125,IF(N1125="","0","1"),IF(N1125=P1125,IF(N1125="","0","1"),IF(O1125=P1125,IF(O1125="","0","1"),IF(N1125="","0","0"))))</f>
        <v>0</v>
      </c>
    </row>
    <row r="1126" spans="1:25">
      <c r="A1126" s="11" t="s">
        <v>243</v>
      </c>
      <c r="B1126" s="11" t="s">
        <v>244</v>
      </c>
      <c r="C1126" s="11" t="s">
        <v>245</v>
      </c>
      <c r="D1126" s="11" t="s">
        <v>246</v>
      </c>
      <c r="E1126" s="11" t="s">
        <v>167</v>
      </c>
      <c r="F1126" s="11" t="s">
        <v>168</v>
      </c>
      <c r="G1126" s="11" t="s">
        <v>164</v>
      </c>
      <c r="H1126" s="11" t="s">
        <v>41</v>
      </c>
      <c r="I1126" s="11" t="s">
        <v>48</v>
      </c>
      <c r="J1126" s="193" t="s">
        <v>1512</v>
      </c>
      <c r="K1126" s="12" t="s">
        <v>120</v>
      </c>
      <c r="L1126" s="12" t="s">
        <v>1542</v>
      </c>
      <c r="M1126" s="12" t="s">
        <v>140</v>
      </c>
      <c r="N1126" s="214" t="s">
        <v>1600</v>
      </c>
      <c r="P1126" s="60"/>
      <c r="Q1126" s="211" t="s">
        <v>666</v>
      </c>
      <c r="S1126" s="74" t="s">
        <v>472</v>
      </c>
      <c r="W1126" s="48" t="str">
        <f t="shared" si="76"/>
        <v>BOSD</v>
      </c>
      <c r="X1126" s="13" t="str">
        <f t="shared" si="77"/>
        <v>虚拟运营商爱施德</v>
      </c>
      <c r="Y1126" s="37" t="str">
        <f t="shared" si="78"/>
        <v>0</v>
      </c>
    </row>
    <row r="1127" spans="1:25" ht="67.5">
      <c r="A1127" s="11" t="s">
        <v>243</v>
      </c>
      <c r="B1127" s="11" t="s">
        <v>244</v>
      </c>
      <c r="C1127" s="11" t="s">
        <v>245</v>
      </c>
      <c r="D1127" s="11" t="s">
        <v>246</v>
      </c>
      <c r="E1127" s="11" t="s">
        <v>146</v>
      </c>
      <c r="F1127" s="11" t="s">
        <v>147</v>
      </c>
      <c r="G1127" s="11" t="s">
        <v>15</v>
      </c>
      <c r="H1127" s="11" t="s">
        <v>148</v>
      </c>
      <c r="I1127" s="11" t="s">
        <v>48</v>
      </c>
      <c r="J1127" s="193" t="s">
        <v>1512</v>
      </c>
      <c r="K1127" s="12" t="s">
        <v>120</v>
      </c>
      <c r="L1127" s="12" t="s">
        <v>1542</v>
      </c>
      <c r="M1127" s="12" t="s">
        <v>140</v>
      </c>
      <c r="N1127" s="219" t="s">
        <v>1723</v>
      </c>
      <c r="O1127" s="214" t="s">
        <v>1724</v>
      </c>
      <c r="P1127" s="214" t="s">
        <v>1725</v>
      </c>
      <c r="Q1127" s="211" t="s">
        <v>666</v>
      </c>
      <c r="S1127" s="74" t="s">
        <v>472</v>
      </c>
      <c r="W1127" s="48" t="str">
        <f t="shared" si="76"/>
        <v>BOSD</v>
      </c>
      <c r="X1127" s="13" t="str">
        <f t="shared" si="77"/>
        <v>虚拟运营商爱施德</v>
      </c>
      <c r="Y1127" s="37" t="str">
        <f t="shared" si="78"/>
        <v>0</v>
      </c>
    </row>
    <row r="1128" spans="1:25">
      <c r="A1128" s="11" t="s">
        <v>243</v>
      </c>
      <c r="B1128" s="11" t="s">
        <v>244</v>
      </c>
      <c r="C1128" s="11" t="s">
        <v>245</v>
      </c>
      <c r="D1128" s="11" t="s">
        <v>246</v>
      </c>
      <c r="E1128" s="11" t="s">
        <v>204</v>
      </c>
      <c r="F1128" s="11" t="s">
        <v>205</v>
      </c>
      <c r="G1128" s="11" t="s">
        <v>15</v>
      </c>
      <c r="H1128" s="11" t="s">
        <v>98</v>
      </c>
      <c r="I1128" s="11" t="s">
        <v>48</v>
      </c>
      <c r="J1128" s="193" t="s">
        <v>1512</v>
      </c>
      <c r="K1128" s="12" t="s">
        <v>120</v>
      </c>
      <c r="L1128" s="12" t="s">
        <v>1542</v>
      </c>
      <c r="M1128" s="12" t="s">
        <v>140</v>
      </c>
      <c r="N1128" s="60" t="s">
        <v>1581</v>
      </c>
      <c r="Q1128" s="211" t="s">
        <v>666</v>
      </c>
      <c r="S1128" s="74" t="s">
        <v>472</v>
      </c>
      <c r="W1128" s="48" t="str">
        <f t="shared" si="76"/>
        <v>BOSD</v>
      </c>
      <c r="X1128" s="13" t="str">
        <f t="shared" si="77"/>
        <v>虚拟运营商爱施德</v>
      </c>
      <c r="Y1128" s="37" t="str">
        <f t="shared" si="78"/>
        <v>0</v>
      </c>
    </row>
    <row r="1129" spans="1:25">
      <c r="A1129" s="11" t="s">
        <v>247</v>
      </c>
      <c r="B1129" s="11" t="s">
        <v>248</v>
      </c>
      <c r="C1129" s="11" t="s">
        <v>245</v>
      </c>
      <c r="D1129" s="11" t="s">
        <v>246</v>
      </c>
      <c r="E1129" s="11" t="s">
        <v>160</v>
      </c>
      <c r="F1129" s="11" t="s">
        <v>161</v>
      </c>
      <c r="G1129" s="11" t="s">
        <v>11</v>
      </c>
      <c r="H1129" s="11" t="s">
        <v>98</v>
      </c>
      <c r="I1129" s="11" t="s">
        <v>48</v>
      </c>
      <c r="J1129" s="193" t="s">
        <v>1512</v>
      </c>
      <c r="K1129" s="12" t="s">
        <v>120</v>
      </c>
      <c r="L1129" s="12" t="s">
        <v>1542</v>
      </c>
      <c r="M1129" s="12" t="s">
        <v>140</v>
      </c>
      <c r="N1129" s="60" t="s">
        <v>1581</v>
      </c>
      <c r="Q1129" s="211" t="s">
        <v>666</v>
      </c>
      <c r="S1129" s="74" t="s">
        <v>472</v>
      </c>
      <c r="W1129" s="48" t="str">
        <f t="shared" si="76"/>
        <v>BOSD</v>
      </c>
      <c r="X1129" s="13" t="str">
        <f t="shared" si="77"/>
        <v>虚拟运营商天音</v>
      </c>
      <c r="Y1129" s="37" t="str">
        <f t="shared" si="78"/>
        <v>0</v>
      </c>
    </row>
    <row r="1130" spans="1:25" ht="18" customHeight="1">
      <c r="A1130" s="11" t="s">
        <v>247</v>
      </c>
      <c r="B1130" s="11" t="s">
        <v>248</v>
      </c>
      <c r="C1130" s="11" t="s">
        <v>245</v>
      </c>
      <c r="D1130" s="11" t="s">
        <v>246</v>
      </c>
      <c r="E1130" s="11" t="s">
        <v>162</v>
      </c>
      <c r="F1130" s="11" t="s">
        <v>163</v>
      </c>
      <c r="G1130" s="11" t="s">
        <v>164</v>
      </c>
      <c r="H1130" s="11" t="s">
        <v>137</v>
      </c>
      <c r="I1130" s="11" t="s">
        <v>48</v>
      </c>
      <c r="J1130" s="193" t="s">
        <v>1512</v>
      </c>
      <c r="K1130" s="12" t="s">
        <v>120</v>
      </c>
      <c r="L1130" s="12" t="s">
        <v>1542</v>
      </c>
      <c r="M1130" s="12" t="s">
        <v>140</v>
      </c>
      <c r="N1130" s="220" t="s">
        <v>1699</v>
      </c>
      <c r="O1130" s="217" t="s">
        <v>1717</v>
      </c>
      <c r="P1130" s="217" t="s">
        <v>1718</v>
      </c>
      <c r="Q1130" s="211" t="s">
        <v>666</v>
      </c>
      <c r="S1130" s="74" t="s">
        <v>472</v>
      </c>
      <c r="W1130" s="48" t="str">
        <f t="shared" si="76"/>
        <v>BOSD</v>
      </c>
      <c r="X1130" s="13" t="str">
        <f t="shared" si="77"/>
        <v>虚拟运营商天音</v>
      </c>
      <c r="Y1130" s="37" t="str">
        <f t="shared" si="78"/>
        <v>0</v>
      </c>
    </row>
    <row r="1131" spans="1:25" ht="81">
      <c r="A1131" s="11" t="s">
        <v>247</v>
      </c>
      <c r="B1131" s="11" t="s">
        <v>248</v>
      </c>
      <c r="C1131" s="11" t="s">
        <v>245</v>
      </c>
      <c r="D1131" s="11" t="s">
        <v>246</v>
      </c>
      <c r="E1131" s="11" t="s">
        <v>202</v>
      </c>
      <c r="F1131" s="11" t="s">
        <v>203</v>
      </c>
      <c r="G1131" s="11" t="s">
        <v>15</v>
      </c>
      <c r="H1131" s="11" t="s">
        <v>98</v>
      </c>
      <c r="I1131" s="11" t="s">
        <v>48</v>
      </c>
      <c r="J1131" s="193" t="s">
        <v>1512</v>
      </c>
      <c r="K1131" s="12" t="s">
        <v>120</v>
      </c>
      <c r="L1131" s="12" t="s">
        <v>1542</v>
      </c>
      <c r="M1131" s="12" t="s">
        <v>140</v>
      </c>
      <c r="N1131" s="219" t="s">
        <v>1719</v>
      </c>
      <c r="O1131" s="216" t="s">
        <v>1720</v>
      </c>
      <c r="P1131" s="216" t="s">
        <v>1726</v>
      </c>
      <c r="Q1131" s="211" t="s">
        <v>666</v>
      </c>
      <c r="S1131" s="74" t="s">
        <v>472</v>
      </c>
      <c r="W1131" s="48" t="str">
        <f t="shared" si="76"/>
        <v>BOSD</v>
      </c>
      <c r="X1131" s="13" t="str">
        <f t="shared" si="77"/>
        <v>虚拟运营商天音</v>
      </c>
      <c r="Y1131" s="37" t="str">
        <f t="shared" si="78"/>
        <v>0</v>
      </c>
    </row>
    <row r="1132" spans="1:25">
      <c r="A1132" s="11" t="s">
        <v>247</v>
      </c>
      <c r="B1132" s="11" t="s">
        <v>248</v>
      </c>
      <c r="C1132" s="11" t="s">
        <v>245</v>
      </c>
      <c r="D1132" s="11" t="s">
        <v>246</v>
      </c>
      <c r="E1132" s="11" t="s">
        <v>158</v>
      </c>
      <c r="F1132" s="11" t="s">
        <v>150</v>
      </c>
      <c r="G1132" s="11" t="s">
        <v>11</v>
      </c>
      <c r="H1132" s="11" t="s">
        <v>159</v>
      </c>
      <c r="I1132" s="11" t="s">
        <v>48</v>
      </c>
      <c r="J1132" s="193" t="s">
        <v>1512</v>
      </c>
      <c r="K1132" s="12" t="s">
        <v>120</v>
      </c>
      <c r="L1132" s="12" t="s">
        <v>1542</v>
      </c>
      <c r="M1132" s="12" t="s">
        <v>140</v>
      </c>
      <c r="N1132" s="60" t="s">
        <v>1620</v>
      </c>
      <c r="Q1132" s="211" t="s">
        <v>666</v>
      </c>
      <c r="S1132" s="74" t="s">
        <v>472</v>
      </c>
      <c r="W1132" s="48" t="str">
        <f t="shared" si="76"/>
        <v>BOSD</v>
      </c>
      <c r="X1132" s="13" t="str">
        <f t="shared" si="77"/>
        <v>虚拟运营商天音</v>
      </c>
      <c r="Y1132" s="37" t="str">
        <f t="shared" si="78"/>
        <v>0</v>
      </c>
    </row>
    <row r="1133" spans="1:25" ht="81">
      <c r="A1133" s="11" t="s">
        <v>247</v>
      </c>
      <c r="B1133" s="11" t="s">
        <v>248</v>
      </c>
      <c r="C1133" s="11" t="s">
        <v>245</v>
      </c>
      <c r="D1133" s="11" t="s">
        <v>246</v>
      </c>
      <c r="E1133" s="11" t="s">
        <v>170</v>
      </c>
      <c r="F1133" s="11" t="s">
        <v>171</v>
      </c>
      <c r="G1133" s="11" t="s">
        <v>15</v>
      </c>
      <c r="H1133" s="11" t="s">
        <v>137</v>
      </c>
      <c r="I1133" s="11" t="s">
        <v>48</v>
      </c>
      <c r="J1133" s="193" t="s">
        <v>1512</v>
      </c>
      <c r="K1133" s="12" t="s">
        <v>120</v>
      </c>
      <c r="L1133" s="12" t="s">
        <v>1542</v>
      </c>
      <c r="M1133" s="12" t="s">
        <v>140</v>
      </c>
      <c r="N1133" s="220" t="s">
        <v>1699</v>
      </c>
      <c r="O1133" s="217" t="s">
        <v>1717</v>
      </c>
      <c r="P1133" s="217" t="s">
        <v>1718</v>
      </c>
      <c r="Q1133" s="211" t="s">
        <v>666</v>
      </c>
      <c r="S1133" s="74" t="s">
        <v>472</v>
      </c>
      <c r="W1133" s="48" t="str">
        <f t="shared" si="76"/>
        <v>BOSD</v>
      </c>
      <c r="X1133" s="13" t="str">
        <f t="shared" si="77"/>
        <v>虚拟运营商天音</v>
      </c>
      <c r="Y1133" s="37" t="str">
        <f t="shared" si="78"/>
        <v>0</v>
      </c>
    </row>
    <row r="1134" spans="1:25">
      <c r="A1134" s="11" t="s">
        <v>247</v>
      </c>
      <c r="B1134" s="11" t="s">
        <v>248</v>
      </c>
      <c r="C1134" s="11" t="s">
        <v>245</v>
      </c>
      <c r="D1134" s="11" t="s">
        <v>246</v>
      </c>
      <c r="E1134" s="11" t="s">
        <v>167</v>
      </c>
      <c r="F1134" s="11" t="s">
        <v>168</v>
      </c>
      <c r="G1134" s="11" t="s">
        <v>164</v>
      </c>
      <c r="H1134" s="11" t="s">
        <v>41</v>
      </c>
      <c r="I1134" s="11" t="s">
        <v>48</v>
      </c>
      <c r="J1134" s="193" t="s">
        <v>1512</v>
      </c>
      <c r="K1134" s="12" t="s">
        <v>120</v>
      </c>
      <c r="L1134" s="12" t="s">
        <v>1542</v>
      </c>
      <c r="M1134" s="12" t="s">
        <v>140</v>
      </c>
      <c r="N1134" s="214" t="s">
        <v>1600</v>
      </c>
      <c r="P1134" s="60"/>
      <c r="Q1134" s="211" t="s">
        <v>666</v>
      </c>
      <c r="S1134" s="74" t="s">
        <v>472</v>
      </c>
      <c r="W1134" s="48" t="str">
        <f t="shared" si="76"/>
        <v>BOSD</v>
      </c>
      <c r="X1134" s="13" t="str">
        <f t="shared" si="77"/>
        <v>虚拟运营商天音</v>
      </c>
      <c r="Y1134" s="37" t="str">
        <f t="shared" si="78"/>
        <v>0</v>
      </c>
    </row>
    <row r="1135" spans="1:25" ht="67.5">
      <c r="A1135" s="11" t="s">
        <v>247</v>
      </c>
      <c r="B1135" s="11" t="s">
        <v>248</v>
      </c>
      <c r="C1135" s="11" t="s">
        <v>245</v>
      </c>
      <c r="D1135" s="11" t="s">
        <v>246</v>
      </c>
      <c r="E1135" s="11" t="s">
        <v>146</v>
      </c>
      <c r="F1135" s="11" t="s">
        <v>147</v>
      </c>
      <c r="G1135" s="11" t="s">
        <v>15</v>
      </c>
      <c r="H1135" s="11" t="s">
        <v>148</v>
      </c>
      <c r="I1135" s="11" t="s">
        <v>48</v>
      </c>
      <c r="J1135" s="193" t="s">
        <v>1512</v>
      </c>
      <c r="K1135" s="12" t="s">
        <v>120</v>
      </c>
      <c r="L1135" s="12" t="s">
        <v>1542</v>
      </c>
      <c r="M1135" s="12" t="s">
        <v>140</v>
      </c>
      <c r="N1135" s="219" t="s">
        <v>1723</v>
      </c>
      <c r="O1135" s="214" t="s">
        <v>1724</v>
      </c>
      <c r="P1135" s="214" t="s">
        <v>1727</v>
      </c>
      <c r="Q1135" s="211" t="s">
        <v>666</v>
      </c>
      <c r="S1135" s="74" t="s">
        <v>472</v>
      </c>
      <c r="W1135" s="48" t="str">
        <f t="shared" si="76"/>
        <v>BOSD</v>
      </c>
      <c r="X1135" s="13" t="str">
        <f t="shared" si="77"/>
        <v>虚拟运营商天音</v>
      </c>
      <c r="Y1135" s="37" t="str">
        <f t="shared" si="78"/>
        <v>0</v>
      </c>
    </row>
    <row r="1136" spans="1:25">
      <c r="A1136" s="11" t="s">
        <v>247</v>
      </c>
      <c r="B1136" s="11" t="s">
        <v>248</v>
      </c>
      <c r="C1136" s="11" t="s">
        <v>245</v>
      </c>
      <c r="D1136" s="11" t="s">
        <v>246</v>
      </c>
      <c r="E1136" s="11" t="s">
        <v>1481</v>
      </c>
      <c r="F1136" s="11" t="s">
        <v>205</v>
      </c>
      <c r="G1136" s="11" t="s">
        <v>15</v>
      </c>
      <c r="H1136" s="11" t="s">
        <v>98</v>
      </c>
      <c r="I1136" s="11" t="s">
        <v>48</v>
      </c>
      <c r="J1136" s="193" t="s">
        <v>1512</v>
      </c>
      <c r="K1136" s="12" t="s">
        <v>120</v>
      </c>
      <c r="L1136" s="12" t="s">
        <v>1542</v>
      </c>
      <c r="M1136" s="12" t="s">
        <v>140</v>
      </c>
      <c r="N1136" s="60" t="s">
        <v>1581</v>
      </c>
      <c r="Q1136" s="211" t="s">
        <v>666</v>
      </c>
      <c r="S1136" s="74" t="s">
        <v>472</v>
      </c>
      <c r="W1136" s="48" t="str">
        <f t="shared" si="76"/>
        <v>BOSD</v>
      </c>
      <c r="X1136" s="13" t="str">
        <f t="shared" si="77"/>
        <v>虚拟运营商天音</v>
      </c>
      <c r="Y1136" s="37" t="str">
        <f t="shared" si="78"/>
        <v>0</v>
      </c>
    </row>
    <row r="1137" spans="1:25">
      <c r="A1137" s="11" t="s">
        <v>249</v>
      </c>
      <c r="B1137" s="11" t="s">
        <v>250</v>
      </c>
      <c r="C1137" s="11" t="s">
        <v>63</v>
      </c>
      <c r="D1137" s="11" t="s">
        <v>157</v>
      </c>
      <c r="E1137" s="11" t="s">
        <v>218</v>
      </c>
      <c r="F1137" s="11" t="s">
        <v>163</v>
      </c>
      <c r="G1137" s="11" t="s">
        <v>164</v>
      </c>
      <c r="H1137" s="11" t="s">
        <v>219</v>
      </c>
      <c r="I1137" s="11" t="s">
        <v>48</v>
      </c>
      <c r="J1137" s="193" t="s">
        <v>1512</v>
      </c>
      <c r="K1137" s="12" t="s">
        <v>120</v>
      </c>
      <c r="L1137" s="12" t="s">
        <v>1542</v>
      </c>
      <c r="M1137" s="12" t="s">
        <v>140</v>
      </c>
      <c r="N1137" s="60" t="s">
        <v>1581</v>
      </c>
      <c r="Q1137" s="211" t="s">
        <v>666</v>
      </c>
      <c r="S1137" s="74" t="s">
        <v>471</v>
      </c>
      <c r="W1137" s="48" t="str">
        <f t="shared" si="76"/>
        <v>BOSD</v>
      </c>
      <c r="X1137" s="13" t="str">
        <f t="shared" si="77"/>
        <v>云南移动</v>
      </c>
      <c r="Y1137" s="37" t="str">
        <f t="shared" si="78"/>
        <v>0</v>
      </c>
    </row>
    <row r="1138" spans="1:25" ht="27">
      <c r="A1138" s="11" t="s">
        <v>249</v>
      </c>
      <c r="B1138" s="11" t="s">
        <v>250</v>
      </c>
      <c r="C1138" s="11" t="s">
        <v>63</v>
      </c>
      <c r="D1138" s="11" t="s">
        <v>157</v>
      </c>
      <c r="E1138" s="11" t="s">
        <v>162</v>
      </c>
      <c r="F1138" s="11" t="s">
        <v>163</v>
      </c>
      <c r="G1138" s="11" t="s">
        <v>164</v>
      </c>
      <c r="H1138" s="11" t="s">
        <v>137</v>
      </c>
      <c r="I1138" s="11" t="s">
        <v>48</v>
      </c>
      <c r="J1138" s="193" t="s">
        <v>1512</v>
      </c>
      <c r="K1138" s="12" t="s">
        <v>120</v>
      </c>
      <c r="L1138" s="12" t="s">
        <v>1542</v>
      </c>
      <c r="M1138" s="12" t="s">
        <v>140</v>
      </c>
      <c r="N1138" s="222" t="s">
        <v>1652</v>
      </c>
      <c r="O1138" s="216"/>
      <c r="P1138" s="216"/>
      <c r="Q1138" s="211" t="s">
        <v>666</v>
      </c>
      <c r="S1138" s="74" t="s">
        <v>472</v>
      </c>
      <c r="W1138" s="48" t="str">
        <f t="shared" si="76"/>
        <v>BOSD</v>
      </c>
      <c r="X1138" s="13" t="str">
        <f t="shared" si="77"/>
        <v>云南移动</v>
      </c>
      <c r="Y1138" s="37" t="str">
        <f t="shared" si="78"/>
        <v>0</v>
      </c>
    </row>
    <row r="1139" spans="1:25" ht="94.5">
      <c r="A1139" s="11" t="s">
        <v>249</v>
      </c>
      <c r="B1139" s="11" t="s">
        <v>250</v>
      </c>
      <c r="C1139" s="11" t="s">
        <v>165</v>
      </c>
      <c r="D1139" s="11" t="s">
        <v>166</v>
      </c>
      <c r="E1139" s="11" t="s">
        <v>167</v>
      </c>
      <c r="F1139" s="11" t="s">
        <v>168</v>
      </c>
      <c r="G1139" s="11" t="s">
        <v>164</v>
      </c>
      <c r="H1139" s="11" t="s">
        <v>41</v>
      </c>
      <c r="I1139" s="11" t="s">
        <v>48</v>
      </c>
      <c r="J1139" s="193" t="s">
        <v>1512</v>
      </c>
      <c r="K1139" s="12" t="s">
        <v>120</v>
      </c>
      <c r="L1139" s="12" t="s">
        <v>1542</v>
      </c>
      <c r="M1139" s="12" t="s">
        <v>140</v>
      </c>
      <c r="N1139" s="219" t="s">
        <v>1728</v>
      </c>
      <c r="O1139" s="216" t="s">
        <v>1729</v>
      </c>
      <c r="P1139" s="216" t="s">
        <v>1611</v>
      </c>
      <c r="Q1139" s="211" t="s">
        <v>666</v>
      </c>
      <c r="S1139" s="74" t="s">
        <v>472</v>
      </c>
      <c r="W1139" s="48" t="str">
        <f t="shared" si="76"/>
        <v>BOSD</v>
      </c>
      <c r="X1139" s="13" t="str">
        <f t="shared" si="77"/>
        <v>云南移动</v>
      </c>
      <c r="Y1139" s="37" t="str">
        <f t="shared" si="78"/>
        <v>0</v>
      </c>
    </row>
    <row r="1140" spans="1:25" ht="67.5">
      <c r="A1140" s="11" t="s">
        <v>251</v>
      </c>
      <c r="B1140" s="11" t="s">
        <v>252</v>
      </c>
      <c r="C1140" s="11" t="s">
        <v>63</v>
      </c>
      <c r="D1140" s="11" t="s">
        <v>64</v>
      </c>
      <c r="E1140" s="11" t="s">
        <v>135</v>
      </c>
      <c r="F1140" s="11" t="s">
        <v>136</v>
      </c>
      <c r="G1140" s="11" t="s">
        <v>10</v>
      </c>
      <c r="H1140" s="11" t="s">
        <v>137</v>
      </c>
      <c r="I1140" s="11" t="s">
        <v>48</v>
      </c>
      <c r="J1140" s="193" t="s">
        <v>1512</v>
      </c>
      <c r="K1140" s="12" t="s">
        <v>120</v>
      </c>
      <c r="L1140" s="12" t="s">
        <v>1542</v>
      </c>
      <c r="M1140" s="12" t="s">
        <v>140</v>
      </c>
      <c r="N1140" s="219" t="s">
        <v>1723</v>
      </c>
      <c r="O1140" s="214" t="s">
        <v>1634</v>
      </c>
      <c r="P1140" s="214" t="s">
        <v>1635</v>
      </c>
      <c r="Q1140" s="211" t="s">
        <v>666</v>
      </c>
      <c r="S1140" s="74" t="s">
        <v>472</v>
      </c>
      <c r="W1140" s="48" t="str">
        <f t="shared" si="76"/>
        <v>BOSD</v>
      </c>
      <c r="X1140" s="13" t="str">
        <f t="shared" si="77"/>
        <v>浙江电信</v>
      </c>
      <c r="Y1140" s="37" t="str">
        <f t="shared" si="78"/>
        <v>0</v>
      </c>
    </row>
    <row r="1141" spans="1:25" ht="67.5">
      <c r="A1141" s="11" t="s">
        <v>253</v>
      </c>
      <c r="B1141" s="11" t="s">
        <v>254</v>
      </c>
      <c r="C1141" s="11" t="s">
        <v>169</v>
      </c>
      <c r="D1141" s="11" t="s">
        <v>145</v>
      </c>
      <c r="E1141" s="11" t="s">
        <v>255</v>
      </c>
      <c r="F1141" s="11" t="s">
        <v>256</v>
      </c>
      <c r="G1141" s="11" t="s">
        <v>15</v>
      </c>
      <c r="H1141" s="11" t="s">
        <v>41</v>
      </c>
      <c r="I1141" s="11" t="s">
        <v>48</v>
      </c>
      <c r="J1141" s="193" t="s">
        <v>1512</v>
      </c>
      <c r="K1141" s="12" t="s">
        <v>120</v>
      </c>
      <c r="L1141" s="12" t="s">
        <v>1542</v>
      </c>
      <c r="M1141" s="12" t="s">
        <v>140</v>
      </c>
      <c r="N1141" s="221" t="s">
        <v>1730</v>
      </c>
      <c r="O1141" s="214" t="s">
        <v>1731</v>
      </c>
      <c r="P1141" s="214" t="s">
        <v>1604</v>
      </c>
      <c r="Q1141" s="211" t="s">
        <v>666</v>
      </c>
      <c r="S1141" s="74" t="s">
        <v>472</v>
      </c>
      <c r="W1141" s="48" t="str">
        <f t="shared" si="76"/>
        <v>BOSD</v>
      </c>
      <c r="X1141" s="13" t="str">
        <f t="shared" si="77"/>
        <v>浙江移动</v>
      </c>
      <c r="Y1141" s="37" t="str">
        <f t="shared" si="78"/>
        <v>0</v>
      </c>
    </row>
    <row r="1142" spans="1:25">
      <c r="A1142" s="11" t="s">
        <v>257</v>
      </c>
      <c r="B1142" s="11" t="s">
        <v>8</v>
      </c>
      <c r="C1142" s="11" t="s">
        <v>195</v>
      </c>
      <c r="D1142" s="11" t="s">
        <v>196</v>
      </c>
      <c r="E1142" s="11" t="s">
        <v>146</v>
      </c>
      <c r="F1142" s="11" t="s">
        <v>147</v>
      </c>
      <c r="G1142" s="11" t="s">
        <v>15</v>
      </c>
      <c r="H1142" s="11" t="s">
        <v>148</v>
      </c>
      <c r="I1142" s="11" t="s">
        <v>48</v>
      </c>
      <c r="J1142" s="193" t="s">
        <v>1512</v>
      </c>
      <c r="K1142" s="12" t="s">
        <v>120</v>
      </c>
      <c r="L1142" s="12" t="s">
        <v>1542</v>
      </c>
      <c r="M1142" s="12" t="s">
        <v>140</v>
      </c>
      <c r="N1142" s="60" t="s">
        <v>1580</v>
      </c>
      <c r="O1142" t="s">
        <v>1580</v>
      </c>
      <c r="P1142" t="s">
        <v>1580</v>
      </c>
      <c r="Q1142" s="211" t="s">
        <v>666</v>
      </c>
      <c r="S1142" s="74" t="s">
        <v>472</v>
      </c>
      <c r="W1142" s="48" t="str">
        <f t="shared" si="76"/>
        <v>BOSD</v>
      </c>
      <c r="X1142" s="13" t="str">
        <f t="shared" si="77"/>
        <v>重庆电信</v>
      </c>
      <c r="Y1142" s="37" t="str">
        <f t="shared" si="78"/>
        <v>1</v>
      </c>
    </row>
    <row r="1143" spans="1:25">
      <c r="A1143" s="11" t="s">
        <v>257</v>
      </c>
      <c r="B1143" s="11" t="s">
        <v>8</v>
      </c>
      <c r="C1143" s="11" t="s">
        <v>195</v>
      </c>
      <c r="D1143" s="11" t="s">
        <v>196</v>
      </c>
      <c r="E1143" s="11" t="s">
        <v>170</v>
      </c>
      <c r="F1143" s="11" t="s">
        <v>171</v>
      </c>
      <c r="G1143" s="11" t="s">
        <v>15</v>
      </c>
      <c r="H1143" s="11" t="s">
        <v>137</v>
      </c>
      <c r="I1143" s="11" t="s">
        <v>48</v>
      </c>
      <c r="J1143" s="193" t="s">
        <v>1512</v>
      </c>
      <c r="K1143" s="12" t="s">
        <v>120</v>
      </c>
      <c r="L1143" s="12" t="s">
        <v>1542</v>
      </c>
      <c r="M1143" s="12" t="s">
        <v>140</v>
      </c>
      <c r="N1143" s="60" t="s">
        <v>1581</v>
      </c>
      <c r="Q1143" s="211" t="s">
        <v>666</v>
      </c>
      <c r="S1143" s="74" t="s">
        <v>472</v>
      </c>
      <c r="W1143" s="48" t="str">
        <f t="shared" si="76"/>
        <v>BOSD</v>
      </c>
      <c r="X1143" s="13" t="str">
        <f t="shared" si="77"/>
        <v>重庆电信</v>
      </c>
      <c r="Y1143" s="37" t="str">
        <f t="shared" si="78"/>
        <v>0</v>
      </c>
    </row>
    <row r="1144" spans="1:25">
      <c r="A1144" s="11" t="s">
        <v>258</v>
      </c>
      <c r="B1144" s="11" t="s">
        <v>259</v>
      </c>
      <c r="C1144" s="11" t="s">
        <v>63</v>
      </c>
      <c r="D1144" s="11" t="s">
        <v>64</v>
      </c>
      <c r="E1144" s="11" t="s">
        <v>167</v>
      </c>
      <c r="F1144" s="11" t="s">
        <v>168</v>
      </c>
      <c r="G1144" s="11" t="s">
        <v>164</v>
      </c>
      <c r="H1144" s="11" t="s">
        <v>41</v>
      </c>
      <c r="I1144" s="11" t="s">
        <v>48</v>
      </c>
      <c r="J1144" s="193" t="s">
        <v>1512</v>
      </c>
      <c r="K1144" s="12" t="s">
        <v>120</v>
      </c>
      <c r="L1144" s="12" t="s">
        <v>1542</v>
      </c>
      <c r="M1144" s="12" t="s">
        <v>140</v>
      </c>
      <c r="N1144" s="214" t="s">
        <v>1606</v>
      </c>
      <c r="O1144" s="248"/>
      <c r="P1144" s="214"/>
      <c r="Q1144" s="211" t="s">
        <v>666</v>
      </c>
      <c r="S1144" s="74" t="s">
        <v>472</v>
      </c>
      <c r="W1144" s="48" t="str">
        <f t="shared" si="76"/>
        <v>BOSD</v>
      </c>
      <c r="X1144" s="13" t="str">
        <f t="shared" si="77"/>
        <v>重庆联通</v>
      </c>
      <c r="Y1144" s="37" t="str">
        <f t="shared" si="78"/>
        <v>0</v>
      </c>
    </row>
    <row r="1145" spans="1:25" ht="67.5">
      <c r="A1145" s="11" t="s">
        <v>260</v>
      </c>
      <c r="B1145" s="11" t="s">
        <v>261</v>
      </c>
      <c r="C1145" s="11" t="s">
        <v>169</v>
      </c>
      <c r="D1145" s="11" t="s">
        <v>145</v>
      </c>
      <c r="E1145" s="11" t="s">
        <v>146</v>
      </c>
      <c r="F1145" s="11" t="s">
        <v>147</v>
      </c>
      <c r="G1145" s="11" t="s">
        <v>15</v>
      </c>
      <c r="H1145" s="11" t="s">
        <v>148</v>
      </c>
      <c r="I1145" s="11" t="s">
        <v>48</v>
      </c>
      <c r="J1145" s="193" t="s">
        <v>1512</v>
      </c>
      <c r="K1145" s="12" t="s">
        <v>120</v>
      </c>
      <c r="L1145" s="12" t="s">
        <v>1542</v>
      </c>
      <c r="M1145" s="12" t="s">
        <v>140</v>
      </c>
      <c r="N1145" s="219" t="s">
        <v>1723</v>
      </c>
      <c r="O1145" s="214" t="s">
        <v>1732</v>
      </c>
      <c r="P1145" s="214" t="s">
        <v>1733</v>
      </c>
      <c r="Q1145" s="211" t="s">
        <v>666</v>
      </c>
      <c r="S1145" s="74" t="s">
        <v>472</v>
      </c>
      <c r="W1145" s="48" t="str">
        <f t="shared" si="76"/>
        <v>BOSD</v>
      </c>
      <c r="X1145" s="13" t="str">
        <f t="shared" si="77"/>
        <v>重庆移动</v>
      </c>
      <c r="Y1145" s="37" t="str">
        <f t="shared" si="78"/>
        <v>0</v>
      </c>
    </row>
    <row r="1146" spans="1:25">
      <c r="A1146" s="11" t="s">
        <v>260</v>
      </c>
      <c r="B1146" s="11" t="s">
        <v>261</v>
      </c>
      <c r="C1146" s="11" t="s">
        <v>169</v>
      </c>
      <c r="D1146" s="11" t="s">
        <v>145</v>
      </c>
      <c r="E1146" s="11" t="s">
        <v>170</v>
      </c>
      <c r="F1146" s="11" t="s">
        <v>171</v>
      </c>
      <c r="G1146" s="11" t="s">
        <v>15</v>
      </c>
      <c r="H1146" s="11" t="s">
        <v>137</v>
      </c>
      <c r="I1146" s="11" t="s">
        <v>48</v>
      </c>
      <c r="J1146" s="193" t="s">
        <v>1512</v>
      </c>
      <c r="K1146" s="12" t="s">
        <v>120</v>
      </c>
      <c r="L1146" s="12" t="s">
        <v>1542</v>
      </c>
      <c r="M1146" s="12" t="s">
        <v>140</v>
      </c>
      <c r="N1146" s="60" t="s">
        <v>1581</v>
      </c>
      <c r="Q1146" s="211" t="s">
        <v>666</v>
      </c>
      <c r="S1146" s="74" t="s">
        <v>472</v>
      </c>
      <c r="W1146" s="48" t="str">
        <f t="shared" si="76"/>
        <v>BOSD</v>
      </c>
      <c r="X1146" s="13" t="str">
        <f t="shared" si="77"/>
        <v>重庆移动</v>
      </c>
      <c r="Y1146" s="37" t="str">
        <f t="shared" si="78"/>
        <v>0</v>
      </c>
    </row>
    <row r="1147" spans="1:25">
      <c r="A1147" s="11" t="s">
        <v>260</v>
      </c>
      <c r="B1147" s="11" t="s">
        <v>261</v>
      </c>
      <c r="C1147" s="11" t="s">
        <v>169</v>
      </c>
      <c r="D1147" s="11" t="s">
        <v>145</v>
      </c>
      <c r="E1147" s="11" t="s">
        <v>200</v>
      </c>
      <c r="F1147" s="11" t="s">
        <v>201</v>
      </c>
      <c r="G1147" s="11" t="s">
        <v>15</v>
      </c>
      <c r="H1147" s="11" t="s">
        <v>98</v>
      </c>
      <c r="I1147" s="11" t="s">
        <v>48</v>
      </c>
      <c r="J1147" s="193" t="s">
        <v>1512</v>
      </c>
      <c r="K1147" s="12" t="s">
        <v>120</v>
      </c>
      <c r="L1147" s="12" t="s">
        <v>1542</v>
      </c>
      <c r="M1147" s="12" t="s">
        <v>140</v>
      </c>
      <c r="N1147" s="214" t="s">
        <v>1606</v>
      </c>
      <c r="O1147" s="248"/>
      <c r="P1147" s="214"/>
      <c r="Q1147" s="211" t="s">
        <v>666</v>
      </c>
      <c r="S1147" s="74" t="s">
        <v>472</v>
      </c>
      <c r="W1147" s="48" t="str">
        <f t="shared" si="76"/>
        <v>BOSD</v>
      </c>
      <c r="X1147" s="13" t="str">
        <f t="shared" si="77"/>
        <v>重庆移动</v>
      </c>
      <c r="Y1147" s="37" t="str">
        <f t="shared" si="78"/>
        <v>0</v>
      </c>
    </row>
    <row r="1148" spans="1:25">
      <c r="A1148" s="11" t="s">
        <v>260</v>
      </c>
      <c r="B1148" s="11" t="s">
        <v>261</v>
      </c>
      <c r="C1148" s="11" t="s">
        <v>169</v>
      </c>
      <c r="D1148" s="11" t="s">
        <v>145</v>
      </c>
      <c r="E1148" s="11" t="s">
        <v>184</v>
      </c>
      <c r="F1148" s="11" t="s">
        <v>185</v>
      </c>
      <c r="G1148" s="11" t="s">
        <v>15</v>
      </c>
      <c r="H1148" s="11" t="s">
        <v>1474</v>
      </c>
      <c r="I1148" s="25" t="s">
        <v>48</v>
      </c>
      <c r="J1148" s="193" t="s">
        <v>1512</v>
      </c>
      <c r="K1148" s="12" t="s">
        <v>120</v>
      </c>
      <c r="L1148" s="12" t="s">
        <v>1542</v>
      </c>
      <c r="M1148" s="26" t="s">
        <v>140</v>
      </c>
      <c r="N1148" s="220" t="s">
        <v>1617</v>
      </c>
      <c r="O1148" s="214" t="s">
        <v>1636</v>
      </c>
      <c r="P1148" s="214" t="s">
        <v>1636</v>
      </c>
      <c r="Q1148" s="211" t="s">
        <v>666</v>
      </c>
      <c r="S1148" s="74" t="s">
        <v>472</v>
      </c>
      <c r="W1148" s="48" t="str">
        <f t="shared" si="76"/>
        <v>BOSD</v>
      </c>
      <c r="X1148" s="13" t="str">
        <f t="shared" si="77"/>
        <v>重庆移动</v>
      </c>
      <c r="Y1148" s="37" t="str">
        <f t="shared" si="78"/>
        <v>1</v>
      </c>
    </row>
    <row r="1149" spans="1:25">
      <c r="A1149" s="11" t="s">
        <v>1231</v>
      </c>
      <c r="B1149" s="11" t="s">
        <v>17</v>
      </c>
      <c r="C1149" s="11" t="s">
        <v>1493</v>
      </c>
      <c r="D1149" s="11" t="s">
        <v>1494</v>
      </c>
      <c r="E1149" s="11" t="s">
        <v>1495</v>
      </c>
      <c r="F1149" s="11" t="s">
        <v>1496</v>
      </c>
      <c r="G1149" s="11" t="s">
        <v>1497</v>
      </c>
      <c r="H1149" s="12" t="s">
        <v>98</v>
      </c>
      <c r="I1149" s="25" t="s">
        <v>48</v>
      </c>
      <c r="J1149" s="25" t="s">
        <v>1545</v>
      </c>
      <c r="K1149" s="26" t="s">
        <v>120</v>
      </c>
      <c r="L1149" s="26" t="s">
        <v>1546</v>
      </c>
      <c r="M1149" s="26" t="s">
        <v>140</v>
      </c>
      <c r="N1149" s="214" t="s">
        <v>1597</v>
      </c>
      <c r="O1149" s="214" t="s">
        <v>1621</v>
      </c>
      <c r="P1149" s="214" t="s">
        <v>1621</v>
      </c>
      <c r="Q1149" s="211" t="s">
        <v>1545</v>
      </c>
      <c r="R1149" s="13"/>
      <c r="S1149" s="74" t="s">
        <v>472</v>
      </c>
      <c r="W1149" s="48" t="str">
        <f t="shared" si="76"/>
        <v>CEOMO_ITD</v>
      </c>
      <c r="X1149" s="13" t="str">
        <f t="shared" ref="X1149:X1153" si="79">MID(A1149,5,LEN(A1149)-4)</f>
        <v>思特奇门户</v>
      </c>
      <c r="Y1149" s="37" t="str">
        <f t="shared" ref="Y1149:Y1153" si="80">IF(N1149=O1149,IF(N1149="","0","1"),IF(N1149=P1149,IF(N1149="","0","1"),IF(O1149=P1149,IF(O1149="","0","1"),IF(N1149="","0","0"))))</f>
        <v>1</v>
      </c>
    </row>
    <row r="1150" spans="1:25">
      <c r="A1150" s="11" t="s">
        <v>1231</v>
      </c>
      <c r="B1150" s="11" t="s">
        <v>17</v>
      </c>
      <c r="C1150" s="11" t="s">
        <v>1498</v>
      </c>
      <c r="D1150" s="11" t="s">
        <v>887</v>
      </c>
      <c r="E1150" s="11" t="s">
        <v>1499</v>
      </c>
      <c r="F1150" s="11" t="s">
        <v>1500</v>
      </c>
      <c r="G1150" s="11" t="s">
        <v>1497</v>
      </c>
      <c r="H1150" s="12" t="s">
        <v>98</v>
      </c>
      <c r="I1150" s="25" t="s">
        <v>48</v>
      </c>
      <c r="J1150" s="25" t="s">
        <v>1545</v>
      </c>
      <c r="K1150" s="26" t="s">
        <v>120</v>
      </c>
      <c r="L1150" s="26" t="s">
        <v>1546</v>
      </c>
      <c r="M1150" s="26" t="s">
        <v>140</v>
      </c>
      <c r="N1150" s="13" t="s">
        <v>1547</v>
      </c>
      <c r="O1150" s="13" t="s">
        <v>1547</v>
      </c>
      <c r="P1150" s="13" t="s">
        <v>1547</v>
      </c>
      <c r="Q1150" s="211" t="s">
        <v>1545</v>
      </c>
      <c r="R1150" s="13"/>
      <c r="S1150" s="74" t="s">
        <v>472</v>
      </c>
      <c r="W1150" s="48" t="str">
        <f t="shared" si="76"/>
        <v>CEOMO_ITD</v>
      </c>
      <c r="X1150" s="13" t="str">
        <f t="shared" si="79"/>
        <v>思特奇门户</v>
      </c>
      <c r="Y1150" s="37" t="str">
        <f t="shared" si="80"/>
        <v>1</v>
      </c>
    </row>
    <row r="1151" spans="1:25">
      <c r="A1151" s="11" t="s">
        <v>1231</v>
      </c>
      <c r="B1151" s="11" t="s">
        <v>17</v>
      </c>
      <c r="C1151" s="11" t="s">
        <v>501</v>
      </c>
      <c r="D1151" s="11" t="s">
        <v>1232</v>
      </c>
      <c r="E1151" s="11" t="s">
        <v>1501</v>
      </c>
      <c r="F1151" s="11" t="s">
        <v>1502</v>
      </c>
      <c r="G1151" s="11" t="s">
        <v>1497</v>
      </c>
      <c r="H1151" s="12" t="s">
        <v>98</v>
      </c>
      <c r="I1151" s="25" t="s">
        <v>48</v>
      </c>
      <c r="J1151" s="25" t="s">
        <v>1545</v>
      </c>
      <c r="K1151" s="26" t="s">
        <v>120</v>
      </c>
      <c r="L1151" s="26" t="s">
        <v>1546</v>
      </c>
      <c r="M1151" s="26" t="s">
        <v>140</v>
      </c>
      <c r="N1151" s="13" t="s">
        <v>1547</v>
      </c>
      <c r="O1151" s="13" t="s">
        <v>1547</v>
      </c>
      <c r="P1151" s="13" t="s">
        <v>1547</v>
      </c>
      <c r="Q1151" s="211" t="s">
        <v>1545</v>
      </c>
      <c r="R1151" s="13"/>
      <c r="S1151" s="74" t="s">
        <v>472</v>
      </c>
      <c r="W1151" s="48" t="str">
        <f t="shared" si="76"/>
        <v>CEOMO_ITD</v>
      </c>
      <c r="X1151" s="13" t="str">
        <f t="shared" si="79"/>
        <v>思特奇门户</v>
      </c>
      <c r="Y1151" s="37" t="str">
        <f t="shared" si="80"/>
        <v>1</v>
      </c>
    </row>
    <row r="1152" spans="1:25">
      <c r="A1152" s="11" t="s">
        <v>1231</v>
      </c>
      <c r="B1152" s="11" t="s">
        <v>17</v>
      </c>
      <c r="C1152" s="11" t="s">
        <v>1503</v>
      </c>
      <c r="D1152" s="11" t="s">
        <v>1504</v>
      </c>
      <c r="E1152" s="11" t="s">
        <v>1505</v>
      </c>
      <c r="F1152" s="11" t="s">
        <v>1506</v>
      </c>
      <c r="G1152" s="11" t="s">
        <v>1497</v>
      </c>
      <c r="H1152" s="12" t="s">
        <v>98</v>
      </c>
      <c r="I1152" s="25" t="s">
        <v>48</v>
      </c>
      <c r="J1152" s="25" t="s">
        <v>1545</v>
      </c>
      <c r="K1152" s="26" t="s">
        <v>120</v>
      </c>
      <c r="L1152" s="26" t="s">
        <v>1546</v>
      </c>
      <c r="M1152" s="26" t="s">
        <v>140</v>
      </c>
      <c r="N1152" s="13" t="s">
        <v>1547</v>
      </c>
      <c r="O1152" s="13" t="s">
        <v>1547</v>
      </c>
      <c r="P1152" s="13" t="s">
        <v>1547</v>
      </c>
      <c r="Q1152" s="211" t="s">
        <v>1545</v>
      </c>
      <c r="R1152" s="13"/>
      <c r="S1152" s="74" t="s">
        <v>472</v>
      </c>
      <c r="W1152" s="48" t="str">
        <f t="shared" si="76"/>
        <v>CEOMO_ITD</v>
      </c>
      <c r="X1152" s="13" t="str">
        <f t="shared" si="79"/>
        <v>思特奇门户</v>
      </c>
      <c r="Y1152" s="37" t="str">
        <f t="shared" si="80"/>
        <v>1</v>
      </c>
    </row>
    <row r="1153" spans="1:25">
      <c r="A1153" s="11" t="s">
        <v>1231</v>
      </c>
      <c r="B1153" s="11" t="s">
        <v>17</v>
      </c>
      <c r="C1153" s="11" t="s">
        <v>1507</v>
      </c>
      <c r="D1153" s="11" t="s">
        <v>1508</v>
      </c>
      <c r="E1153" s="11" t="s">
        <v>1499</v>
      </c>
      <c r="F1153" s="11" t="s">
        <v>1500</v>
      </c>
      <c r="G1153" s="11" t="s">
        <v>1497</v>
      </c>
      <c r="H1153" s="12" t="s">
        <v>98</v>
      </c>
      <c r="I1153" s="25" t="s">
        <v>48</v>
      </c>
      <c r="J1153" s="25" t="s">
        <v>1545</v>
      </c>
      <c r="K1153" s="26" t="s">
        <v>120</v>
      </c>
      <c r="L1153" s="26" t="s">
        <v>1546</v>
      </c>
      <c r="M1153" s="26" t="s">
        <v>140</v>
      </c>
      <c r="N1153" s="13" t="s">
        <v>1547</v>
      </c>
      <c r="O1153" s="13" t="s">
        <v>1547</v>
      </c>
      <c r="P1153" s="13" t="s">
        <v>1547</v>
      </c>
      <c r="Q1153" s="211" t="s">
        <v>1545</v>
      </c>
      <c r="R1153" s="13"/>
      <c r="S1153" s="74" t="s">
        <v>472</v>
      </c>
      <c r="W1153" s="48" t="str">
        <f t="shared" si="76"/>
        <v>CEOMO_ITD</v>
      </c>
      <c r="X1153" s="13" t="str">
        <f t="shared" si="79"/>
        <v>思特奇门户</v>
      </c>
      <c r="Y1153" s="37" t="str">
        <f t="shared" si="80"/>
        <v>1</v>
      </c>
    </row>
  </sheetData>
  <dataConsolidate/>
  <phoneticPr fontId="2" type="noConversion"/>
  <dataValidations count="3">
    <dataValidation type="list" allowBlank="1" showInputMessage="1" showErrorMessage="1" sqref="K608:K622 K100:K107 K109:K209 K1:K75 K590 K624:K1153 K215:K250 K77:K82 K88 K90:K98 K252:K581">
      <formula1>"测试环境,生产环境,测试和生产环境"</formula1>
    </dataValidation>
    <dataValidation type="list" allowBlank="1" showInputMessage="1" showErrorMessage="1" sqref="M608:M622 M624:M1153 M109:M209 M1:M75 M590 L868 M77:M82 M88 M90:M98 M100:M107 M215:M581">
      <formula1>"思特奇,局方,开源,自编shell"</formula1>
    </dataValidation>
    <dataValidation type="list" allowBlank="1" showInputMessage="1" showErrorMessage="1" sqref="I608:I768 I791:I1153 Q1:Q48 Q131:Q132 J540:J543 I590:J590 Q127 Q124:Q125 Q116:Q122 I589 Q135:Q136 Q138:Q150 Q641:Q975 I770:I789 Q129 Q638 J302:J304 I790:J790 J579:J581 J283 I1:I581 Q152:Q622">
      <formula1>"是,否"</formula1>
    </dataValidation>
  </dataValidations>
  <hyperlinks>
    <hyperlink ref="O43" r:id="rId1"/>
    <hyperlink ref="P43" r:id="rId2"/>
    <hyperlink ref="N43" r:id="rId3"/>
    <hyperlink ref="N24" r:id="rId4"/>
    <hyperlink ref="O23" r:id="rId5"/>
    <hyperlink ref="P23" r:id="rId6"/>
    <hyperlink ref="N23" r:id="rId7"/>
    <hyperlink ref="O2" r:id="rId8"/>
    <hyperlink ref="P2" r:id="rId9"/>
    <hyperlink ref="O3" r:id="rId10"/>
    <hyperlink ref="P3" r:id="rId11"/>
    <hyperlink ref="O4" r:id="rId12"/>
    <hyperlink ref="P4" r:id="rId13"/>
    <hyperlink ref="O5" r:id="rId14"/>
    <hyperlink ref="P5" r:id="rId15"/>
    <hyperlink ref="P6" r:id="rId16"/>
    <hyperlink ref="P7" r:id="rId17"/>
    <hyperlink ref="P8" r:id="rId18"/>
    <hyperlink ref="P9" r:id="rId19"/>
    <hyperlink ref="P10" r:id="rId20"/>
    <hyperlink ref="P11" r:id="rId21"/>
    <hyperlink ref="P12" r:id="rId22"/>
    <hyperlink ref="P13" r:id="rId23"/>
    <hyperlink ref="P14" r:id="rId24"/>
    <hyperlink ref="P15" r:id="rId25"/>
    <hyperlink ref="N18" r:id="rId26"/>
    <hyperlink ref="O18" r:id="rId27"/>
    <hyperlink ref="P18" r:id="rId28"/>
    <hyperlink ref="N21" r:id="rId29"/>
    <hyperlink ref="O21" r:id="rId30"/>
    <hyperlink ref="P21" r:id="rId31"/>
    <hyperlink ref="N27" r:id="rId32"/>
    <hyperlink ref="O27" r:id="rId33"/>
    <hyperlink ref="P27" r:id="rId34"/>
    <hyperlink ref="O35" r:id="rId35"/>
    <hyperlink ref="N2" r:id="rId36"/>
    <hyperlink ref="N49" r:id="rId37"/>
    <hyperlink ref="P49" r:id="rId38"/>
    <hyperlink ref="N51" r:id="rId39"/>
    <hyperlink ref="N52" r:id="rId40"/>
    <hyperlink ref="O52" r:id="rId41"/>
    <hyperlink ref="P52" r:id="rId42"/>
    <hyperlink ref="N53" r:id="rId43"/>
    <hyperlink ref="O53" r:id="rId44"/>
    <hyperlink ref="P53" r:id="rId45"/>
    <hyperlink ref="N55" r:id="rId46"/>
    <hyperlink ref="O54" r:id="rId47"/>
    <hyperlink ref="P54" r:id="rId48"/>
    <hyperlink ref="O55" r:id="rId49"/>
    <hyperlink ref="P55" r:id="rId50"/>
    <hyperlink ref="N56" r:id="rId51"/>
    <hyperlink ref="O56" r:id="rId52"/>
    <hyperlink ref="P56" r:id="rId53"/>
    <hyperlink ref="O57" r:id="rId54"/>
    <hyperlink ref="P57" r:id="rId55"/>
    <hyperlink ref="N58" r:id="rId56"/>
    <hyperlink ref="O58" r:id="rId57"/>
    <hyperlink ref="P58" r:id="rId58"/>
    <hyperlink ref="N59" r:id="rId59"/>
    <hyperlink ref="N60" r:id="rId60"/>
    <hyperlink ref="O59" r:id="rId61"/>
    <hyperlink ref="P59" r:id="rId62"/>
    <hyperlink ref="O60" r:id="rId63"/>
    <hyperlink ref="P60" r:id="rId64"/>
    <hyperlink ref="N63" r:id="rId65"/>
    <hyperlink ref="N61" r:id="rId66"/>
    <hyperlink ref="O61" r:id="rId67"/>
    <hyperlink ref="P61" r:id="rId68"/>
    <hyperlink ref="O62" r:id="rId69"/>
    <hyperlink ref="P62" r:id="rId70"/>
    <hyperlink ref="O63" r:id="rId71"/>
    <hyperlink ref="P63" r:id="rId72"/>
    <hyperlink ref="N67" r:id="rId73"/>
    <hyperlink ref="O67" r:id="rId74"/>
    <hyperlink ref="P67" r:id="rId75"/>
    <hyperlink ref="N68" r:id="rId76"/>
    <hyperlink ref="O68" r:id="rId77"/>
    <hyperlink ref="P68" r:id="rId78"/>
    <hyperlink ref="O69" r:id="rId79"/>
    <hyperlink ref="P69" r:id="rId80"/>
    <hyperlink ref="N70" r:id="rId81"/>
    <hyperlink ref="O70" r:id="rId82"/>
    <hyperlink ref="P70" r:id="rId83"/>
    <hyperlink ref="N71" r:id="rId84"/>
    <hyperlink ref="O71" r:id="rId85"/>
    <hyperlink ref="P71" r:id="rId86"/>
    <hyperlink ref="N72" r:id="rId87"/>
    <hyperlink ref="O72" r:id="rId88"/>
    <hyperlink ref="P72" r:id="rId89"/>
    <hyperlink ref="O73" r:id="rId90"/>
    <hyperlink ref="P73" r:id="rId91"/>
    <hyperlink ref="N74" r:id="rId92"/>
    <hyperlink ref="O74" r:id="rId93"/>
    <hyperlink ref="P74" r:id="rId94"/>
    <hyperlink ref="N77" r:id="rId95"/>
    <hyperlink ref="N79" r:id="rId96"/>
    <hyperlink ref="N78" r:id="rId97"/>
    <hyperlink ref="N80" r:id="rId98"/>
    <hyperlink ref="N81" r:id="rId99"/>
    <hyperlink ref="N88" r:id="rId100"/>
    <hyperlink ref="N90" r:id="rId101"/>
    <hyperlink ref="O90" r:id="rId102"/>
    <hyperlink ref="P90" r:id="rId103"/>
    <hyperlink ref="N91" r:id="rId104"/>
    <hyperlink ref="N92" r:id="rId105"/>
    <hyperlink ref="N94" r:id="rId106"/>
    <hyperlink ref="N93" r:id="rId107"/>
    <hyperlink ref="O93" r:id="rId108"/>
    <hyperlink ref="P93" r:id="rId109"/>
    <hyperlink ref="O94" r:id="rId110"/>
    <hyperlink ref="P94" r:id="rId111"/>
    <hyperlink ref="N95" r:id="rId112"/>
    <hyperlink ref="O95" r:id="rId113"/>
    <hyperlink ref="P95" r:id="rId114"/>
    <hyperlink ref="N96" r:id="rId115"/>
    <hyperlink ref="O96" r:id="rId116"/>
    <hyperlink ref="P96" r:id="rId117"/>
    <hyperlink ref="N97" r:id="rId118"/>
    <hyperlink ref="O97" r:id="rId119"/>
    <hyperlink ref="P97" r:id="rId120"/>
    <hyperlink ref="O98" r:id="rId121"/>
    <hyperlink ref="P98" r:id="rId122"/>
    <hyperlink ref="N101" r:id="rId123"/>
    <hyperlink ref="N100" r:id="rId124"/>
    <hyperlink ref="O100" r:id="rId125"/>
    <hyperlink ref="P100" r:id="rId126"/>
    <hyperlink ref="O101" r:id="rId127"/>
    <hyperlink ref="P101" r:id="rId128"/>
    <hyperlink ref="N102" r:id="rId129"/>
    <hyperlink ref="N103" r:id="rId130"/>
    <hyperlink ref="O102" r:id="rId131"/>
    <hyperlink ref="P102" r:id="rId132"/>
    <hyperlink ref="O103" r:id="rId133"/>
    <hyperlink ref="P103" r:id="rId134"/>
    <hyperlink ref="N104" r:id="rId135"/>
    <hyperlink ref="O104" r:id="rId136"/>
    <hyperlink ref="P104" r:id="rId137"/>
    <hyperlink ref="O105" r:id="rId138"/>
    <hyperlink ref="P105" r:id="rId139"/>
    <hyperlink ref="P110" r:id="rId140"/>
    <hyperlink ref="O110" r:id="rId141"/>
    <hyperlink ref="N110" r:id="rId142"/>
    <hyperlink ref="N111" r:id="rId143"/>
    <hyperlink ref="O111" r:id="rId144"/>
    <hyperlink ref="P111" r:id="rId145"/>
    <hyperlink ref="N113" r:id="rId146"/>
    <hyperlink ref="N112" r:id="rId147"/>
    <hyperlink ref="N114" r:id="rId148"/>
    <hyperlink ref="N3" r:id="rId149"/>
    <hyperlink ref="N4" r:id="rId150"/>
    <hyperlink ref="N5" r:id="rId151"/>
    <hyperlink ref="N109" r:id="rId152"/>
    <hyperlink ref="N107" r:id="rId153"/>
    <hyperlink ref="N106" r:id="rId154"/>
    <hyperlink ref="N20" r:id="rId155"/>
    <hyperlink ref="N217" r:id="rId156"/>
    <hyperlink ref="P218" r:id="rId157"/>
    <hyperlink ref="N218" r:id="rId158"/>
    <hyperlink ref="N220" r:id="rId159"/>
    <hyperlink ref="P221" r:id="rId160"/>
    <hyperlink ref="N221" r:id="rId161"/>
    <hyperlink ref="N219" r:id="rId162"/>
    <hyperlink ref="P219" r:id="rId163"/>
    <hyperlink ref="P220" r:id="rId164"/>
    <hyperlink ref="P225" r:id="rId165"/>
    <hyperlink ref="N225" r:id="rId166"/>
    <hyperlink ref="N226" r:id="rId167"/>
    <hyperlink ref="P226" r:id="rId168"/>
    <hyperlink ref="N224" r:id="rId169"/>
    <hyperlink ref="P224" r:id="rId170"/>
    <hyperlink ref="N231" r:id="rId171"/>
    <hyperlink ref="N239" r:id="rId172"/>
    <hyperlink ref="N246" r:id="rId173"/>
    <hyperlink ref="N251" r:id="rId174"/>
    <hyperlink ref="N259" r:id="rId175"/>
    <hyperlink ref="N257" r:id="rId176"/>
    <hyperlink ref="O257" r:id="rId177"/>
    <hyperlink ref="P257" r:id="rId178"/>
    <hyperlink ref="P258" r:id="rId179"/>
    <hyperlink ref="N269" r:id="rId180"/>
    <hyperlink ref="P278" r:id="rId181"/>
    <hyperlink ref="N278" r:id="rId182"/>
    <hyperlink ref="N280" r:id="rId183"/>
    <hyperlink ref="N281" r:id="rId184"/>
    <hyperlink ref="P281" r:id="rId185"/>
    <hyperlink ref="N287" r:id="rId186"/>
    <hyperlink ref="N285" r:id="rId187"/>
    <hyperlink ref="P285" r:id="rId188"/>
    <hyperlink ref="N284" r:id="rId189"/>
    <hyperlink ref="N289" r:id="rId190"/>
    <hyperlink ref="P289" r:id="rId191"/>
    <hyperlink ref="N293" r:id="rId192"/>
    <hyperlink ref="P293" r:id="rId193"/>
    <hyperlink ref="N302" r:id="rId194"/>
    <hyperlink ref="N304" r:id="rId195"/>
    <hyperlink ref="N309" r:id="rId196"/>
    <hyperlink ref="N317" r:id="rId197"/>
    <hyperlink ref="N319" r:id="rId198"/>
    <hyperlink ref="O319" r:id="rId199"/>
    <hyperlink ref="P319" r:id="rId200"/>
    <hyperlink ref="N321" r:id="rId201"/>
    <hyperlink ref="N320" r:id="rId202"/>
    <hyperlink ref="O320" r:id="rId203"/>
    <hyperlink ref="P320" r:id="rId204"/>
    <hyperlink ref="N323" r:id="rId205"/>
    <hyperlink ref="O323" r:id="rId206"/>
    <hyperlink ref="P323" r:id="rId207"/>
    <hyperlink ref="N327" r:id="rId208"/>
    <hyperlink ref="N331" r:id="rId209"/>
    <hyperlink ref="O331" r:id="rId210"/>
    <hyperlink ref="P331" r:id="rId211"/>
    <hyperlink ref="N333" r:id="rId212"/>
    <hyperlink ref="N334" r:id="rId213"/>
    <hyperlink ref="O336" r:id="rId214"/>
    <hyperlink ref="N337" r:id="rId215"/>
    <hyperlink ref="N341" r:id="rId216"/>
    <hyperlink ref="O341" r:id="rId217"/>
    <hyperlink ref="P341" r:id="rId218"/>
    <hyperlink ref="N344" r:id="rId219"/>
    <hyperlink ref="N876" r:id="rId220"/>
    <hyperlink ref="N877" r:id="rId221"/>
    <hyperlink ref="N879" r:id="rId222"/>
    <hyperlink ref="N885" r:id="rId223"/>
    <hyperlink ref="N898" r:id="rId224"/>
    <hyperlink ref="N905" r:id="rId225"/>
    <hyperlink ref="N918" r:id="rId226"/>
    <hyperlink ref="N920" r:id="rId227"/>
    <hyperlink ref="N922" r:id="rId228"/>
    <hyperlink ref="N925" r:id="rId229"/>
    <hyperlink ref="N930" r:id="rId230"/>
    <hyperlink ref="N934" r:id="rId231"/>
    <hyperlink ref="N940" r:id="rId232"/>
    <hyperlink ref="N942" r:id="rId233"/>
    <hyperlink ref="N948" r:id="rId234"/>
    <hyperlink ref="N952" r:id="rId235"/>
    <hyperlink ref="N957" r:id="rId236"/>
    <hyperlink ref="N605" r:id="rId237"/>
    <hyperlink ref="O605" r:id="rId238"/>
    <hyperlink ref="P605" r:id="rId239"/>
    <hyperlink ref="P606" r:id="rId240"/>
    <hyperlink ref="O606" r:id="rId241"/>
    <hyperlink ref="N606" r:id="rId242"/>
    <hyperlink ref="P607" r:id="rId243"/>
    <hyperlink ref="O607" r:id="rId244"/>
    <hyperlink ref="N607" r:id="rId245"/>
    <hyperlink ref="N369" r:id="rId246"/>
    <hyperlink ref="O369" r:id="rId247"/>
    <hyperlink ref="O368" r:id="rId248"/>
    <hyperlink ref="P368" r:id="rId249"/>
    <hyperlink ref="P369" r:id="rId250"/>
    <hyperlink ref="P578" r:id="rId251"/>
    <hyperlink ref="N347" r:id="rId252"/>
    <hyperlink ref="N357" r:id="rId253"/>
    <hyperlink ref="N358" r:id="rId254"/>
    <hyperlink ref="N345" r:id="rId255"/>
    <hyperlink ref="N346" r:id="rId256"/>
    <hyperlink ref="N591" r:id="rId257"/>
    <hyperlink ref="N550" r:id="rId258"/>
    <hyperlink ref="N473" r:id="rId259"/>
    <hyperlink ref="N460:N472" r:id="rId260" display="http://172.16.9.106:9001/svn/BILLING_SXTelecom_iBSS v1.0.3 2015NR/开发库"/>
    <hyperlink ref="O396" r:id="rId261"/>
    <hyperlink ref="O399" r:id="rId262"/>
    <hyperlink ref="O398" r:id="rId263"/>
    <hyperlink ref="O397" r:id="rId264"/>
    <hyperlink ref="O401" r:id="rId265"/>
    <hyperlink ref="O403" r:id="rId266"/>
    <hyperlink ref="O405" r:id="rId267"/>
    <hyperlink ref="O407" r:id="rId268"/>
    <hyperlink ref="O410" r:id="rId269"/>
    <hyperlink ref="O409" r:id="rId270"/>
    <hyperlink ref="O408" r:id="rId271"/>
    <hyperlink ref="N396" r:id="rId272"/>
    <hyperlink ref="N359" r:id="rId273"/>
    <hyperlink ref="O411" r:id="rId274"/>
    <hyperlink ref="N471" r:id="rId275" display="http://172.16.9.106:9001/svn/BILLING_SXTelecom_iBSS v1.0.3 2015NR/开发库"/>
    <hyperlink ref="N486" r:id="rId276"/>
    <hyperlink ref="N623" r:id="rId277"/>
    <hyperlink ref="N624" r:id="rId278"/>
    <hyperlink ref="N627" r:id="rId279"/>
    <hyperlink ref="N628" r:id="rId280"/>
    <hyperlink ref="N629" r:id="rId281"/>
    <hyperlink ref="N630" r:id="rId282"/>
    <hyperlink ref="N631" r:id="rId283"/>
    <hyperlink ref="N632" r:id="rId284"/>
    <hyperlink ref="N633" r:id="rId285"/>
    <hyperlink ref="N634" r:id="rId286"/>
    <hyperlink ref="N635" r:id="rId287"/>
    <hyperlink ref="N636" r:id="rId288"/>
    <hyperlink ref="N637" r:id="rId289"/>
    <hyperlink ref="N638" r:id="rId290"/>
    <hyperlink ref="O623" r:id="rId291"/>
    <hyperlink ref="O624" r:id="rId292"/>
    <hyperlink ref="P623" r:id="rId293"/>
    <hyperlink ref="P624" r:id="rId294"/>
    <hyperlink ref="P627" r:id="rId295"/>
    <hyperlink ref="P628" r:id="rId296"/>
    <hyperlink ref="P629" r:id="rId297"/>
    <hyperlink ref="P630" r:id="rId298"/>
    <hyperlink ref="P631" r:id="rId299"/>
    <hyperlink ref="P632" r:id="rId300"/>
    <hyperlink ref="P633" r:id="rId301"/>
    <hyperlink ref="P634" r:id="rId302"/>
    <hyperlink ref="P635" r:id="rId303"/>
    <hyperlink ref="P636" r:id="rId304"/>
    <hyperlink ref="P637" r:id="rId305"/>
    <hyperlink ref="P638" r:id="rId306"/>
    <hyperlink ref="N639" r:id="rId307"/>
    <hyperlink ref="P639" r:id="rId308"/>
    <hyperlink ref="N640" r:id="rId309"/>
    <hyperlink ref="P640" r:id="rId310"/>
    <hyperlink ref="N625" r:id="rId311"/>
    <hyperlink ref="O625" r:id="rId312"/>
    <hyperlink ref="P625" r:id="rId313"/>
    <hyperlink ref="N626" r:id="rId314"/>
    <hyperlink ref="O626" r:id="rId315"/>
    <hyperlink ref="P626" r:id="rId316"/>
    <hyperlink ref="N157" r:id="rId317"/>
    <hyperlink ref="O157" r:id="rId318"/>
    <hyperlink ref="P157" r:id="rId319"/>
    <hyperlink ref="N158" r:id="rId320"/>
    <hyperlink ref="O158" r:id="rId321"/>
    <hyperlink ref="P158" r:id="rId322"/>
    <hyperlink ref="N159" r:id="rId323"/>
    <hyperlink ref="O159" r:id="rId324"/>
    <hyperlink ref="P159" r:id="rId325"/>
    <hyperlink ref="N160" r:id="rId326"/>
    <hyperlink ref="N161" r:id="rId327"/>
    <hyperlink ref="O161" r:id="rId328"/>
    <hyperlink ref="P161" r:id="rId329"/>
    <hyperlink ref="N164" r:id="rId330"/>
    <hyperlink ref="O164" r:id="rId331"/>
    <hyperlink ref="P164" r:id="rId332"/>
    <hyperlink ref="N165" r:id="rId333"/>
    <hyperlink ref="O165" r:id="rId334"/>
    <hyperlink ref="P165" r:id="rId335"/>
    <hyperlink ref="N166" r:id="rId336"/>
    <hyperlink ref="O166" r:id="rId337"/>
    <hyperlink ref="P166" r:id="rId338"/>
    <hyperlink ref="N168" r:id="rId339"/>
    <hyperlink ref="O168" r:id="rId340"/>
    <hyperlink ref="P168" r:id="rId341"/>
    <hyperlink ref="N169" r:id="rId342"/>
    <hyperlink ref="O169" r:id="rId343"/>
    <hyperlink ref="P169" r:id="rId344"/>
    <hyperlink ref="N170" r:id="rId345"/>
    <hyperlink ref="O170" r:id="rId346"/>
    <hyperlink ref="P170" r:id="rId347"/>
    <hyperlink ref="N171" r:id="rId348"/>
    <hyperlink ref="O171" r:id="rId349"/>
    <hyperlink ref="P171" r:id="rId350"/>
    <hyperlink ref="N173" r:id="rId351"/>
    <hyperlink ref="O173" r:id="rId352"/>
    <hyperlink ref="P173" r:id="rId353"/>
    <hyperlink ref="P175" r:id="rId354"/>
    <hyperlink ref="O175" r:id="rId355"/>
    <hyperlink ref="N175" r:id="rId356"/>
    <hyperlink ref="O177" r:id="rId357"/>
    <hyperlink ref="P177" r:id="rId358"/>
    <hyperlink ref="N177" r:id="rId359"/>
    <hyperlink ref="N179" r:id="rId360"/>
    <hyperlink ref="O179" r:id="rId361"/>
    <hyperlink ref="P179" r:id="rId362"/>
    <hyperlink ref="N178" r:id="rId363"/>
    <hyperlink ref="O178" r:id="rId364"/>
    <hyperlink ref="P178" r:id="rId365"/>
    <hyperlink ref="N180" r:id="rId366"/>
    <hyperlink ref="O180" r:id="rId367"/>
    <hyperlink ref="P180" r:id="rId368"/>
    <hyperlink ref="N183" r:id="rId369"/>
    <hyperlink ref="O183" r:id="rId370"/>
    <hyperlink ref="P183" r:id="rId371"/>
    <hyperlink ref="N184" r:id="rId372"/>
    <hyperlink ref="O184" r:id="rId373"/>
    <hyperlink ref="P184" r:id="rId374"/>
    <hyperlink ref="N185" r:id="rId375"/>
    <hyperlink ref="O185" r:id="rId376"/>
    <hyperlink ref="P185" r:id="rId377"/>
    <hyperlink ref="N186" r:id="rId378"/>
    <hyperlink ref="O186" r:id="rId379"/>
    <hyperlink ref="P186" r:id="rId380"/>
    <hyperlink ref="O188" r:id="rId381"/>
    <hyperlink ref="P188" r:id="rId382"/>
    <hyperlink ref="O189" r:id="rId383"/>
    <hyperlink ref="P189" r:id="rId384"/>
    <hyperlink ref="N188" r:id="rId385"/>
    <hyperlink ref="N189" r:id="rId386"/>
    <hyperlink ref="N190" r:id="rId387"/>
    <hyperlink ref="O190" r:id="rId388"/>
    <hyperlink ref="P190" r:id="rId389"/>
    <hyperlink ref="N191" r:id="rId390"/>
    <hyperlink ref="O191" r:id="rId391"/>
    <hyperlink ref="P191" r:id="rId392"/>
    <hyperlink ref="N193" r:id="rId393"/>
    <hyperlink ref="O193" r:id="rId394"/>
    <hyperlink ref="P193" r:id="rId395"/>
    <hyperlink ref="O195" r:id="rId396"/>
    <hyperlink ref="P195" r:id="rId397"/>
    <hyperlink ref="N195" r:id="rId398"/>
    <hyperlink ref="O197" r:id="rId399"/>
    <hyperlink ref="P197" r:id="rId400"/>
    <hyperlink ref="N197" r:id="rId401"/>
    <hyperlink ref="N198" r:id="rId402"/>
    <hyperlink ref="O198" r:id="rId403"/>
    <hyperlink ref="P198" r:id="rId404"/>
    <hyperlink ref="N199" r:id="rId405"/>
    <hyperlink ref="O199" r:id="rId406"/>
    <hyperlink ref="P199" r:id="rId407"/>
    <hyperlink ref="N200" r:id="rId408"/>
    <hyperlink ref="O200" r:id="rId409"/>
    <hyperlink ref="P200" r:id="rId410"/>
    <hyperlink ref="P203" r:id="rId411"/>
    <hyperlink ref="N203" r:id="rId412"/>
    <hyperlink ref="O203" r:id="rId413"/>
    <hyperlink ref="P205" r:id="rId414"/>
    <hyperlink ref="N205" r:id="rId415"/>
    <hyperlink ref="O205" r:id="rId416"/>
    <hyperlink ref="O207" r:id="rId417"/>
    <hyperlink ref="P207" r:id="rId418"/>
    <hyperlink ref="N207" r:id="rId419"/>
    <hyperlink ref="N208" r:id="rId420"/>
    <hyperlink ref="O208" r:id="rId421"/>
    <hyperlink ref="P208" r:id="rId422"/>
    <hyperlink ref="N209" r:id="rId423"/>
    <hyperlink ref="O209" r:id="rId424"/>
    <hyperlink ref="P209" r:id="rId425"/>
    <hyperlink ref="P210" r:id="rId426"/>
    <hyperlink ref="N210" r:id="rId427"/>
    <hyperlink ref="O210" r:id="rId428"/>
    <hyperlink ref="O211" r:id="rId429"/>
    <hyperlink ref="P211" r:id="rId430"/>
    <hyperlink ref="N211" r:id="rId431"/>
    <hyperlink ref="P212" r:id="rId432"/>
    <hyperlink ref="N212" r:id="rId433"/>
    <hyperlink ref="O212" r:id="rId434"/>
    <hyperlink ref="O213" r:id="rId435"/>
    <hyperlink ref="P213" r:id="rId436"/>
    <hyperlink ref="N213" r:id="rId437"/>
    <hyperlink ref="N115" r:id="rId438"/>
    <hyperlink ref="O115" r:id="rId439"/>
    <hyperlink ref="P115" r:id="rId440"/>
    <hyperlink ref="N151" r:id="rId441"/>
    <hyperlink ref="O151" r:id="rId442"/>
    <hyperlink ref="P151" r:id="rId443"/>
    <hyperlink ref="N958" r:id="rId444"/>
    <hyperlink ref="O958" r:id="rId445"/>
    <hyperlink ref="N959" r:id="rId446"/>
    <hyperlink ref="O959" r:id="rId447"/>
    <hyperlink ref="P959" r:id="rId448"/>
    <hyperlink ref="N960" r:id="rId449"/>
    <hyperlink ref="O960" r:id="rId450"/>
    <hyperlink ref="P960" r:id="rId451"/>
    <hyperlink ref="N961" r:id="rId452"/>
    <hyperlink ref="O961" r:id="rId453"/>
    <hyperlink ref="P961" r:id="rId454"/>
    <hyperlink ref="N962" r:id="rId455"/>
    <hyperlink ref="O962" r:id="rId456"/>
    <hyperlink ref="P962" r:id="rId457"/>
    <hyperlink ref="N966" r:id="rId458"/>
    <hyperlink ref="O966" r:id="rId459"/>
    <hyperlink ref="P966" r:id="rId460"/>
    <hyperlink ref="N967" r:id="rId461"/>
    <hyperlink ref="O967" r:id="rId462"/>
    <hyperlink ref="P967" r:id="rId463"/>
    <hyperlink ref="P968" r:id="rId464"/>
    <hyperlink ref="O968" r:id="rId465"/>
    <hyperlink ref="N968" r:id="rId466"/>
    <hyperlink ref="N969" r:id="rId467"/>
    <hyperlink ref="O969" r:id="rId468"/>
    <hyperlink ref="P969" r:id="rId469"/>
    <hyperlink ref="P970" r:id="rId470"/>
    <hyperlink ref="O970" r:id="rId471"/>
    <hyperlink ref="N970" r:id="rId472"/>
    <hyperlink ref="N971" r:id="rId473"/>
    <hyperlink ref="P971" r:id="rId474"/>
    <hyperlink ref="O971" r:id="rId475"/>
    <hyperlink ref="P972" r:id="rId476"/>
    <hyperlink ref="P973" r:id="rId477"/>
    <hyperlink ref="O972" r:id="rId478"/>
    <hyperlink ref="O973" r:id="rId479"/>
    <hyperlink ref="N972" r:id="rId480"/>
    <hyperlink ref="N973" r:id="rId481"/>
    <hyperlink ref="N974" r:id="rId482"/>
    <hyperlink ref="N975" r:id="rId483"/>
    <hyperlink ref="O974" r:id="rId484"/>
    <hyperlink ref="O975" r:id="rId485"/>
    <hyperlink ref="P974" r:id="rId486"/>
    <hyperlink ref="P975" r:id="rId487"/>
    <hyperlink ref="P976" r:id="rId488"/>
    <hyperlink ref="P977" r:id="rId489"/>
    <hyperlink ref="O977" r:id="rId490"/>
    <hyperlink ref="O976" r:id="rId491"/>
    <hyperlink ref="N976" r:id="rId492"/>
    <hyperlink ref="N977" r:id="rId493"/>
    <hyperlink ref="N978" r:id="rId494"/>
    <hyperlink ref="O978" r:id="rId495"/>
    <hyperlink ref="P978" r:id="rId496"/>
    <hyperlink ref="N979" r:id="rId497"/>
    <hyperlink ref="O979:P980" r:id="rId498" display="http://172.16.9.106:9001/svn/BID_SXMob_iBOSSv1.8.01/"/>
    <hyperlink ref="N980" r:id="rId499"/>
    <hyperlink ref="O981:P981" r:id="rId500" display="http://172.16.9.106:9001/svn/BID_SXMob_iBOSSv1.8.01/"/>
    <hyperlink ref="N981" r:id="rId501"/>
    <hyperlink ref="N982" r:id="rId502"/>
    <hyperlink ref="O982" r:id="rId503"/>
    <hyperlink ref="P982" r:id="rId504"/>
    <hyperlink ref="N983" r:id="rId505"/>
    <hyperlink ref="O983" r:id="rId506"/>
    <hyperlink ref="P983" r:id="rId507"/>
    <hyperlink ref="P984" r:id="rId508"/>
    <hyperlink ref="O984" r:id="rId509"/>
    <hyperlink ref="N984" r:id="rId510"/>
    <hyperlink ref="N985" r:id="rId511"/>
    <hyperlink ref="O985" r:id="rId512"/>
    <hyperlink ref="P985" r:id="rId513"/>
    <hyperlink ref="N986" r:id="rId514"/>
    <hyperlink ref="O986" r:id="rId515"/>
    <hyperlink ref="P986" r:id="rId516"/>
    <hyperlink ref="N987" r:id="rId517"/>
    <hyperlink ref="O987" r:id="rId518"/>
    <hyperlink ref="P987" r:id="rId519"/>
    <hyperlink ref="N988" r:id="rId520"/>
    <hyperlink ref="O988" r:id="rId521"/>
    <hyperlink ref="P988" r:id="rId522"/>
    <hyperlink ref="N989" r:id="rId523"/>
    <hyperlink ref="O989" r:id="rId524"/>
    <hyperlink ref="P989" r:id="rId525"/>
    <hyperlink ref="N990" r:id="rId526"/>
    <hyperlink ref="O990" r:id="rId527"/>
    <hyperlink ref="P990" r:id="rId528"/>
    <hyperlink ref="P991" r:id="rId529"/>
    <hyperlink ref="O991" r:id="rId530"/>
    <hyperlink ref="N991" r:id="rId531"/>
    <hyperlink ref="N992" r:id="rId532"/>
    <hyperlink ref="O992" r:id="rId533"/>
    <hyperlink ref="P992" r:id="rId534"/>
    <hyperlink ref="N993" r:id="rId535"/>
    <hyperlink ref="O993" r:id="rId536"/>
    <hyperlink ref="P993" r:id="rId537"/>
    <hyperlink ref="N995" r:id="rId538"/>
    <hyperlink ref="N994" r:id="rId539"/>
    <hyperlink ref="O994" r:id="rId540"/>
    <hyperlink ref="O995" r:id="rId541"/>
    <hyperlink ref="P994" r:id="rId542"/>
    <hyperlink ref="P995" r:id="rId543"/>
    <hyperlink ref="N996" r:id="rId544"/>
    <hyperlink ref="O996" r:id="rId545"/>
    <hyperlink ref="P996" r:id="rId546"/>
    <hyperlink ref="O999" r:id="rId547"/>
    <hyperlink ref="P1122" r:id="rId548"/>
    <hyperlink ref="O1122" r:id="rId549"/>
    <hyperlink ref="P1125" r:id="rId550"/>
    <hyperlink ref="O1125" r:id="rId551"/>
    <hyperlink ref="P1121" r:id="rId552"/>
    <hyperlink ref="O1121" r:id="rId553"/>
    <hyperlink ref="O1048" r:id="rId554"/>
    <hyperlink ref="P1048" r:id="rId555"/>
    <hyperlink ref="O1051" r:id="rId556"/>
    <hyperlink ref="P1051" r:id="rId557"/>
    <hyperlink ref="O1036" r:id="rId558"/>
    <hyperlink ref="P1036" r:id="rId559"/>
    <hyperlink ref="O1033" r:id="rId560"/>
    <hyperlink ref="P1033" r:id="rId561"/>
    <hyperlink ref="P1130" r:id="rId562"/>
    <hyperlink ref="O1130" r:id="rId563"/>
    <hyperlink ref="P1133" r:id="rId564"/>
    <hyperlink ref="O1133" r:id="rId565"/>
    <hyperlink ref="P1085" r:id="rId566"/>
    <hyperlink ref="O1085" r:id="rId567"/>
    <hyperlink ref="O1083" r:id="rId568"/>
    <hyperlink ref="P1083" r:id="rId569"/>
    <hyperlink ref="O1012" r:id="rId570"/>
    <hyperlink ref="O1106" r:id="rId571"/>
    <hyperlink ref="P1106" r:id="rId572"/>
    <hyperlink ref="O1108" r:id="rId573"/>
    <hyperlink ref="P1108" r:id="rId574"/>
    <hyperlink ref="P1087" r:id="rId575"/>
    <hyperlink ref="O1087" r:id="rId576"/>
    <hyperlink ref="O1089" r:id="rId577"/>
    <hyperlink ref="P1089" r:id="rId578"/>
    <hyperlink ref="O1022" r:id="rId579"/>
    <hyperlink ref="P1022" r:id="rId580"/>
    <hyperlink ref="O1023" r:id="rId581"/>
    <hyperlink ref="O1034" r:id="rId582"/>
    <hyperlink ref="P1034" r:id="rId583"/>
    <hyperlink ref="O1035" r:id="rId584"/>
    <hyperlink ref="P1035" r:id="rId585"/>
    <hyperlink ref="O1047" r:id="rId586"/>
    <hyperlink ref="P1047" r:id="rId587"/>
    <hyperlink ref="O1052" r:id="rId588" display="http://172.16.9.106:9001/svn/basd/ra/ywjh/资金稽核/源码/吉林移动/受控区"/>
    <hyperlink ref="P1052" r:id="rId589"/>
    <hyperlink ref="O1070" r:id="rId590" display="http://172.16.9.106:9001/svn/basd/ra/ywjh/业务稽核/源码/江西联通/受控区"/>
    <hyperlink ref="P1070" r:id="rId591" display="http://172.16.9.106:9001/svn/basd/ra/ywjh/业务稽核/源码/江西联通/发布区"/>
    <hyperlink ref="O1090" r:id="rId592"/>
    <hyperlink ref="P1090" r:id="rId593"/>
    <hyperlink ref="O1107" r:id="rId594"/>
    <hyperlink ref="P1107" r:id="rId595"/>
    <hyperlink ref="O1123" r:id="rId596"/>
    <hyperlink ref="P1123" r:id="rId597"/>
    <hyperlink ref="O1131" r:id="rId598"/>
    <hyperlink ref="P1131" r:id="rId599"/>
    <hyperlink ref="O1139" r:id="rId600"/>
    <hyperlink ref="P1139" r:id="rId601"/>
    <hyperlink ref="O1004" r:id="rId602"/>
    <hyperlink ref="O1037" r:id="rId603"/>
    <hyperlink ref="P1037" r:id="rId604"/>
    <hyperlink ref="O1054" r:id="rId605"/>
    <hyperlink ref="P1054" r:id="rId606"/>
    <hyperlink ref="O1069" r:id="rId607"/>
    <hyperlink ref="P1069" r:id="rId608"/>
    <hyperlink ref="O1086" r:id="rId609"/>
    <hyperlink ref="P1086" r:id="rId610"/>
    <hyperlink ref="O1091" r:id="rId611"/>
    <hyperlink ref="P1091" r:id="rId612"/>
    <hyperlink ref="O1110" r:id="rId613"/>
    <hyperlink ref="P1110" r:id="rId614"/>
    <hyperlink ref="O1127" r:id="rId615"/>
    <hyperlink ref="P1127" r:id="rId616"/>
    <hyperlink ref="O1135" r:id="rId617"/>
    <hyperlink ref="P1135" r:id="rId618"/>
    <hyperlink ref="O1140" r:id="rId619"/>
    <hyperlink ref="P1140" r:id="rId620"/>
    <hyperlink ref="O1145" r:id="rId621"/>
    <hyperlink ref="P1145" r:id="rId622"/>
    <hyperlink ref="O1000" r:id="rId623"/>
    <hyperlink ref="N997" r:id="rId624"/>
    <hyperlink ref="P997" r:id="rId625"/>
    <hyperlink ref="N1002" r:id="rId626"/>
    <hyperlink ref="O1002" r:id="rId627"/>
    <hyperlink ref="N1009" r:id="rId628"/>
    <hyperlink ref="O1009" r:id="rId629"/>
    <hyperlink ref="O1010" r:id="rId630"/>
    <hyperlink ref="N1013" r:id="rId631"/>
    <hyperlink ref="O1013" r:id="rId632"/>
    <hyperlink ref="P1013" r:id="rId633"/>
    <hyperlink ref="O1014" r:id="rId634"/>
    <hyperlink ref="P1014" r:id="rId635"/>
    <hyperlink ref="P1105" r:id="rId636"/>
    <hyperlink ref="O1105" r:id="rId637"/>
    <hyperlink ref="O1017" r:id="rId638"/>
    <hyperlink ref="P1017" r:id="rId639"/>
    <hyperlink ref="O1024" r:id="rId640"/>
    <hyperlink ref="P1024" r:id="rId641"/>
    <hyperlink ref="N1032" r:id="rId642"/>
    <hyperlink ref="O1032" r:id="rId643"/>
    <hyperlink ref="P1032" r:id="rId644"/>
    <hyperlink ref="N1045" r:id="rId645"/>
    <hyperlink ref="O1045" r:id="rId646"/>
    <hyperlink ref="P1045" r:id="rId647"/>
    <hyperlink ref="O1046" r:id="rId648"/>
    <hyperlink ref="P1046" r:id="rId649"/>
    <hyperlink ref="O1049" r:id="rId650"/>
    <hyperlink ref="P1049" r:id="rId651"/>
    <hyperlink ref="O1053" r:id="rId652"/>
    <hyperlink ref="P1053" r:id="rId653" display="http://172.16.9.106:9001/svn/basd/kms/kms_jl/ELN/发布区"/>
    <hyperlink ref="O1062" r:id="rId654"/>
    <hyperlink ref="P1062" r:id="rId655"/>
    <hyperlink ref="O1068" r:id="rId656"/>
    <hyperlink ref="P1068" r:id="rId657"/>
    <hyperlink ref="N1075" r:id="rId658"/>
    <hyperlink ref="O1075" r:id="rId659"/>
    <hyperlink ref="P1075" r:id="rId660"/>
    <hyperlink ref="O1076" r:id="rId661"/>
    <hyperlink ref="P1076" r:id="rId662"/>
    <hyperlink ref="N1078" r:id="rId663"/>
    <hyperlink ref="O1078" r:id="rId664"/>
    <hyperlink ref="P1078" r:id="rId665"/>
    <hyperlink ref="O1079" r:id="rId666"/>
    <hyperlink ref="P1079" r:id="rId667"/>
    <hyperlink ref="N1084" r:id="rId668"/>
    <hyperlink ref="O1084" r:id="rId669"/>
    <hyperlink ref="P1084" r:id="rId670"/>
    <hyperlink ref="O1109" r:id="rId671"/>
    <hyperlink ref="P1109" r:id="rId672"/>
    <hyperlink ref="O1120" r:id="rId673"/>
    <hyperlink ref="P1120" r:id="rId674"/>
    <hyperlink ref="N1141" r:id="rId675"/>
    <hyperlink ref="O1141:P1141" r:id="rId676" display="http://172.16.9.106:9001/svn/basd/kms/kms_zj/开发区"/>
    <hyperlink ref="O1141" r:id="rId677"/>
    <hyperlink ref="P1141" r:id="rId678"/>
    <hyperlink ref="O1005" r:id="rId679"/>
    <hyperlink ref="P1005" r:id="rId680"/>
    <hyperlink ref="N1015" r:id="rId681"/>
    <hyperlink ref="N1019" r:id="rId682"/>
    <hyperlink ref="N1044" r:id="rId683"/>
    <hyperlink ref="O1044" r:id="rId684"/>
    <hyperlink ref="P1044" r:id="rId685"/>
    <hyperlink ref="O1115" r:id="rId686"/>
    <hyperlink ref="P1115" r:id="rId687"/>
    <hyperlink ref="N1001" r:id="rId688"/>
    <hyperlink ref="N999" r:id="rId689"/>
    <hyperlink ref="N1003" r:id="rId690"/>
    <hyperlink ref="N1012" r:id="rId691"/>
    <hyperlink ref="N1033" r:id="rId692"/>
    <hyperlink ref="N1036" r:id="rId693"/>
    <hyperlink ref="N1048" r:id="rId694"/>
    <hyperlink ref="N1051" r:id="rId695"/>
    <hyperlink ref="N1083" r:id="rId696"/>
    <hyperlink ref="N1085" r:id="rId697"/>
    <hyperlink ref="N1087" r:id="rId698"/>
    <hyperlink ref="N1089" r:id="rId699"/>
    <hyperlink ref="N1105" r:id="rId700"/>
    <hyperlink ref="N1106" r:id="rId701"/>
    <hyperlink ref="N1133" r:id="rId702"/>
    <hyperlink ref="N1130" r:id="rId703"/>
    <hyperlink ref="N1125" r:id="rId704"/>
    <hyperlink ref="N1122" r:id="rId705"/>
    <hyperlink ref="N1121" r:id="rId706"/>
    <hyperlink ref="N1108" r:id="rId707"/>
    <hyperlink ref="N1127" r:id="rId708"/>
    <hyperlink ref="N1123" r:id="rId709"/>
    <hyperlink ref="N1131" r:id="rId710"/>
    <hyperlink ref="N1107" r:id="rId711"/>
    <hyperlink ref="N1090" r:id="rId712"/>
    <hyperlink ref="N1047" r:id="rId713"/>
    <hyperlink ref="N1035" r:id="rId714"/>
    <hyperlink ref="N1004" r:id="rId715"/>
    <hyperlink ref="N1052" r:id="rId716"/>
    <hyperlink ref="N1034" r:id="rId717"/>
    <hyperlink ref="N1023" r:id="rId718"/>
    <hyperlink ref="N1022" r:id="rId719"/>
    <hyperlink ref="N1139" r:id="rId720"/>
    <hyperlink ref="N1070" r:id="rId721"/>
    <hyperlink ref="N1014" r:id="rId722"/>
    <hyperlink ref="N1109" r:id="rId723"/>
    <hyperlink ref="N1010" r:id="rId724"/>
    <hyperlink ref="N1046" r:id="rId725"/>
    <hyperlink ref="N1024" r:id="rId726"/>
    <hyperlink ref="N1017" r:id="rId727"/>
    <hyperlink ref="N1120" r:id="rId728"/>
    <hyperlink ref="N1079" r:id="rId729"/>
    <hyperlink ref="N1076" r:id="rId730"/>
    <hyperlink ref="N1068" r:id="rId731"/>
    <hyperlink ref="N1062" r:id="rId732"/>
    <hyperlink ref="N1053" r:id="rId733"/>
    <hyperlink ref="N1049" r:id="rId734"/>
    <hyperlink ref="N1115" r:id="rId735"/>
    <hyperlink ref="N1000" r:id="rId736"/>
    <hyperlink ref="N1029" r:id="rId737"/>
    <hyperlink ref="N1043" r:id="rId738"/>
    <hyperlink ref="N1060" r:id="rId739"/>
    <hyperlink ref="N1065" r:id="rId740"/>
    <hyperlink ref="N1074" r:id="rId741"/>
    <hyperlink ref="N1095" r:id="rId742"/>
    <hyperlink ref="N1102" r:id="rId743"/>
    <hyperlink ref="N1112" r:id="rId744"/>
    <hyperlink ref="N1119" r:id="rId745"/>
    <hyperlink ref="N1149" r:id="rId746"/>
    <hyperlink ref="N1027" r:id="rId747"/>
    <hyperlink ref="N1056" r:id="rId748"/>
    <hyperlink ref="N1072" r:id="rId749"/>
    <hyperlink ref="N1082" r:id="rId750"/>
    <hyperlink ref="N1092" r:id="rId751"/>
    <hyperlink ref="N1111" r:id="rId752"/>
    <hyperlink ref="N1118" r:id="rId753"/>
    <hyperlink ref="N1144" r:id="rId754"/>
    <hyperlink ref="N1147" r:id="rId755"/>
    <hyperlink ref="N1067" r:id="rId756"/>
    <hyperlink ref="N1148" r:id="rId757"/>
    <hyperlink ref="N1114" r:id="rId758"/>
    <hyperlink ref="N1104" r:id="rId759"/>
    <hyperlink ref="N1097" r:id="rId760"/>
    <hyperlink ref="N1055" r:id="rId761"/>
    <hyperlink ref="N1039" r:id="rId762"/>
    <hyperlink ref="N1026" r:id="rId763"/>
    <hyperlink ref="N1016" r:id="rId764"/>
    <hyperlink ref="N1103" r:id="rId765"/>
    <hyperlink ref="N1126" r:id="rId766"/>
    <hyperlink ref="N1134" r:id="rId767"/>
    <hyperlink ref="O997" r:id="rId768"/>
    <hyperlink ref="O1001" r:id="rId769"/>
    <hyperlink ref="O1003" r:id="rId770"/>
    <hyperlink ref="O1015" r:id="rId771"/>
    <hyperlink ref="O1026" r:id="rId772"/>
    <hyperlink ref="N1041" r:id="rId773"/>
    <hyperlink ref="O1043" r:id="rId774" display="http://172.16.9.106:9001/svn/basd/bam/移动行业/受控区"/>
    <hyperlink ref="O1041" r:id="rId775" display="http://172.16.9.106:9001/svn/basd/bsm/移动行业/受控区/bsm_v3.0.0/07-产品部署安装/服务管理融合测试版本第三版/"/>
    <hyperlink ref="O1065" r:id="rId776" display="http://172.16.9.106:9002/svn/basd/bam/移动行业/受控区/bam"/>
    <hyperlink ref="O1095" r:id="rId777" display="http://172.16.9.106:9002/svn/basd/bam/移动行业/受控区/bam"/>
    <hyperlink ref="O1102:P1102" r:id="rId778" display="http://172.16.9.106:9001/svn/basd/bam"/>
    <hyperlink ref="O1102" r:id="rId779" display="http://172.16.9.106:9002/svn/basd/bam/电信行业/受控区/bam"/>
    <hyperlink ref="O1016" r:id="rId780"/>
    <hyperlink ref="P1004" r:id="rId781"/>
    <hyperlink ref="P1002" r:id="rId782"/>
    <hyperlink ref="P1001" r:id="rId783"/>
    <hyperlink ref="P999" r:id="rId784"/>
    <hyperlink ref="P1000" r:id="rId785" display="http://172.16.9.106:9001/svn/basd/mrt/移动行业/发布区/"/>
    <hyperlink ref="P1003" r:id="rId786"/>
    <hyperlink ref="P1009" r:id="rId787"/>
    <hyperlink ref="P1010" r:id="rId788" display="http://172.16.9.106:9002/svn/basd/eln/电信行业/发布区/"/>
    <hyperlink ref="P1012" r:id="rId789"/>
    <hyperlink ref="P1023" r:id="rId790" display="http://172.16.9.106:9001/svn/basd/ra/移动行业/发布区/"/>
    <hyperlink ref="P1026" r:id="rId791"/>
    <hyperlink ref="P1055" r:id="rId792"/>
    <hyperlink ref="P1102" r:id="rId793"/>
    <hyperlink ref="P1015" r:id="rId794"/>
  </hyperlinks>
  <pageMargins left="0.7" right="0.7" top="0.75" bottom="0.75" header="0.3" footer="0.3"/>
  <pageSetup paperSize="9" orientation="portrait" r:id="rId795"/>
  <legacyDrawing r:id="rId796"/>
</worksheet>
</file>

<file path=xl/worksheets/sheet7.xml><?xml version="1.0" encoding="utf-8"?>
<worksheet xmlns="http://schemas.openxmlformats.org/spreadsheetml/2006/main" xmlns:r="http://schemas.openxmlformats.org/officeDocument/2006/relationships">
  <dimension ref="A2:A12"/>
  <sheetViews>
    <sheetView workbookViewId="0">
      <selection activeCell="B10" sqref="B10"/>
    </sheetView>
  </sheetViews>
  <sheetFormatPr defaultRowHeight="13.5"/>
  <cols>
    <col min="1" max="1" width="38.875" bestFit="1" customWidth="1"/>
  </cols>
  <sheetData>
    <row r="2" spans="1:1" ht="14.1" customHeight="1">
      <c r="A2" s="224" t="s">
        <v>1492</v>
      </c>
    </row>
    <row r="3" spans="1:1" ht="14.1" customHeight="1">
      <c r="A3" s="224" t="s">
        <v>1482</v>
      </c>
    </row>
    <row r="4" spans="1:1" ht="14.1" customHeight="1">
      <c r="A4" s="224" t="s">
        <v>1483</v>
      </c>
    </row>
    <row r="5" spans="1:1" ht="14.1" customHeight="1">
      <c r="A5" s="224" t="s">
        <v>1484</v>
      </c>
    </row>
    <row r="6" spans="1:1" ht="14.1" customHeight="1">
      <c r="A6" s="225" t="s">
        <v>1485</v>
      </c>
    </row>
    <row r="7" spans="1:1" ht="14.1" customHeight="1">
      <c r="A7" s="225" t="s">
        <v>1486</v>
      </c>
    </row>
    <row r="8" spans="1:1" ht="14.1" customHeight="1">
      <c r="A8" s="225" t="s">
        <v>1487</v>
      </c>
    </row>
    <row r="9" spans="1:1" ht="14.1" customHeight="1">
      <c r="A9" s="225" t="s">
        <v>1488</v>
      </c>
    </row>
    <row r="10" spans="1:1" ht="14.1" customHeight="1">
      <c r="A10" s="225" t="s">
        <v>1489</v>
      </c>
    </row>
    <row r="11" spans="1:1" ht="14.1" customHeight="1">
      <c r="A11" s="225" t="s">
        <v>1490</v>
      </c>
    </row>
    <row r="12" spans="1:1" ht="14.1" customHeight="1">
      <c r="A12" s="225" t="s">
        <v>1491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201504</vt:lpstr>
      <vt:lpstr>201503</vt:lpstr>
      <vt:lpstr>201502</vt:lpstr>
      <vt:lpstr>201501</vt:lpstr>
      <vt:lpstr>持续迭代（新需求）</vt:lpstr>
      <vt:lpstr>基准</vt:lpstr>
      <vt:lpstr>Sheet1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2015-02-25T06:29:00Z</dcterms:created>
  <dcterms:modified xsi:type="dcterms:W3CDTF">2015-04-30T03:21:05Z</dcterms:modified>
</cp:coreProperties>
</file>